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wmckoy\OneDrive - Ministerio de Educación\Escritorio\AGOSTO\"/>
    </mc:Choice>
  </mc:AlternateContent>
  <xr:revisionPtr revIDLastSave="0" documentId="13_ncr:1_{2709C667-3DBB-4012-9850-B9D34BAD9B02}" xr6:coauthVersionLast="47" xr6:coauthVersionMax="47" xr10:uidLastSave="{00000000-0000-0000-0000-000000000000}"/>
  <bookViews>
    <workbookView xWindow="-110" yWindow="-110" windowWidth="19420" windowHeight="10300" tabRatio="555" firstSheet="1" activeTab="1" xr2:uid="{00000000-000D-0000-FFFF-FFFF00000000}"/>
  </bookViews>
  <sheets>
    <sheet name="Hoja2" sheetId="10" state="hidden" r:id="rId1"/>
    <sheet name="Liquidacion General F.Interna" sheetId="11" r:id="rId2"/>
    <sheet name="Liquidacion por Partida" sheetId="12" r:id="rId3"/>
    <sheet name="Liquidacion por SubPartida" sheetId="13" r:id="rId4"/>
  </sheets>
  <definedNames>
    <definedName name="_xlnm._FilterDatabase" localSheetId="1" hidden="1">'Liquidacion General F.Interna'!$A$11:$AF$758</definedName>
    <definedName name="_xlnm._FilterDatabase" localSheetId="2" hidden="1">'Liquidacion por Partida'!$A$11:$AF$677</definedName>
    <definedName name="_xlnm._FilterDatabase" localSheetId="3" hidden="1">'Liquidacion por SubPartida'!$A$11:$AF$773</definedName>
    <definedName name="program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55" i="11" l="1"/>
  <c r="AC772" i="13"/>
  <c r="AC770" i="13"/>
  <c r="AC769" i="13"/>
  <c r="AC767" i="13"/>
  <c r="AC765" i="13"/>
  <c r="AC764" i="13"/>
  <c r="AC763" i="13"/>
  <c r="AC762" i="13"/>
  <c r="AC761" i="13"/>
  <c r="AC760" i="13"/>
  <c r="AC759" i="13"/>
  <c r="AC758" i="13"/>
  <c r="AC757" i="13"/>
  <c r="AC755" i="13"/>
  <c r="AC753" i="13"/>
  <c r="AC752" i="13"/>
  <c r="AC751" i="13"/>
  <c r="AC750" i="13"/>
  <c r="AC749" i="13"/>
  <c r="AC748" i="13"/>
  <c r="AC747" i="13"/>
  <c r="AC746" i="13"/>
  <c r="AC745" i="13"/>
  <c r="AC743" i="13"/>
  <c r="AC742" i="13"/>
  <c r="AC741" i="13"/>
  <c r="AC740" i="13"/>
  <c r="AC739" i="13"/>
  <c r="AC738" i="13"/>
  <c r="AC736" i="13"/>
  <c r="AC735" i="13"/>
  <c r="AC734" i="13"/>
  <c r="AC733" i="13"/>
  <c r="AC731" i="13"/>
  <c r="AC730" i="13"/>
  <c r="AC729" i="13"/>
  <c r="AC728" i="13"/>
  <c r="AC727" i="13"/>
  <c r="AC726" i="13"/>
  <c r="AC725" i="13"/>
  <c r="AC724" i="13"/>
  <c r="AC723" i="13"/>
  <c r="AC721" i="13"/>
  <c r="AC720" i="13"/>
  <c r="AC719" i="13"/>
  <c r="AC718" i="13"/>
  <c r="AC717" i="13"/>
  <c r="AC716" i="13"/>
  <c r="AC715" i="13"/>
  <c r="AC714" i="13"/>
  <c r="AC712" i="13"/>
  <c r="AC711" i="13"/>
  <c r="AC709" i="13"/>
  <c r="AC708" i="13"/>
  <c r="AC707" i="13"/>
  <c r="AC706" i="13"/>
  <c r="AC705" i="13"/>
  <c r="AC704" i="13"/>
  <c r="AC703" i="13"/>
  <c r="AC702" i="13"/>
  <c r="AC701" i="13"/>
  <c r="AC700" i="13"/>
  <c r="AC699" i="13"/>
  <c r="AC698" i="13"/>
  <c r="AC697" i="13"/>
  <c r="AC696" i="13"/>
  <c r="AC695" i="13"/>
  <c r="AC693" i="13"/>
  <c r="AC691" i="13"/>
  <c r="AC689" i="13"/>
  <c r="AC687" i="13"/>
  <c r="AC686" i="13"/>
  <c r="AC685" i="13"/>
  <c r="AC684" i="13"/>
  <c r="AC683" i="13"/>
  <c r="AC682" i="13"/>
  <c r="AC681" i="13"/>
  <c r="AC680" i="13"/>
  <c r="AC679" i="13"/>
  <c r="AC678" i="13"/>
  <c r="AC677" i="13"/>
  <c r="AC676" i="13"/>
  <c r="AC675" i="13"/>
  <c r="AC674" i="13"/>
  <c r="AC673" i="13"/>
  <c r="AC672" i="13"/>
  <c r="AC671" i="13"/>
  <c r="AC670" i="13"/>
  <c r="AC669" i="13"/>
  <c r="AC668" i="13"/>
  <c r="AC667" i="13"/>
  <c r="AC666" i="13"/>
  <c r="AC665" i="13"/>
  <c r="AC664" i="13"/>
  <c r="AC663" i="13"/>
  <c r="AC662" i="13"/>
  <c r="AC661" i="13"/>
  <c r="AC660" i="13"/>
  <c r="AC659" i="13"/>
  <c r="AC658" i="13"/>
  <c r="AC657" i="13"/>
  <c r="AC656" i="13"/>
  <c r="AC655" i="13"/>
  <c r="AC654" i="13"/>
  <c r="AC653" i="13"/>
  <c r="AC652" i="13"/>
  <c r="AC651" i="13"/>
  <c r="AC650" i="13"/>
  <c r="AC649" i="13"/>
  <c r="AC648" i="13"/>
  <c r="AC647" i="13"/>
  <c r="AC646" i="13"/>
  <c r="AC645" i="13"/>
  <c r="AC644" i="13"/>
  <c r="AC643" i="13"/>
  <c r="AC642" i="13"/>
  <c r="AC641" i="13"/>
  <c r="AC640" i="13"/>
  <c r="AC639" i="13"/>
  <c r="AC638" i="13"/>
  <c r="AC637" i="13"/>
  <c r="AC636" i="13"/>
  <c r="AC635" i="13"/>
  <c r="AC634" i="13"/>
  <c r="AC633" i="13"/>
  <c r="AC632" i="13"/>
  <c r="AC631" i="13"/>
  <c r="AC630" i="13"/>
  <c r="AC629" i="13"/>
  <c r="AC628" i="13"/>
  <c r="AC627" i="13"/>
  <c r="AC626" i="13"/>
  <c r="AC625" i="13"/>
  <c r="AC624" i="13"/>
  <c r="AC623" i="13"/>
  <c r="AC622" i="13"/>
  <c r="AC621" i="13"/>
  <c r="AC620" i="13"/>
  <c r="AC619" i="13"/>
  <c r="AC618" i="13"/>
  <c r="AC617" i="13"/>
  <c r="AC616" i="13"/>
  <c r="AC615" i="13"/>
  <c r="AC614" i="13"/>
  <c r="AC613" i="13"/>
  <c r="AC612" i="13"/>
  <c r="AC611" i="13"/>
  <c r="AC610" i="13"/>
  <c r="AC609" i="13"/>
  <c r="AC608" i="13"/>
  <c r="AC607" i="13"/>
  <c r="AC606" i="13"/>
  <c r="AC605" i="13"/>
  <c r="AC604" i="13"/>
  <c r="AC603" i="13"/>
  <c r="AC602" i="13"/>
  <c r="AC601" i="13"/>
  <c r="AC600" i="13"/>
  <c r="AC599" i="13"/>
  <c r="AC598" i="13"/>
  <c r="AC597" i="13"/>
  <c r="AC596" i="13"/>
  <c r="AC595" i="13"/>
  <c r="AC594" i="13"/>
  <c r="AC593" i="13"/>
  <c r="AC592" i="13"/>
  <c r="AC591" i="13"/>
  <c r="AC590" i="13"/>
  <c r="AC589" i="13"/>
  <c r="AC588" i="13"/>
  <c r="AC587" i="13"/>
  <c r="AC586" i="13"/>
  <c r="AC585" i="13"/>
  <c r="AC584" i="13"/>
  <c r="AC583" i="13"/>
  <c r="AC582" i="13"/>
  <c r="AC581" i="13"/>
  <c r="AC580" i="13"/>
  <c r="AC579" i="13"/>
  <c r="AC578" i="13"/>
  <c r="AC577" i="13"/>
  <c r="AC576" i="13"/>
  <c r="AC575" i="13"/>
  <c r="AC574" i="13"/>
  <c r="AC573" i="13"/>
  <c r="AC572" i="13"/>
  <c r="AC571" i="13"/>
  <c r="AC570" i="13"/>
  <c r="AC569" i="13"/>
  <c r="AC568" i="13"/>
  <c r="AC567" i="13"/>
  <c r="AC566" i="13"/>
  <c r="AC565" i="13"/>
  <c r="AC564" i="13"/>
  <c r="AC562" i="13"/>
  <c r="AC561" i="13"/>
  <c r="AC560" i="13"/>
  <c r="AC559" i="13"/>
  <c r="AC558" i="13"/>
  <c r="AC557" i="13"/>
  <c r="AC556" i="13"/>
  <c r="AC555" i="13"/>
  <c r="AC553" i="13"/>
  <c r="AC551" i="13"/>
  <c r="AC550" i="13"/>
  <c r="AC549" i="13"/>
  <c r="AC548" i="13"/>
  <c r="AC546" i="13"/>
  <c r="AC545" i="13"/>
  <c r="AC544" i="13"/>
  <c r="AC543" i="13"/>
  <c r="AC541" i="13"/>
  <c r="AC540" i="13"/>
  <c r="AC539" i="13"/>
  <c r="AC537" i="13"/>
  <c r="AC536" i="13"/>
  <c r="AC535" i="13"/>
  <c r="AC534" i="13"/>
  <c r="AC533" i="13"/>
  <c r="AC532" i="13"/>
  <c r="AC531" i="13"/>
  <c r="AC529" i="13"/>
  <c r="AC528" i="13"/>
  <c r="AC527" i="13"/>
  <c r="AC526" i="13"/>
  <c r="AC525" i="13"/>
  <c r="AC524" i="13"/>
  <c r="AC523" i="13"/>
  <c r="AC522" i="13"/>
  <c r="AC520" i="13"/>
  <c r="AC519" i="13"/>
  <c r="AC518" i="13"/>
  <c r="AC517" i="13"/>
  <c r="AC516" i="13"/>
  <c r="AC515" i="13"/>
  <c r="AC514" i="13"/>
  <c r="AC512" i="13"/>
  <c r="AC511" i="13"/>
  <c r="AC509" i="13"/>
  <c r="AC508" i="13"/>
  <c r="AC506" i="13"/>
  <c r="AC505" i="13"/>
  <c r="AC504" i="13"/>
  <c r="AC503" i="13"/>
  <c r="AC502" i="13"/>
  <c r="AC500" i="13"/>
  <c r="AC499" i="13"/>
  <c r="AC498" i="13"/>
  <c r="AC496" i="13"/>
  <c r="AC495" i="13"/>
  <c r="AC494" i="13"/>
  <c r="AC493" i="13"/>
  <c r="AC492" i="13"/>
  <c r="AC490" i="13"/>
  <c r="AC489" i="13"/>
  <c r="AC488" i="13"/>
  <c r="AC487" i="13"/>
  <c r="AC486" i="13"/>
  <c r="AC484" i="13"/>
  <c r="AC483" i="13"/>
  <c r="AC482" i="13"/>
  <c r="AC481" i="13"/>
  <c r="AC479" i="13"/>
  <c r="AC478" i="13"/>
  <c r="AC477" i="13"/>
  <c r="AC476" i="13"/>
  <c r="AC475" i="13"/>
  <c r="AC474" i="13"/>
  <c r="AC473" i="13"/>
  <c r="AC472" i="13"/>
  <c r="AC471" i="13"/>
  <c r="AC470" i="13"/>
  <c r="AC468" i="13"/>
  <c r="AC467" i="13"/>
  <c r="AC466" i="13"/>
  <c r="AC465" i="13"/>
  <c r="AC463" i="13"/>
  <c r="AC462" i="13"/>
  <c r="AC461" i="13"/>
  <c r="AC460" i="13"/>
  <c r="AC459" i="13"/>
  <c r="AC458" i="13"/>
  <c r="AC457" i="13"/>
  <c r="AC456" i="13"/>
  <c r="AC455" i="13"/>
  <c r="AC454" i="13"/>
  <c r="AC452" i="13"/>
  <c r="AC451" i="13"/>
  <c r="AC450" i="13"/>
  <c r="AC448" i="13"/>
  <c r="AC447" i="13"/>
  <c r="AC446" i="13"/>
  <c r="AC444" i="13"/>
  <c r="AC443" i="13"/>
  <c r="AC441" i="13"/>
  <c r="AC440" i="13"/>
  <c r="AC438" i="13"/>
  <c r="AC436" i="13"/>
  <c r="AC435" i="13"/>
  <c r="AC434" i="13"/>
  <c r="AC433" i="13"/>
  <c r="AC432" i="13"/>
  <c r="AC431" i="13"/>
  <c r="AC430" i="13"/>
  <c r="AC428" i="13"/>
  <c r="AC426" i="13"/>
  <c r="AC425" i="13"/>
  <c r="AC423" i="13"/>
  <c r="AC422" i="13"/>
  <c r="AC420" i="13"/>
  <c r="AC419" i="13"/>
  <c r="AC417" i="13"/>
  <c r="AC416" i="13"/>
  <c r="AC415" i="13"/>
  <c r="AC413" i="13"/>
  <c r="AC412" i="13"/>
  <c r="AC411" i="13"/>
  <c r="AC410" i="13"/>
  <c r="AC409" i="13"/>
  <c r="AC408" i="13"/>
  <c r="AC406" i="13"/>
  <c r="AC405" i="13"/>
  <c r="AC404" i="13"/>
  <c r="AC403" i="13"/>
  <c r="AC401" i="13"/>
  <c r="AC400" i="13"/>
  <c r="AC398" i="13"/>
  <c r="AC396" i="13"/>
  <c r="AC394" i="13"/>
  <c r="AC393" i="13"/>
  <c r="AC391" i="13"/>
  <c r="AC390" i="13"/>
  <c r="AC388" i="13"/>
  <c r="AC387" i="13"/>
  <c r="AC385" i="13"/>
  <c r="AC384" i="13"/>
  <c r="AC383" i="13"/>
  <c r="AC382" i="13"/>
  <c r="AC381" i="13"/>
  <c r="AC380" i="13"/>
  <c r="AC379" i="13"/>
  <c r="AC377" i="13"/>
  <c r="AC376" i="13"/>
  <c r="AC375" i="13"/>
  <c r="AC374" i="13"/>
  <c r="AC372" i="13"/>
  <c r="AC371" i="13"/>
  <c r="AC370" i="13"/>
  <c r="AC369" i="13"/>
  <c r="AC368" i="13"/>
  <c r="AC366" i="13"/>
  <c r="AC364" i="13"/>
  <c r="AC363" i="13"/>
  <c r="AC361" i="13"/>
  <c r="AC360" i="13"/>
  <c r="AC359" i="13"/>
  <c r="AC357" i="13"/>
  <c r="AC356" i="13"/>
  <c r="AC355" i="13"/>
  <c r="AC353" i="13"/>
  <c r="AC352" i="13"/>
  <c r="AC351" i="13"/>
  <c r="AC350" i="13"/>
  <c r="AC349" i="13"/>
  <c r="AC347" i="13"/>
  <c r="AC346" i="13"/>
  <c r="AC345" i="13"/>
  <c r="AC344" i="13"/>
  <c r="AC342" i="13"/>
  <c r="AC341" i="13"/>
  <c r="AC339" i="13"/>
  <c r="AC338" i="13"/>
  <c r="AC336" i="13"/>
  <c r="AC335" i="13"/>
  <c r="AC334" i="13"/>
  <c r="AC333" i="13"/>
  <c r="AC332" i="13"/>
  <c r="AC331" i="13"/>
  <c r="AC330" i="13"/>
  <c r="AC329" i="13"/>
  <c r="AC328" i="13"/>
  <c r="AC327" i="13"/>
  <c r="AC325" i="13"/>
  <c r="AC324" i="13"/>
  <c r="AC323" i="13"/>
  <c r="AC322" i="13"/>
  <c r="AC321" i="13"/>
  <c r="AC320" i="13"/>
  <c r="AC319" i="13"/>
  <c r="AC318" i="13"/>
  <c r="AC316" i="13"/>
  <c r="AC315" i="13"/>
  <c r="AC314" i="13"/>
  <c r="AC313" i="13"/>
  <c r="AC312" i="13"/>
  <c r="AC311" i="13"/>
  <c r="AC310" i="13"/>
  <c r="AC308" i="13"/>
  <c r="AC307" i="13"/>
  <c r="AC306" i="13"/>
  <c r="AC304" i="13"/>
  <c r="AC302" i="13"/>
  <c r="AC301" i="13"/>
  <c r="AC299" i="13"/>
  <c r="AC298" i="13"/>
  <c r="AC296" i="13"/>
  <c r="AC295" i="13"/>
  <c r="AC293" i="13"/>
  <c r="AC292" i="13"/>
  <c r="AC291" i="13"/>
  <c r="AC289" i="13"/>
  <c r="AC288" i="13"/>
  <c r="AC287" i="13"/>
  <c r="AC285" i="13"/>
  <c r="AC283" i="13"/>
  <c r="AC282" i="13"/>
  <c r="AC281" i="13"/>
  <c r="AC280" i="13"/>
  <c r="AC279" i="13"/>
  <c r="AC277" i="13"/>
  <c r="AC276" i="13"/>
  <c r="AC275" i="13"/>
  <c r="AC274" i="13"/>
  <c r="AC272" i="13"/>
  <c r="AC270" i="13"/>
  <c r="AC269" i="13"/>
  <c r="AC267" i="13"/>
  <c r="AC265" i="13"/>
  <c r="AC263" i="13"/>
  <c r="AC261" i="13"/>
  <c r="AC259" i="13"/>
  <c r="AC258" i="13"/>
  <c r="AC256" i="13"/>
  <c r="AC255" i="13"/>
  <c r="AC253" i="13"/>
  <c r="AC252" i="13"/>
  <c r="AC251" i="13"/>
  <c r="AC250" i="13"/>
  <c r="AC249" i="13"/>
  <c r="AC248" i="13"/>
  <c r="AC247" i="13"/>
  <c r="AC246" i="13"/>
  <c r="AC245" i="13"/>
  <c r="AC244" i="13"/>
  <c r="AC243" i="13"/>
  <c r="AC242" i="13"/>
  <c r="AC241" i="13"/>
  <c r="AC240" i="13"/>
  <c r="AC239" i="13"/>
  <c r="AC237" i="13"/>
  <c r="AC236" i="13"/>
  <c r="AC235" i="13"/>
  <c r="AC234" i="13"/>
  <c r="AC233" i="13"/>
  <c r="AC232" i="13"/>
  <c r="AC231" i="13"/>
  <c r="AC230" i="13"/>
  <c r="AC229" i="13"/>
  <c r="AC228" i="13"/>
  <c r="AC227" i="13"/>
  <c r="AC226" i="13"/>
  <c r="AC225" i="13"/>
  <c r="AC224" i="13"/>
  <c r="AC223" i="13"/>
  <c r="AC221" i="13"/>
  <c r="AC220" i="13"/>
  <c r="AC219" i="13"/>
  <c r="AC218" i="13"/>
  <c r="AC217" i="13"/>
  <c r="AC216" i="13"/>
  <c r="AC215" i="13"/>
  <c r="AC214" i="13"/>
  <c r="AC213" i="13"/>
  <c r="AC212" i="13"/>
  <c r="AC211" i="13"/>
  <c r="AC210" i="13"/>
  <c r="AC209" i="13"/>
  <c r="AC208" i="13"/>
  <c r="AC207" i="13"/>
  <c r="AC205" i="13"/>
  <c r="AC204" i="13"/>
  <c r="AC203" i="13"/>
  <c r="AC202" i="13"/>
  <c r="AC201" i="13"/>
  <c r="AC200" i="13"/>
  <c r="AC199" i="13"/>
  <c r="AC198" i="13"/>
  <c r="AC197" i="13"/>
  <c r="AC196" i="13"/>
  <c r="AC195" i="13"/>
  <c r="AC194" i="13"/>
  <c r="AC193" i="13"/>
  <c r="AC192" i="13"/>
  <c r="AC191" i="13"/>
  <c r="AC189" i="13"/>
  <c r="AC188" i="13"/>
  <c r="AC187" i="13"/>
  <c r="AC186" i="13"/>
  <c r="AC185" i="13"/>
  <c r="AC184" i="13"/>
  <c r="AC183" i="13"/>
  <c r="AC182" i="13"/>
  <c r="AC181" i="13"/>
  <c r="AC180" i="13"/>
  <c r="AC179" i="13"/>
  <c r="AC178" i="13"/>
  <c r="AC177" i="13"/>
  <c r="AC176" i="13"/>
  <c r="AC175" i="13"/>
  <c r="AC173" i="13"/>
  <c r="AC172" i="13"/>
  <c r="AC171" i="13"/>
  <c r="AC170" i="13"/>
  <c r="AC169" i="13"/>
  <c r="AC168" i="13"/>
  <c r="AC167" i="13"/>
  <c r="AC166" i="13"/>
  <c r="AC165" i="13"/>
  <c r="AC164" i="13"/>
  <c r="AC163" i="13"/>
  <c r="AC162" i="13"/>
  <c r="AC161" i="13"/>
  <c r="AC160" i="13"/>
  <c r="AC159" i="13"/>
  <c r="AC157" i="13"/>
  <c r="AC156" i="13"/>
  <c r="AC155" i="13"/>
  <c r="AC154" i="13"/>
  <c r="AC153" i="13"/>
  <c r="AC152" i="13"/>
  <c r="AC151" i="13"/>
  <c r="AC150" i="13"/>
  <c r="AC149" i="13"/>
  <c r="AC148" i="13"/>
  <c r="AC147" i="13"/>
  <c r="AC146" i="13"/>
  <c r="AC145" i="13"/>
  <c r="AC144" i="13"/>
  <c r="AC143" i="13"/>
  <c r="AC142" i="13"/>
  <c r="AC140" i="13"/>
  <c r="AC139" i="13"/>
  <c r="AC138" i="13"/>
  <c r="AC137" i="13"/>
  <c r="AC136" i="13"/>
  <c r="AC135" i="13"/>
  <c r="AC134" i="13"/>
  <c r="AC133" i="13"/>
  <c r="AC132" i="13"/>
  <c r="AC131" i="13"/>
  <c r="AC130" i="13"/>
  <c r="AC129" i="13"/>
  <c r="AC128" i="13"/>
  <c r="AC127" i="13"/>
  <c r="AC126" i="13"/>
  <c r="AC124" i="13"/>
  <c r="AC123" i="13"/>
  <c r="AC122" i="13"/>
  <c r="AC121" i="13"/>
  <c r="AC120" i="13"/>
  <c r="AC119" i="13"/>
  <c r="AC118" i="13"/>
  <c r="AC117" i="13"/>
  <c r="AC116" i="13"/>
  <c r="AC115" i="13"/>
  <c r="AC114" i="13"/>
  <c r="AC113" i="13"/>
  <c r="AC112" i="13"/>
  <c r="AC111" i="13"/>
  <c r="AC110" i="13"/>
  <c r="AC108" i="13"/>
  <c r="AC107" i="13"/>
  <c r="AC106" i="13"/>
  <c r="AC105" i="13"/>
  <c r="AC104" i="13"/>
  <c r="AC103" i="13"/>
  <c r="AC102" i="13"/>
  <c r="AC101" i="13"/>
  <c r="AC100" i="13"/>
  <c r="AC99" i="13"/>
  <c r="AC98" i="13"/>
  <c r="AC97" i="13"/>
  <c r="AC96" i="13"/>
  <c r="AC95" i="13"/>
  <c r="AC94" i="13"/>
  <c r="AC92" i="13"/>
  <c r="AC91" i="13"/>
  <c r="AC90" i="13"/>
  <c r="AC89" i="13"/>
  <c r="AC88" i="13"/>
  <c r="AC87" i="13"/>
  <c r="AC86" i="13"/>
  <c r="AC85" i="13"/>
  <c r="AC84" i="13"/>
  <c r="AC83" i="13"/>
  <c r="AC82" i="13"/>
  <c r="AC81" i="13"/>
  <c r="AC80" i="13"/>
  <c r="AC79" i="13"/>
  <c r="AC78" i="13"/>
  <c r="AC76" i="13"/>
  <c r="AC75" i="13"/>
  <c r="AC73" i="13"/>
  <c r="AC72" i="13"/>
  <c r="AC71" i="13"/>
  <c r="AC70" i="13"/>
  <c r="AC69" i="13"/>
  <c r="AC67" i="13"/>
  <c r="AC66" i="13"/>
  <c r="AC65" i="13"/>
  <c r="AC64" i="13"/>
  <c r="AC63" i="13"/>
  <c r="AC61" i="13"/>
  <c r="AC60" i="13"/>
  <c r="AC59" i="13"/>
  <c r="AC58" i="13"/>
  <c r="AC57" i="13"/>
  <c r="AC56" i="13"/>
  <c r="AC55" i="13"/>
  <c r="AC54" i="13"/>
  <c r="AC53" i="13"/>
  <c r="AC52" i="13"/>
  <c r="AC51" i="13"/>
  <c r="AC50" i="13"/>
  <c r="AC48" i="13"/>
  <c r="AC47" i="13"/>
  <c r="AC46" i="13"/>
  <c r="AC45" i="13"/>
  <c r="AC44" i="13"/>
  <c r="AC43" i="13"/>
  <c r="AC42" i="13"/>
  <c r="AC41" i="13"/>
  <c r="AC40" i="13"/>
  <c r="AC39" i="13"/>
  <c r="AC38" i="13"/>
  <c r="AC37" i="13"/>
  <c r="AC36" i="13"/>
  <c r="AC35" i="13"/>
  <c r="AC34" i="13"/>
  <c r="AC33" i="13"/>
  <c r="AC32" i="13"/>
  <c r="AC31" i="13"/>
  <c r="AC30" i="13"/>
  <c r="AA773" i="13"/>
  <c r="Z773" i="13"/>
  <c r="Y773" i="13"/>
  <c r="X773" i="13"/>
  <c r="W773" i="13"/>
  <c r="V773" i="13"/>
  <c r="U773" i="13"/>
  <c r="T773" i="13"/>
  <c r="R773" i="13"/>
  <c r="Q773" i="13"/>
  <c r="P773" i="13"/>
  <c r="O773" i="13"/>
  <c r="N773" i="13"/>
  <c r="M773" i="13"/>
  <c r="L773" i="13"/>
  <c r="K773" i="13"/>
  <c r="J773" i="13"/>
  <c r="AA771" i="13"/>
  <c r="Z771" i="13"/>
  <c r="Y771" i="13"/>
  <c r="X771" i="13"/>
  <c r="W771" i="13"/>
  <c r="V771" i="13"/>
  <c r="U771" i="13"/>
  <c r="T771" i="13"/>
  <c r="R771" i="13"/>
  <c r="Q771" i="13"/>
  <c r="P771" i="13"/>
  <c r="O771" i="13"/>
  <c r="N771" i="13"/>
  <c r="M771" i="13"/>
  <c r="L771" i="13"/>
  <c r="K771" i="13"/>
  <c r="J771" i="13"/>
  <c r="AA768" i="13"/>
  <c r="Z768" i="13"/>
  <c r="Y768" i="13"/>
  <c r="X768" i="13"/>
  <c r="W768" i="13"/>
  <c r="V768" i="13"/>
  <c r="U768" i="13"/>
  <c r="T768" i="13"/>
  <c r="R768" i="13"/>
  <c r="Q768" i="13"/>
  <c r="P768" i="13"/>
  <c r="O768" i="13"/>
  <c r="N768" i="13"/>
  <c r="M768" i="13"/>
  <c r="L768" i="13"/>
  <c r="K768" i="13"/>
  <c r="J768" i="13"/>
  <c r="AA766" i="13"/>
  <c r="Z766" i="13"/>
  <c r="Y766" i="13"/>
  <c r="X766" i="13"/>
  <c r="W766" i="13"/>
  <c r="V766" i="13"/>
  <c r="U766" i="13"/>
  <c r="T766" i="13"/>
  <c r="R766" i="13"/>
  <c r="Q766" i="13"/>
  <c r="P766" i="13"/>
  <c r="O766" i="13"/>
  <c r="N766" i="13"/>
  <c r="M766" i="13"/>
  <c r="L766" i="13"/>
  <c r="K766" i="13"/>
  <c r="J766" i="13"/>
  <c r="AA756" i="13"/>
  <c r="Z756" i="13"/>
  <c r="Y756" i="13"/>
  <c r="X756" i="13"/>
  <c r="W756" i="13"/>
  <c r="V756" i="13"/>
  <c r="U756" i="13"/>
  <c r="T756" i="13"/>
  <c r="R756" i="13"/>
  <c r="Q756" i="13"/>
  <c r="P756" i="13"/>
  <c r="O756" i="13"/>
  <c r="N756" i="13"/>
  <c r="M756" i="13"/>
  <c r="L756" i="13"/>
  <c r="K756" i="13"/>
  <c r="J756" i="13"/>
  <c r="AA754" i="13"/>
  <c r="Z754" i="13"/>
  <c r="Y754" i="13"/>
  <c r="X754" i="13"/>
  <c r="W754" i="13"/>
  <c r="V754" i="13"/>
  <c r="U754" i="13"/>
  <c r="T754" i="13"/>
  <c r="R754" i="13"/>
  <c r="Q754" i="13"/>
  <c r="P754" i="13"/>
  <c r="O754" i="13"/>
  <c r="N754" i="13"/>
  <c r="M754" i="13"/>
  <c r="L754" i="13"/>
  <c r="K754" i="13"/>
  <c r="J754" i="13"/>
  <c r="AA744" i="13"/>
  <c r="Z744" i="13"/>
  <c r="Y744" i="13"/>
  <c r="X744" i="13"/>
  <c r="W744" i="13"/>
  <c r="V744" i="13"/>
  <c r="U744" i="13"/>
  <c r="T744" i="13"/>
  <c r="R744" i="13"/>
  <c r="Q744" i="13"/>
  <c r="P744" i="13"/>
  <c r="O744" i="13"/>
  <c r="N744" i="13"/>
  <c r="M744" i="13"/>
  <c r="L744" i="13"/>
  <c r="K744" i="13"/>
  <c r="J744" i="13"/>
  <c r="AA737" i="13"/>
  <c r="Z737" i="13"/>
  <c r="Y737" i="13"/>
  <c r="X737" i="13"/>
  <c r="W737" i="13"/>
  <c r="V737" i="13"/>
  <c r="U737" i="13"/>
  <c r="T737" i="13"/>
  <c r="R737" i="13"/>
  <c r="Q737" i="13"/>
  <c r="P737" i="13"/>
  <c r="O737" i="13"/>
  <c r="N737" i="13"/>
  <c r="M737" i="13"/>
  <c r="L737" i="13"/>
  <c r="K737" i="13"/>
  <c r="J737" i="13"/>
  <c r="AA732" i="13"/>
  <c r="Z732" i="13"/>
  <c r="Y732" i="13"/>
  <c r="X732" i="13"/>
  <c r="W732" i="13"/>
  <c r="V732" i="13"/>
  <c r="U732" i="13"/>
  <c r="T732" i="13"/>
  <c r="R732" i="13"/>
  <c r="Q732" i="13"/>
  <c r="P732" i="13"/>
  <c r="O732" i="13"/>
  <c r="N732" i="13"/>
  <c r="M732" i="13"/>
  <c r="L732" i="13"/>
  <c r="K732" i="13"/>
  <c r="J732" i="13"/>
  <c r="AA722" i="13"/>
  <c r="Z722" i="13"/>
  <c r="Y722" i="13"/>
  <c r="X722" i="13"/>
  <c r="W722" i="13"/>
  <c r="V722" i="13"/>
  <c r="U722" i="13"/>
  <c r="T722" i="13"/>
  <c r="R722" i="13"/>
  <c r="Q722" i="13"/>
  <c r="P722" i="13"/>
  <c r="O722" i="13"/>
  <c r="N722" i="13"/>
  <c r="M722" i="13"/>
  <c r="L722" i="13"/>
  <c r="K722" i="13"/>
  <c r="J722" i="13"/>
  <c r="AA713" i="13"/>
  <c r="Z713" i="13"/>
  <c r="Y713" i="13"/>
  <c r="X713" i="13"/>
  <c r="W713" i="13"/>
  <c r="V713" i="13"/>
  <c r="U713" i="13"/>
  <c r="T713" i="13"/>
  <c r="R713" i="13"/>
  <c r="Q713" i="13"/>
  <c r="P713" i="13"/>
  <c r="O713" i="13"/>
  <c r="N713" i="13"/>
  <c r="M713" i="13"/>
  <c r="L713" i="13"/>
  <c r="K713" i="13"/>
  <c r="J713" i="13"/>
  <c r="AA710" i="13"/>
  <c r="Z710" i="13"/>
  <c r="Y710" i="13"/>
  <c r="X710" i="13"/>
  <c r="W710" i="13"/>
  <c r="V710" i="13"/>
  <c r="U710" i="13"/>
  <c r="T710" i="13"/>
  <c r="R710" i="13"/>
  <c r="Q710" i="13"/>
  <c r="P710" i="13"/>
  <c r="O710" i="13"/>
  <c r="N710" i="13"/>
  <c r="M710" i="13"/>
  <c r="L710" i="13"/>
  <c r="K710" i="13"/>
  <c r="J710" i="13"/>
  <c r="AA694" i="13"/>
  <c r="Z694" i="13"/>
  <c r="Y694" i="13"/>
  <c r="X694" i="13"/>
  <c r="W694" i="13"/>
  <c r="V694" i="13"/>
  <c r="U694" i="13"/>
  <c r="T694" i="13"/>
  <c r="R694" i="13"/>
  <c r="Q694" i="13"/>
  <c r="P694" i="13"/>
  <c r="O694" i="13"/>
  <c r="N694" i="13"/>
  <c r="M694" i="13"/>
  <c r="L694" i="13"/>
  <c r="K694" i="13"/>
  <c r="J694" i="13"/>
  <c r="AA692" i="13"/>
  <c r="Z692" i="13"/>
  <c r="Y692" i="13"/>
  <c r="X692" i="13"/>
  <c r="W692" i="13"/>
  <c r="V692" i="13"/>
  <c r="U692" i="13"/>
  <c r="T692" i="13"/>
  <c r="R692" i="13"/>
  <c r="Q692" i="13"/>
  <c r="P692" i="13"/>
  <c r="O692" i="13"/>
  <c r="N692" i="13"/>
  <c r="M692" i="13"/>
  <c r="L692" i="13"/>
  <c r="K692" i="13"/>
  <c r="J692" i="13"/>
  <c r="AA690" i="13"/>
  <c r="Z690" i="13"/>
  <c r="Y690" i="13"/>
  <c r="X690" i="13"/>
  <c r="W690" i="13"/>
  <c r="V690" i="13"/>
  <c r="U690" i="13"/>
  <c r="T690" i="13"/>
  <c r="R690" i="13"/>
  <c r="Q690" i="13"/>
  <c r="P690" i="13"/>
  <c r="O690" i="13"/>
  <c r="N690" i="13"/>
  <c r="M690" i="13"/>
  <c r="L690" i="13"/>
  <c r="K690" i="13"/>
  <c r="J690" i="13"/>
  <c r="AA688" i="13"/>
  <c r="Z688" i="13"/>
  <c r="Y688" i="13"/>
  <c r="X688" i="13"/>
  <c r="W688" i="13"/>
  <c r="V688" i="13"/>
  <c r="U688" i="13"/>
  <c r="T688" i="13"/>
  <c r="R688" i="13"/>
  <c r="Q688" i="13"/>
  <c r="P688" i="13"/>
  <c r="O688" i="13"/>
  <c r="N688" i="13"/>
  <c r="M688" i="13"/>
  <c r="L688" i="13"/>
  <c r="K688" i="13"/>
  <c r="J688" i="13"/>
  <c r="AA563" i="13"/>
  <c r="Z563" i="13"/>
  <c r="Y563" i="13"/>
  <c r="X563" i="13"/>
  <c r="W563" i="13"/>
  <c r="V563" i="13"/>
  <c r="U563" i="13"/>
  <c r="T563" i="13"/>
  <c r="R563" i="13"/>
  <c r="Q563" i="13"/>
  <c r="P563" i="13"/>
  <c r="O563" i="13"/>
  <c r="N563" i="13"/>
  <c r="M563" i="13"/>
  <c r="L563" i="13"/>
  <c r="K563" i="13"/>
  <c r="J563" i="13"/>
  <c r="AA554" i="13"/>
  <c r="Z554" i="13"/>
  <c r="Y554" i="13"/>
  <c r="X554" i="13"/>
  <c r="W554" i="13"/>
  <c r="V554" i="13"/>
  <c r="U554" i="13"/>
  <c r="T554" i="13"/>
  <c r="R554" i="13"/>
  <c r="Q554" i="13"/>
  <c r="P554" i="13"/>
  <c r="O554" i="13"/>
  <c r="N554" i="13"/>
  <c r="M554" i="13"/>
  <c r="L554" i="13"/>
  <c r="K554" i="13"/>
  <c r="J554" i="13"/>
  <c r="AA552" i="13"/>
  <c r="Z552" i="13"/>
  <c r="Y552" i="13"/>
  <c r="X552" i="13"/>
  <c r="W552" i="13"/>
  <c r="V552" i="13"/>
  <c r="U552" i="13"/>
  <c r="T552" i="13"/>
  <c r="R552" i="13"/>
  <c r="Q552" i="13"/>
  <c r="P552" i="13"/>
  <c r="O552" i="13"/>
  <c r="N552" i="13"/>
  <c r="M552" i="13"/>
  <c r="L552" i="13"/>
  <c r="K552" i="13"/>
  <c r="J552" i="13"/>
  <c r="AA547" i="13"/>
  <c r="Z547" i="13"/>
  <c r="Y547" i="13"/>
  <c r="X547" i="13"/>
  <c r="W547" i="13"/>
  <c r="V547" i="13"/>
  <c r="U547" i="13"/>
  <c r="T547" i="13"/>
  <c r="R547" i="13"/>
  <c r="Q547" i="13"/>
  <c r="P547" i="13"/>
  <c r="O547" i="13"/>
  <c r="N547" i="13"/>
  <c r="M547" i="13"/>
  <c r="L547" i="13"/>
  <c r="K547" i="13"/>
  <c r="J547" i="13"/>
  <c r="AA542" i="13"/>
  <c r="Z542" i="13"/>
  <c r="Y542" i="13"/>
  <c r="X542" i="13"/>
  <c r="W542" i="13"/>
  <c r="V542" i="13"/>
  <c r="U542" i="13"/>
  <c r="T542" i="13"/>
  <c r="R542" i="13"/>
  <c r="Q542" i="13"/>
  <c r="P542" i="13"/>
  <c r="O542" i="13"/>
  <c r="N542" i="13"/>
  <c r="M542" i="13"/>
  <c r="L542" i="13"/>
  <c r="K542" i="13"/>
  <c r="J542" i="13"/>
  <c r="AA538" i="13"/>
  <c r="Z538" i="13"/>
  <c r="Y538" i="13"/>
  <c r="X538" i="13"/>
  <c r="W538" i="13"/>
  <c r="V538" i="13"/>
  <c r="U538" i="13"/>
  <c r="T538" i="13"/>
  <c r="R538" i="13"/>
  <c r="Q538" i="13"/>
  <c r="P538" i="13"/>
  <c r="O538" i="13"/>
  <c r="N538" i="13"/>
  <c r="M538" i="13"/>
  <c r="L538" i="13"/>
  <c r="K538" i="13"/>
  <c r="J538" i="13"/>
  <c r="AA530" i="13"/>
  <c r="Z530" i="13"/>
  <c r="Y530" i="13"/>
  <c r="X530" i="13"/>
  <c r="W530" i="13"/>
  <c r="V530" i="13"/>
  <c r="U530" i="13"/>
  <c r="T530" i="13"/>
  <c r="R530" i="13"/>
  <c r="Q530" i="13"/>
  <c r="P530" i="13"/>
  <c r="O530" i="13"/>
  <c r="N530" i="13"/>
  <c r="M530" i="13"/>
  <c r="L530" i="13"/>
  <c r="K530" i="13"/>
  <c r="J530" i="13"/>
  <c r="AA521" i="13"/>
  <c r="Z521" i="13"/>
  <c r="Y521" i="13"/>
  <c r="X521" i="13"/>
  <c r="W521" i="13"/>
  <c r="V521" i="13"/>
  <c r="U521" i="13"/>
  <c r="T521" i="13"/>
  <c r="R521" i="13"/>
  <c r="Q521" i="13"/>
  <c r="P521" i="13"/>
  <c r="O521" i="13"/>
  <c r="N521" i="13"/>
  <c r="M521" i="13"/>
  <c r="L521" i="13"/>
  <c r="K521" i="13"/>
  <c r="J521" i="13"/>
  <c r="AA513" i="13"/>
  <c r="Z513" i="13"/>
  <c r="Y513" i="13"/>
  <c r="X513" i="13"/>
  <c r="W513" i="13"/>
  <c r="V513" i="13"/>
  <c r="U513" i="13"/>
  <c r="T513" i="13"/>
  <c r="R513" i="13"/>
  <c r="Q513" i="13"/>
  <c r="P513" i="13"/>
  <c r="O513" i="13"/>
  <c r="N513" i="13"/>
  <c r="M513" i="13"/>
  <c r="L513" i="13"/>
  <c r="K513" i="13"/>
  <c r="J513" i="13"/>
  <c r="AA510" i="13"/>
  <c r="Z510" i="13"/>
  <c r="Y510" i="13"/>
  <c r="X510" i="13"/>
  <c r="W510" i="13"/>
  <c r="V510" i="13"/>
  <c r="U510" i="13"/>
  <c r="T510" i="13"/>
  <c r="R510" i="13"/>
  <c r="Q510" i="13"/>
  <c r="P510" i="13"/>
  <c r="O510" i="13"/>
  <c r="N510" i="13"/>
  <c r="M510" i="13"/>
  <c r="L510" i="13"/>
  <c r="K510" i="13"/>
  <c r="J510" i="13"/>
  <c r="AA507" i="13"/>
  <c r="Z507" i="13"/>
  <c r="Y507" i="13"/>
  <c r="X507" i="13"/>
  <c r="W507" i="13"/>
  <c r="V507" i="13"/>
  <c r="U507" i="13"/>
  <c r="T507" i="13"/>
  <c r="R507" i="13"/>
  <c r="Q507" i="13"/>
  <c r="P507" i="13"/>
  <c r="O507" i="13"/>
  <c r="N507" i="13"/>
  <c r="M507" i="13"/>
  <c r="L507" i="13"/>
  <c r="K507" i="13"/>
  <c r="J507" i="13"/>
  <c r="AA501" i="13"/>
  <c r="Z501" i="13"/>
  <c r="Y501" i="13"/>
  <c r="X501" i="13"/>
  <c r="W501" i="13"/>
  <c r="V501" i="13"/>
  <c r="U501" i="13"/>
  <c r="T501" i="13"/>
  <c r="R501" i="13"/>
  <c r="Q501" i="13"/>
  <c r="P501" i="13"/>
  <c r="O501" i="13"/>
  <c r="N501" i="13"/>
  <c r="M501" i="13"/>
  <c r="L501" i="13"/>
  <c r="K501" i="13"/>
  <c r="J501" i="13"/>
  <c r="AA497" i="13"/>
  <c r="Z497" i="13"/>
  <c r="Y497" i="13"/>
  <c r="X497" i="13"/>
  <c r="W497" i="13"/>
  <c r="V497" i="13"/>
  <c r="U497" i="13"/>
  <c r="T497" i="13"/>
  <c r="R497" i="13"/>
  <c r="Q497" i="13"/>
  <c r="P497" i="13"/>
  <c r="O497" i="13"/>
  <c r="N497" i="13"/>
  <c r="M497" i="13"/>
  <c r="L497" i="13"/>
  <c r="K497" i="13"/>
  <c r="J497" i="13"/>
  <c r="AA491" i="13"/>
  <c r="Z491" i="13"/>
  <c r="Y491" i="13"/>
  <c r="X491" i="13"/>
  <c r="W491" i="13"/>
  <c r="V491" i="13"/>
  <c r="U491" i="13"/>
  <c r="T491" i="13"/>
  <c r="R491" i="13"/>
  <c r="Q491" i="13"/>
  <c r="P491" i="13"/>
  <c r="O491" i="13"/>
  <c r="N491" i="13"/>
  <c r="M491" i="13"/>
  <c r="L491" i="13"/>
  <c r="K491" i="13"/>
  <c r="J491" i="13"/>
  <c r="AA485" i="13"/>
  <c r="Z485" i="13"/>
  <c r="Y485" i="13"/>
  <c r="X485" i="13"/>
  <c r="W485" i="13"/>
  <c r="V485" i="13"/>
  <c r="U485" i="13"/>
  <c r="T485" i="13"/>
  <c r="R485" i="13"/>
  <c r="Q485" i="13"/>
  <c r="P485" i="13"/>
  <c r="O485" i="13"/>
  <c r="N485" i="13"/>
  <c r="M485" i="13"/>
  <c r="L485" i="13"/>
  <c r="K485" i="13"/>
  <c r="J485" i="13"/>
  <c r="AA480" i="13"/>
  <c r="Z480" i="13"/>
  <c r="Y480" i="13"/>
  <c r="X480" i="13"/>
  <c r="W480" i="13"/>
  <c r="V480" i="13"/>
  <c r="U480" i="13"/>
  <c r="T480" i="13"/>
  <c r="R480" i="13"/>
  <c r="Q480" i="13"/>
  <c r="P480" i="13"/>
  <c r="O480" i="13"/>
  <c r="N480" i="13"/>
  <c r="M480" i="13"/>
  <c r="L480" i="13"/>
  <c r="K480" i="13"/>
  <c r="J480" i="13"/>
  <c r="AA469" i="13"/>
  <c r="Z469" i="13"/>
  <c r="Y469" i="13"/>
  <c r="X469" i="13"/>
  <c r="W469" i="13"/>
  <c r="V469" i="13"/>
  <c r="U469" i="13"/>
  <c r="T469" i="13"/>
  <c r="R469" i="13"/>
  <c r="Q469" i="13"/>
  <c r="P469" i="13"/>
  <c r="O469" i="13"/>
  <c r="N469" i="13"/>
  <c r="M469" i="13"/>
  <c r="L469" i="13"/>
  <c r="K469" i="13"/>
  <c r="J469" i="13"/>
  <c r="AA464" i="13"/>
  <c r="Z464" i="13"/>
  <c r="Y464" i="13"/>
  <c r="X464" i="13"/>
  <c r="W464" i="13"/>
  <c r="V464" i="13"/>
  <c r="U464" i="13"/>
  <c r="T464" i="13"/>
  <c r="R464" i="13"/>
  <c r="Q464" i="13"/>
  <c r="P464" i="13"/>
  <c r="O464" i="13"/>
  <c r="N464" i="13"/>
  <c r="M464" i="13"/>
  <c r="L464" i="13"/>
  <c r="K464" i="13"/>
  <c r="J464" i="13"/>
  <c r="AA453" i="13"/>
  <c r="Z453" i="13"/>
  <c r="Y453" i="13"/>
  <c r="X453" i="13"/>
  <c r="W453" i="13"/>
  <c r="V453" i="13"/>
  <c r="U453" i="13"/>
  <c r="T453" i="13"/>
  <c r="R453" i="13"/>
  <c r="Q453" i="13"/>
  <c r="P453" i="13"/>
  <c r="O453" i="13"/>
  <c r="N453" i="13"/>
  <c r="M453" i="13"/>
  <c r="L453" i="13"/>
  <c r="K453" i="13"/>
  <c r="J453" i="13"/>
  <c r="AA449" i="13"/>
  <c r="Z449" i="13"/>
  <c r="Y449" i="13"/>
  <c r="X449" i="13"/>
  <c r="W449" i="13"/>
  <c r="V449" i="13"/>
  <c r="U449" i="13"/>
  <c r="T449" i="13"/>
  <c r="R449" i="13"/>
  <c r="Q449" i="13"/>
  <c r="P449" i="13"/>
  <c r="O449" i="13"/>
  <c r="N449" i="13"/>
  <c r="M449" i="13"/>
  <c r="L449" i="13"/>
  <c r="K449" i="13"/>
  <c r="J449" i="13"/>
  <c r="AA445" i="13"/>
  <c r="Z445" i="13"/>
  <c r="Y445" i="13"/>
  <c r="X445" i="13"/>
  <c r="W445" i="13"/>
  <c r="V445" i="13"/>
  <c r="U445" i="13"/>
  <c r="T445" i="13"/>
  <c r="R445" i="13"/>
  <c r="Q445" i="13"/>
  <c r="P445" i="13"/>
  <c r="O445" i="13"/>
  <c r="N445" i="13"/>
  <c r="M445" i="13"/>
  <c r="L445" i="13"/>
  <c r="K445" i="13"/>
  <c r="J445" i="13"/>
  <c r="AA442" i="13"/>
  <c r="Z442" i="13"/>
  <c r="Y442" i="13"/>
  <c r="X442" i="13"/>
  <c r="W442" i="13"/>
  <c r="V442" i="13"/>
  <c r="U442" i="13"/>
  <c r="T442" i="13"/>
  <c r="R442" i="13"/>
  <c r="Q442" i="13"/>
  <c r="P442" i="13"/>
  <c r="O442" i="13"/>
  <c r="N442" i="13"/>
  <c r="M442" i="13"/>
  <c r="L442" i="13"/>
  <c r="K442" i="13"/>
  <c r="J442" i="13"/>
  <c r="AA439" i="13"/>
  <c r="Z439" i="13"/>
  <c r="Y439" i="13"/>
  <c r="X439" i="13"/>
  <c r="W439" i="13"/>
  <c r="V439" i="13"/>
  <c r="U439" i="13"/>
  <c r="T439" i="13"/>
  <c r="R439" i="13"/>
  <c r="Q439" i="13"/>
  <c r="P439" i="13"/>
  <c r="O439" i="13"/>
  <c r="N439" i="13"/>
  <c r="M439" i="13"/>
  <c r="L439" i="13"/>
  <c r="K439" i="13"/>
  <c r="J439" i="13"/>
  <c r="AA437" i="13"/>
  <c r="Z437" i="13"/>
  <c r="Y437" i="13"/>
  <c r="X437" i="13"/>
  <c r="W437" i="13"/>
  <c r="V437" i="13"/>
  <c r="U437" i="13"/>
  <c r="T437" i="13"/>
  <c r="R437" i="13"/>
  <c r="Q437" i="13"/>
  <c r="P437" i="13"/>
  <c r="O437" i="13"/>
  <c r="N437" i="13"/>
  <c r="M437" i="13"/>
  <c r="L437" i="13"/>
  <c r="K437" i="13"/>
  <c r="J437" i="13"/>
  <c r="AA429" i="13"/>
  <c r="Z429" i="13"/>
  <c r="Y429" i="13"/>
  <c r="X429" i="13"/>
  <c r="W429" i="13"/>
  <c r="V429" i="13"/>
  <c r="U429" i="13"/>
  <c r="T429" i="13"/>
  <c r="R429" i="13"/>
  <c r="Q429" i="13"/>
  <c r="P429" i="13"/>
  <c r="O429" i="13"/>
  <c r="N429" i="13"/>
  <c r="M429" i="13"/>
  <c r="L429" i="13"/>
  <c r="K429" i="13"/>
  <c r="J429" i="13"/>
  <c r="AA427" i="13"/>
  <c r="Z427" i="13"/>
  <c r="Y427" i="13"/>
  <c r="X427" i="13"/>
  <c r="W427" i="13"/>
  <c r="V427" i="13"/>
  <c r="U427" i="13"/>
  <c r="T427" i="13"/>
  <c r="R427" i="13"/>
  <c r="Q427" i="13"/>
  <c r="P427" i="13"/>
  <c r="O427" i="13"/>
  <c r="N427" i="13"/>
  <c r="M427" i="13"/>
  <c r="L427" i="13"/>
  <c r="K427" i="13"/>
  <c r="J427" i="13"/>
  <c r="AA424" i="13"/>
  <c r="Z424" i="13"/>
  <c r="Y424" i="13"/>
  <c r="X424" i="13"/>
  <c r="W424" i="13"/>
  <c r="V424" i="13"/>
  <c r="U424" i="13"/>
  <c r="T424" i="13"/>
  <c r="R424" i="13"/>
  <c r="Q424" i="13"/>
  <c r="P424" i="13"/>
  <c r="O424" i="13"/>
  <c r="N424" i="13"/>
  <c r="M424" i="13"/>
  <c r="L424" i="13"/>
  <c r="K424" i="13"/>
  <c r="J424" i="13"/>
  <c r="AA421" i="13"/>
  <c r="Z421" i="13"/>
  <c r="Y421" i="13"/>
  <c r="X421" i="13"/>
  <c r="W421" i="13"/>
  <c r="V421" i="13"/>
  <c r="U421" i="13"/>
  <c r="T421" i="13"/>
  <c r="R421" i="13"/>
  <c r="Q421" i="13"/>
  <c r="P421" i="13"/>
  <c r="O421" i="13"/>
  <c r="N421" i="13"/>
  <c r="M421" i="13"/>
  <c r="L421" i="13"/>
  <c r="K421" i="13"/>
  <c r="J421" i="13"/>
  <c r="AA418" i="13"/>
  <c r="Z418" i="13"/>
  <c r="Y418" i="13"/>
  <c r="X418" i="13"/>
  <c r="W418" i="13"/>
  <c r="V418" i="13"/>
  <c r="U418" i="13"/>
  <c r="T418" i="13"/>
  <c r="R418" i="13"/>
  <c r="Q418" i="13"/>
  <c r="P418" i="13"/>
  <c r="O418" i="13"/>
  <c r="N418" i="13"/>
  <c r="M418" i="13"/>
  <c r="L418" i="13"/>
  <c r="K418" i="13"/>
  <c r="J418" i="13"/>
  <c r="AA414" i="13"/>
  <c r="Z414" i="13"/>
  <c r="Y414" i="13"/>
  <c r="X414" i="13"/>
  <c r="W414" i="13"/>
  <c r="V414" i="13"/>
  <c r="U414" i="13"/>
  <c r="T414" i="13"/>
  <c r="R414" i="13"/>
  <c r="Q414" i="13"/>
  <c r="P414" i="13"/>
  <c r="O414" i="13"/>
  <c r="N414" i="13"/>
  <c r="M414" i="13"/>
  <c r="L414" i="13"/>
  <c r="K414" i="13"/>
  <c r="J414" i="13"/>
  <c r="AA407" i="13"/>
  <c r="Z407" i="13"/>
  <c r="Y407" i="13"/>
  <c r="X407" i="13"/>
  <c r="W407" i="13"/>
  <c r="V407" i="13"/>
  <c r="U407" i="13"/>
  <c r="T407" i="13"/>
  <c r="R407" i="13"/>
  <c r="Q407" i="13"/>
  <c r="P407" i="13"/>
  <c r="O407" i="13"/>
  <c r="N407" i="13"/>
  <c r="M407" i="13"/>
  <c r="L407" i="13"/>
  <c r="K407" i="13"/>
  <c r="J407" i="13"/>
  <c r="AA402" i="13"/>
  <c r="Z402" i="13"/>
  <c r="Y402" i="13"/>
  <c r="X402" i="13"/>
  <c r="W402" i="13"/>
  <c r="V402" i="13"/>
  <c r="U402" i="13"/>
  <c r="T402" i="13"/>
  <c r="R402" i="13"/>
  <c r="Q402" i="13"/>
  <c r="P402" i="13"/>
  <c r="O402" i="13"/>
  <c r="N402" i="13"/>
  <c r="M402" i="13"/>
  <c r="L402" i="13"/>
  <c r="K402" i="13"/>
  <c r="J402" i="13"/>
  <c r="AA399" i="13"/>
  <c r="Z399" i="13"/>
  <c r="Y399" i="13"/>
  <c r="X399" i="13"/>
  <c r="W399" i="13"/>
  <c r="V399" i="13"/>
  <c r="U399" i="13"/>
  <c r="T399" i="13"/>
  <c r="R399" i="13"/>
  <c r="Q399" i="13"/>
  <c r="P399" i="13"/>
  <c r="O399" i="13"/>
  <c r="N399" i="13"/>
  <c r="M399" i="13"/>
  <c r="L399" i="13"/>
  <c r="K399" i="13"/>
  <c r="J399" i="13"/>
  <c r="AA397" i="13"/>
  <c r="Z397" i="13"/>
  <c r="Y397" i="13"/>
  <c r="X397" i="13"/>
  <c r="W397" i="13"/>
  <c r="V397" i="13"/>
  <c r="U397" i="13"/>
  <c r="T397" i="13"/>
  <c r="R397" i="13"/>
  <c r="Q397" i="13"/>
  <c r="P397" i="13"/>
  <c r="O397" i="13"/>
  <c r="N397" i="13"/>
  <c r="M397" i="13"/>
  <c r="L397" i="13"/>
  <c r="K397" i="13"/>
  <c r="J397" i="13"/>
  <c r="AA395" i="13"/>
  <c r="Z395" i="13"/>
  <c r="Y395" i="13"/>
  <c r="X395" i="13"/>
  <c r="W395" i="13"/>
  <c r="V395" i="13"/>
  <c r="U395" i="13"/>
  <c r="T395" i="13"/>
  <c r="R395" i="13"/>
  <c r="Q395" i="13"/>
  <c r="P395" i="13"/>
  <c r="O395" i="13"/>
  <c r="N395" i="13"/>
  <c r="M395" i="13"/>
  <c r="L395" i="13"/>
  <c r="K395" i="13"/>
  <c r="J395" i="13"/>
  <c r="AA392" i="13"/>
  <c r="Z392" i="13"/>
  <c r="Y392" i="13"/>
  <c r="X392" i="13"/>
  <c r="W392" i="13"/>
  <c r="V392" i="13"/>
  <c r="U392" i="13"/>
  <c r="T392" i="13"/>
  <c r="R392" i="13"/>
  <c r="Q392" i="13"/>
  <c r="P392" i="13"/>
  <c r="O392" i="13"/>
  <c r="N392" i="13"/>
  <c r="M392" i="13"/>
  <c r="L392" i="13"/>
  <c r="K392" i="13"/>
  <c r="J392" i="13"/>
  <c r="AA389" i="13"/>
  <c r="Z389" i="13"/>
  <c r="Y389" i="13"/>
  <c r="X389" i="13"/>
  <c r="W389" i="13"/>
  <c r="V389" i="13"/>
  <c r="U389" i="13"/>
  <c r="T389" i="13"/>
  <c r="R389" i="13"/>
  <c r="Q389" i="13"/>
  <c r="P389" i="13"/>
  <c r="O389" i="13"/>
  <c r="N389" i="13"/>
  <c r="M389" i="13"/>
  <c r="L389" i="13"/>
  <c r="K389" i="13"/>
  <c r="J389" i="13"/>
  <c r="AA386" i="13"/>
  <c r="Z386" i="13"/>
  <c r="Y386" i="13"/>
  <c r="X386" i="13"/>
  <c r="W386" i="13"/>
  <c r="V386" i="13"/>
  <c r="U386" i="13"/>
  <c r="T386" i="13"/>
  <c r="R386" i="13"/>
  <c r="Q386" i="13"/>
  <c r="P386" i="13"/>
  <c r="O386" i="13"/>
  <c r="N386" i="13"/>
  <c r="M386" i="13"/>
  <c r="L386" i="13"/>
  <c r="K386" i="13"/>
  <c r="J386" i="13"/>
  <c r="AA378" i="13"/>
  <c r="Z378" i="13"/>
  <c r="Y378" i="13"/>
  <c r="X378" i="13"/>
  <c r="W378" i="13"/>
  <c r="V378" i="13"/>
  <c r="U378" i="13"/>
  <c r="T378" i="13"/>
  <c r="R378" i="13"/>
  <c r="Q378" i="13"/>
  <c r="P378" i="13"/>
  <c r="O378" i="13"/>
  <c r="N378" i="13"/>
  <c r="M378" i="13"/>
  <c r="L378" i="13"/>
  <c r="K378" i="13"/>
  <c r="J378" i="13"/>
  <c r="AA373" i="13"/>
  <c r="Z373" i="13"/>
  <c r="Y373" i="13"/>
  <c r="X373" i="13"/>
  <c r="W373" i="13"/>
  <c r="V373" i="13"/>
  <c r="U373" i="13"/>
  <c r="T373" i="13"/>
  <c r="R373" i="13"/>
  <c r="Q373" i="13"/>
  <c r="P373" i="13"/>
  <c r="O373" i="13"/>
  <c r="N373" i="13"/>
  <c r="M373" i="13"/>
  <c r="L373" i="13"/>
  <c r="K373" i="13"/>
  <c r="J373" i="13"/>
  <c r="AA367" i="13"/>
  <c r="Z367" i="13"/>
  <c r="Y367" i="13"/>
  <c r="X367" i="13"/>
  <c r="W367" i="13"/>
  <c r="V367" i="13"/>
  <c r="U367" i="13"/>
  <c r="T367" i="13"/>
  <c r="R367" i="13"/>
  <c r="Q367" i="13"/>
  <c r="P367" i="13"/>
  <c r="O367" i="13"/>
  <c r="N367" i="13"/>
  <c r="M367" i="13"/>
  <c r="L367" i="13"/>
  <c r="K367" i="13"/>
  <c r="J367" i="13"/>
  <c r="AA365" i="13"/>
  <c r="Z365" i="13"/>
  <c r="Y365" i="13"/>
  <c r="X365" i="13"/>
  <c r="W365" i="13"/>
  <c r="V365" i="13"/>
  <c r="U365" i="13"/>
  <c r="T365" i="13"/>
  <c r="R365" i="13"/>
  <c r="Q365" i="13"/>
  <c r="P365" i="13"/>
  <c r="O365" i="13"/>
  <c r="N365" i="13"/>
  <c r="M365" i="13"/>
  <c r="L365" i="13"/>
  <c r="K365" i="13"/>
  <c r="J365" i="13"/>
  <c r="AA362" i="13"/>
  <c r="Z362" i="13"/>
  <c r="Y362" i="13"/>
  <c r="X362" i="13"/>
  <c r="W362" i="13"/>
  <c r="V362" i="13"/>
  <c r="U362" i="13"/>
  <c r="T362" i="13"/>
  <c r="R362" i="13"/>
  <c r="Q362" i="13"/>
  <c r="P362" i="13"/>
  <c r="O362" i="13"/>
  <c r="N362" i="13"/>
  <c r="M362" i="13"/>
  <c r="L362" i="13"/>
  <c r="K362" i="13"/>
  <c r="J362" i="13"/>
  <c r="AA358" i="13"/>
  <c r="Z358" i="13"/>
  <c r="Y358" i="13"/>
  <c r="X358" i="13"/>
  <c r="W358" i="13"/>
  <c r="V358" i="13"/>
  <c r="U358" i="13"/>
  <c r="T358" i="13"/>
  <c r="R358" i="13"/>
  <c r="Q358" i="13"/>
  <c r="P358" i="13"/>
  <c r="O358" i="13"/>
  <c r="N358" i="13"/>
  <c r="M358" i="13"/>
  <c r="L358" i="13"/>
  <c r="K358" i="13"/>
  <c r="J358" i="13"/>
  <c r="AA354" i="13"/>
  <c r="Z354" i="13"/>
  <c r="Y354" i="13"/>
  <c r="X354" i="13"/>
  <c r="W354" i="13"/>
  <c r="V354" i="13"/>
  <c r="U354" i="13"/>
  <c r="T354" i="13"/>
  <c r="R354" i="13"/>
  <c r="Q354" i="13"/>
  <c r="P354" i="13"/>
  <c r="O354" i="13"/>
  <c r="N354" i="13"/>
  <c r="M354" i="13"/>
  <c r="L354" i="13"/>
  <c r="K354" i="13"/>
  <c r="J354" i="13"/>
  <c r="AA348" i="13"/>
  <c r="Z348" i="13"/>
  <c r="Y348" i="13"/>
  <c r="X348" i="13"/>
  <c r="W348" i="13"/>
  <c r="V348" i="13"/>
  <c r="U348" i="13"/>
  <c r="T348" i="13"/>
  <c r="R348" i="13"/>
  <c r="Q348" i="13"/>
  <c r="P348" i="13"/>
  <c r="O348" i="13"/>
  <c r="N348" i="13"/>
  <c r="M348" i="13"/>
  <c r="L348" i="13"/>
  <c r="K348" i="13"/>
  <c r="J348" i="13"/>
  <c r="AA343" i="13"/>
  <c r="Z343" i="13"/>
  <c r="Y343" i="13"/>
  <c r="X343" i="13"/>
  <c r="W343" i="13"/>
  <c r="V343" i="13"/>
  <c r="U343" i="13"/>
  <c r="T343" i="13"/>
  <c r="R343" i="13"/>
  <c r="Q343" i="13"/>
  <c r="P343" i="13"/>
  <c r="O343" i="13"/>
  <c r="N343" i="13"/>
  <c r="M343" i="13"/>
  <c r="L343" i="13"/>
  <c r="K343" i="13"/>
  <c r="J343" i="13"/>
  <c r="AA340" i="13"/>
  <c r="Z340" i="13"/>
  <c r="Y340" i="13"/>
  <c r="X340" i="13"/>
  <c r="W340" i="13"/>
  <c r="V340" i="13"/>
  <c r="U340" i="13"/>
  <c r="T340" i="13"/>
  <c r="R340" i="13"/>
  <c r="Q340" i="13"/>
  <c r="P340" i="13"/>
  <c r="O340" i="13"/>
  <c r="N340" i="13"/>
  <c r="M340" i="13"/>
  <c r="L340" i="13"/>
  <c r="K340" i="13"/>
  <c r="J340" i="13"/>
  <c r="AA337" i="13"/>
  <c r="Z337" i="13"/>
  <c r="Y337" i="13"/>
  <c r="X337" i="13"/>
  <c r="W337" i="13"/>
  <c r="V337" i="13"/>
  <c r="U337" i="13"/>
  <c r="T337" i="13"/>
  <c r="R337" i="13"/>
  <c r="Q337" i="13"/>
  <c r="P337" i="13"/>
  <c r="O337" i="13"/>
  <c r="N337" i="13"/>
  <c r="M337" i="13"/>
  <c r="L337" i="13"/>
  <c r="K337" i="13"/>
  <c r="J337" i="13"/>
  <c r="AA326" i="13"/>
  <c r="Z326" i="13"/>
  <c r="Y326" i="13"/>
  <c r="X326" i="13"/>
  <c r="W326" i="13"/>
  <c r="V326" i="13"/>
  <c r="U326" i="13"/>
  <c r="T326" i="13"/>
  <c r="R326" i="13"/>
  <c r="Q326" i="13"/>
  <c r="P326" i="13"/>
  <c r="O326" i="13"/>
  <c r="N326" i="13"/>
  <c r="M326" i="13"/>
  <c r="L326" i="13"/>
  <c r="K326" i="13"/>
  <c r="J326" i="13"/>
  <c r="AA317" i="13"/>
  <c r="Z317" i="13"/>
  <c r="Y317" i="13"/>
  <c r="X317" i="13"/>
  <c r="W317" i="13"/>
  <c r="V317" i="13"/>
  <c r="U317" i="13"/>
  <c r="T317" i="13"/>
  <c r="R317" i="13"/>
  <c r="Q317" i="13"/>
  <c r="P317" i="13"/>
  <c r="O317" i="13"/>
  <c r="N317" i="13"/>
  <c r="M317" i="13"/>
  <c r="L317" i="13"/>
  <c r="K317" i="13"/>
  <c r="J317" i="13"/>
  <c r="AA309" i="13"/>
  <c r="Z309" i="13"/>
  <c r="Y309" i="13"/>
  <c r="X309" i="13"/>
  <c r="W309" i="13"/>
  <c r="V309" i="13"/>
  <c r="U309" i="13"/>
  <c r="T309" i="13"/>
  <c r="R309" i="13"/>
  <c r="Q309" i="13"/>
  <c r="P309" i="13"/>
  <c r="O309" i="13"/>
  <c r="N309" i="13"/>
  <c r="M309" i="13"/>
  <c r="L309" i="13"/>
  <c r="K309" i="13"/>
  <c r="J309" i="13"/>
  <c r="AA305" i="13"/>
  <c r="Z305" i="13"/>
  <c r="Y305" i="13"/>
  <c r="X305" i="13"/>
  <c r="W305" i="13"/>
  <c r="V305" i="13"/>
  <c r="U305" i="13"/>
  <c r="T305" i="13"/>
  <c r="R305" i="13"/>
  <c r="Q305" i="13"/>
  <c r="P305" i="13"/>
  <c r="O305" i="13"/>
  <c r="N305" i="13"/>
  <c r="M305" i="13"/>
  <c r="L305" i="13"/>
  <c r="K305" i="13"/>
  <c r="J305" i="13"/>
  <c r="AA303" i="13"/>
  <c r="Z303" i="13"/>
  <c r="Y303" i="13"/>
  <c r="X303" i="13"/>
  <c r="W303" i="13"/>
  <c r="V303" i="13"/>
  <c r="U303" i="13"/>
  <c r="T303" i="13"/>
  <c r="R303" i="13"/>
  <c r="Q303" i="13"/>
  <c r="P303" i="13"/>
  <c r="O303" i="13"/>
  <c r="N303" i="13"/>
  <c r="M303" i="13"/>
  <c r="L303" i="13"/>
  <c r="K303" i="13"/>
  <c r="J303" i="13"/>
  <c r="AA300" i="13"/>
  <c r="Z300" i="13"/>
  <c r="Y300" i="13"/>
  <c r="X300" i="13"/>
  <c r="W300" i="13"/>
  <c r="V300" i="13"/>
  <c r="U300" i="13"/>
  <c r="T300" i="13"/>
  <c r="R300" i="13"/>
  <c r="Q300" i="13"/>
  <c r="P300" i="13"/>
  <c r="O300" i="13"/>
  <c r="N300" i="13"/>
  <c r="M300" i="13"/>
  <c r="L300" i="13"/>
  <c r="K300" i="13"/>
  <c r="J300" i="13"/>
  <c r="AA297" i="13"/>
  <c r="Z297" i="13"/>
  <c r="Y297" i="13"/>
  <c r="X297" i="13"/>
  <c r="W297" i="13"/>
  <c r="V297" i="13"/>
  <c r="U297" i="13"/>
  <c r="T297" i="13"/>
  <c r="R297" i="13"/>
  <c r="Q297" i="13"/>
  <c r="P297" i="13"/>
  <c r="O297" i="13"/>
  <c r="N297" i="13"/>
  <c r="M297" i="13"/>
  <c r="L297" i="13"/>
  <c r="K297" i="13"/>
  <c r="J297" i="13"/>
  <c r="AA294" i="13"/>
  <c r="Z294" i="13"/>
  <c r="Y294" i="13"/>
  <c r="X294" i="13"/>
  <c r="W294" i="13"/>
  <c r="V294" i="13"/>
  <c r="U294" i="13"/>
  <c r="T294" i="13"/>
  <c r="R294" i="13"/>
  <c r="Q294" i="13"/>
  <c r="P294" i="13"/>
  <c r="O294" i="13"/>
  <c r="N294" i="13"/>
  <c r="M294" i="13"/>
  <c r="L294" i="13"/>
  <c r="K294" i="13"/>
  <c r="J294" i="13"/>
  <c r="AA290" i="13"/>
  <c r="Z290" i="13"/>
  <c r="Y290" i="13"/>
  <c r="X290" i="13"/>
  <c r="W290" i="13"/>
  <c r="V290" i="13"/>
  <c r="U290" i="13"/>
  <c r="T290" i="13"/>
  <c r="R290" i="13"/>
  <c r="Q290" i="13"/>
  <c r="P290" i="13"/>
  <c r="O290" i="13"/>
  <c r="N290" i="13"/>
  <c r="M290" i="13"/>
  <c r="L290" i="13"/>
  <c r="K290" i="13"/>
  <c r="J290" i="13"/>
  <c r="AA286" i="13"/>
  <c r="Z286" i="13"/>
  <c r="Y286" i="13"/>
  <c r="X286" i="13"/>
  <c r="W286" i="13"/>
  <c r="V286" i="13"/>
  <c r="U286" i="13"/>
  <c r="T286" i="13"/>
  <c r="R286" i="13"/>
  <c r="Q286" i="13"/>
  <c r="P286" i="13"/>
  <c r="O286" i="13"/>
  <c r="N286" i="13"/>
  <c r="M286" i="13"/>
  <c r="L286" i="13"/>
  <c r="K286" i="13"/>
  <c r="J286" i="13"/>
  <c r="AA284" i="13"/>
  <c r="Z284" i="13"/>
  <c r="Y284" i="13"/>
  <c r="X284" i="13"/>
  <c r="W284" i="13"/>
  <c r="V284" i="13"/>
  <c r="U284" i="13"/>
  <c r="T284" i="13"/>
  <c r="R284" i="13"/>
  <c r="Q284" i="13"/>
  <c r="P284" i="13"/>
  <c r="O284" i="13"/>
  <c r="N284" i="13"/>
  <c r="M284" i="13"/>
  <c r="L284" i="13"/>
  <c r="K284" i="13"/>
  <c r="J284" i="13"/>
  <c r="AA278" i="13"/>
  <c r="Z278" i="13"/>
  <c r="Y278" i="13"/>
  <c r="X278" i="13"/>
  <c r="W278" i="13"/>
  <c r="V278" i="13"/>
  <c r="U278" i="13"/>
  <c r="T278" i="13"/>
  <c r="R278" i="13"/>
  <c r="Q278" i="13"/>
  <c r="P278" i="13"/>
  <c r="O278" i="13"/>
  <c r="N278" i="13"/>
  <c r="M278" i="13"/>
  <c r="L278" i="13"/>
  <c r="K278" i="13"/>
  <c r="J278" i="13"/>
  <c r="AA273" i="13"/>
  <c r="Z273" i="13"/>
  <c r="Y273" i="13"/>
  <c r="X273" i="13"/>
  <c r="W273" i="13"/>
  <c r="V273" i="13"/>
  <c r="U273" i="13"/>
  <c r="T273" i="13"/>
  <c r="R273" i="13"/>
  <c r="Q273" i="13"/>
  <c r="P273" i="13"/>
  <c r="O273" i="13"/>
  <c r="N273" i="13"/>
  <c r="M273" i="13"/>
  <c r="L273" i="13"/>
  <c r="K273" i="13"/>
  <c r="J273" i="13"/>
  <c r="AA271" i="13"/>
  <c r="Z271" i="13"/>
  <c r="Y271" i="13"/>
  <c r="X271" i="13"/>
  <c r="W271" i="13"/>
  <c r="V271" i="13"/>
  <c r="U271" i="13"/>
  <c r="T271" i="13"/>
  <c r="R271" i="13"/>
  <c r="Q271" i="13"/>
  <c r="P271" i="13"/>
  <c r="O271" i="13"/>
  <c r="N271" i="13"/>
  <c r="M271" i="13"/>
  <c r="L271" i="13"/>
  <c r="K271" i="13"/>
  <c r="J271" i="13"/>
  <c r="AA268" i="13"/>
  <c r="Z268" i="13"/>
  <c r="Y268" i="13"/>
  <c r="X268" i="13"/>
  <c r="W268" i="13"/>
  <c r="V268" i="13"/>
  <c r="U268" i="13"/>
  <c r="T268" i="13"/>
  <c r="R268" i="13"/>
  <c r="Q268" i="13"/>
  <c r="P268" i="13"/>
  <c r="O268" i="13"/>
  <c r="N268" i="13"/>
  <c r="M268" i="13"/>
  <c r="L268" i="13"/>
  <c r="K268" i="13"/>
  <c r="J268" i="13"/>
  <c r="AA266" i="13"/>
  <c r="Z266" i="13"/>
  <c r="Y266" i="13"/>
  <c r="X266" i="13"/>
  <c r="W266" i="13"/>
  <c r="V266" i="13"/>
  <c r="U266" i="13"/>
  <c r="T266" i="13"/>
  <c r="R266" i="13"/>
  <c r="Q266" i="13"/>
  <c r="P266" i="13"/>
  <c r="O266" i="13"/>
  <c r="N266" i="13"/>
  <c r="M266" i="13"/>
  <c r="L266" i="13"/>
  <c r="K266" i="13"/>
  <c r="J266" i="13"/>
  <c r="AA264" i="13"/>
  <c r="Z264" i="13"/>
  <c r="Y264" i="13"/>
  <c r="X264" i="13"/>
  <c r="W264" i="13"/>
  <c r="V264" i="13"/>
  <c r="U264" i="13"/>
  <c r="T264" i="13"/>
  <c r="R264" i="13"/>
  <c r="Q264" i="13"/>
  <c r="P264" i="13"/>
  <c r="O264" i="13"/>
  <c r="N264" i="13"/>
  <c r="M264" i="13"/>
  <c r="L264" i="13"/>
  <c r="K264" i="13"/>
  <c r="J264" i="13"/>
  <c r="AA262" i="13"/>
  <c r="Z262" i="13"/>
  <c r="Y262" i="13"/>
  <c r="X262" i="13"/>
  <c r="W262" i="13"/>
  <c r="V262" i="13"/>
  <c r="U262" i="13"/>
  <c r="T262" i="13"/>
  <c r="R262" i="13"/>
  <c r="Q262" i="13"/>
  <c r="P262" i="13"/>
  <c r="O262" i="13"/>
  <c r="N262" i="13"/>
  <c r="M262" i="13"/>
  <c r="L262" i="13"/>
  <c r="K262" i="13"/>
  <c r="J262" i="13"/>
  <c r="AA260" i="13"/>
  <c r="Z260" i="13"/>
  <c r="Y260" i="13"/>
  <c r="X260" i="13"/>
  <c r="W260" i="13"/>
  <c r="V260" i="13"/>
  <c r="U260" i="13"/>
  <c r="T260" i="13"/>
  <c r="R260" i="13"/>
  <c r="Q260" i="13"/>
  <c r="P260" i="13"/>
  <c r="O260" i="13"/>
  <c r="N260" i="13"/>
  <c r="M260" i="13"/>
  <c r="L260" i="13"/>
  <c r="K260" i="13"/>
  <c r="J260" i="13"/>
  <c r="AA257" i="13"/>
  <c r="Z257" i="13"/>
  <c r="Y257" i="13"/>
  <c r="X257" i="13"/>
  <c r="W257" i="13"/>
  <c r="V257" i="13"/>
  <c r="U257" i="13"/>
  <c r="T257" i="13"/>
  <c r="R257" i="13"/>
  <c r="Q257" i="13"/>
  <c r="P257" i="13"/>
  <c r="O257" i="13"/>
  <c r="N257" i="13"/>
  <c r="M257" i="13"/>
  <c r="L257" i="13"/>
  <c r="K257" i="13"/>
  <c r="J257" i="13"/>
  <c r="AA254" i="13"/>
  <c r="Z254" i="13"/>
  <c r="Y254" i="13"/>
  <c r="X254" i="13"/>
  <c r="W254" i="13"/>
  <c r="V254" i="13"/>
  <c r="U254" i="13"/>
  <c r="T254" i="13"/>
  <c r="R254" i="13"/>
  <c r="Q254" i="13"/>
  <c r="P254" i="13"/>
  <c r="O254" i="13"/>
  <c r="N254" i="13"/>
  <c r="M254" i="13"/>
  <c r="L254" i="13"/>
  <c r="K254" i="13"/>
  <c r="J254" i="13"/>
  <c r="AA238" i="13"/>
  <c r="Z238" i="13"/>
  <c r="Y238" i="13"/>
  <c r="X238" i="13"/>
  <c r="W238" i="13"/>
  <c r="V238" i="13"/>
  <c r="U238" i="13"/>
  <c r="T238" i="13"/>
  <c r="R238" i="13"/>
  <c r="Q238" i="13"/>
  <c r="P238" i="13"/>
  <c r="O238" i="13"/>
  <c r="N238" i="13"/>
  <c r="M238" i="13"/>
  <c r="L238" i="13"/>
  <c r="K238" i="13"/>
  <c r="J238" i="13"/>
  <c r="AA222" i="13"/>
  <c r="Z222" i="13"/>
  <c r="Y222" i="13"/>
  <c r="X222" i="13"/>
  <c r="W222" i="13"/>
  <c r="V222" i="13"/>
  <c r="U222" i="13"/>
  <c r="T222" i="13"/>
  <c r="R222" i="13"/>
  <c r="Q222" i="13"/>
  <c r="P222" i="13"/>
  <c r="O222" i="13"/>
  <c r="N222" i="13"/>
  <c r="M222" i="13"/>
  <c r="L222" i="13"/>
  <c r="K222" i="13"/>
  <c r="J222" i="13"/>
  <c r="AA206" i="13"/>
  <c r="Z206" i="13"/>
  <c r="Y206" i="13"/>
  <c r="X206" i="13"/>
  <c r="W206" i="13"/>
  <c r="V206" i="13"/>
  <c r="U206" i="13"/>
  <c r="T206" i="13"/>
  <c r="R206" i="13"/>
  <c r="Q206" i="13"/>
  <c r="P206" i="13"/>
  <c r="O206" i="13"/>
  <c r="N206" i="13"/>
  <c r="M206" i="13"/>
  <c r="L206" i="13"/>
  <c r="K206" i="13"/>
  <c r="J206" i="13"/>
  <c r="AA190" i="13"/>
  <c r="Z190" i="13"/>
  <c r="Y190" i="13"/>
  <c r="X190" i="13"/>
  <c r="W190" i="13"/>
  <c r="V190" i="13"/>
  <c r="U190" i="13"/>
  <c r="T190" i="13"/>
  <c r="R190" i="13"/>
  <c r="Q190" i="13"/>
  <c r="P190" i="13"/>
  <c r="O190" i="13"/>
  <c r="N190" i="13"/>
  <c r="M190" i="13"/>
  <c r="L190" i="13"/>
  <c r="K190" i="13"/>
  <c r="J190" i="13"/>
  <c r="AA174" i="13"/>
  <c r="Z174" i="13"/>
  <c r="Y174" i="13"/>
  <c r="X174" i="13"/>
  <c r="W174" i="13"/>
  <c r="V174" i="13"/>
  <c r="U174" i="13"/>
  <c r="T174" i="13"/>
  <c r="R174" i="13"/>
  <c r="Q174" i="13"/>
  <c r="P174" i="13"/>
  <c r="O174" i="13"/>
  <c r="N174" i="13"/>
  <c r="M174" i="13"/>
  <c r="L174" i="13"/>
  <c r="K174" i="13"/>
  <c r="J174" i="13"/>
  <c r="AA158" i="13"/>
  <c r="Z158" i="13"/>
  <c r="Y158" i="13"/>
  <c r="X158" i="13"/>
  <c r="W158" i="13"/>
  <c r="V158" i="13"/>
  <c r="U158" i="13"/>
  <c r="T158" i="13"/>
  <c r="R158" i="13"/>
  <c r="Q158" i="13"/>
  <c r="P158" i="13"/>
  <c r="O158" i="13"/>
  <c r="N158" i="13"/>
  <c r="M158" i="13"/>
  <c r="L158" i="13"/>
  <c r="K158" i="13"/>
  <c r="J158" i="13"/>
  <c r="AA141" i="13"/>
  <c r="Z141" i="13"/>
  <c r="Y141" i="13"/>
  <c r="X141" i="13"/>
  <c r="W141" i="13"/>
  <c r="V141" i="13"/>
  <c r="U141" i="13"/>
  <c r="T141" i="13"/>
  <c r="R141" i="13"/>
  <c r="Q141" i="13"/>
  <c r="P141" i="13"/>
  <c r="O141" i="13"/>
  <c r="N141" i="13"/>
  <c r="M141" i="13"/>
  <c r="L141" i="13"/>
  <c r="K141" i="13"/>
  <c r="J141" i="13"/>
  <c r="AA125" i="13"/>
  <c r="Z125" i="13"/>
  <c r="Y125" i="13"/>
  <c r="X125" i="13"/>
  <c r="W125" i="13"/>
  <c r="V125" i="13"/>
  <c r="U125" i="13"/>
  <c r="T125" i="13"/>
  <c r="R125" i="13"/>
  <c r="Q125" i="13"/>
  <c r="P125" i="13"/>
  <c r="O125" i="13"/>
  <c r="N125" i="13"/>
  <c r="M125" i="13"/>
  <c r="L125" i="13"/>
  <c r="K125" i="13"/>
  <c r="J125" i="13"/>
  <c r="AA109" i="13"/>
  <c r="Z109" i="13"/>
  <c r="Y109" i="13"/>
  <c r="X109" i="13"/>
  <c r="W109" i="13"/>
  <c r="V109" i="13"/>
  <c r="U109" i="13"/>
  <c r="T109" i="13"/>
  <c r="R109" i="13"/>
  <c r="Q109" i="13"/>
  <c r="P109" i="13"/>
  <c r="O109" i="13"/>
  <c r="N109" i="13"/>
  <c r="M109" i="13"/>
  <c r="L109" i="13"/>
  <c r="K109" i="13"/>
  <c r="J109" i="13"/>
  <c r="AA93" i="13"/>
  <c r="Z93" i="13"/>
  <c r="Y93" i="13"/>
  <c r="X93" i="13"/>
  <c r="W93" i="13"/>
  <c r="V93" i="13"/>
  <c r="U93" i="13"/>
  <c r="T93" i="13"/>
  <c r="R93" i="13"/>
  <c r="Q93" i="13"/>
  <c r="P93" i="13"/>
  <c r="O93" i="13"/>
  <c r="N93" i="13"/>
  <c r="M93" i="13"/>
  <c r="L93" i="13"/>
  <c r="K93" i="13"/>
  <c r="J93" i="13"/>
  <c r="AA77" i="13"/>
  <c r="Z77" i="13"/>
  <c r="Y77" i="13"/>
  <c r="X77" i="13"/>
  <c r="W77" i="13"/>
  <c r="V77" i="13"/>
  <c r="U77" i="13"/>
  <c r="T77" i="13"/>
  <c r="R77" i="13"/>
  <c r="Q77" i="13"/>
  <c r="P77" i="13"/>
  <c r="O77" i="13"/>
  <c r="N77" i="13"/>
  <c r="M77" i="13"/>
  <c r="L77" i="13"/>
  <c r="K77" i="13"/>
  <c r="J77" i="13"/>
  <c r="AA74" i="13"/>
  <c r="Z74" i="13"/>
  <c r="Y74" i="13"/>
  <c r="X74" i="13"/>
  <c r="W74" i="13"/>
  <c r="V74" i="13"/>
  <c r="U74" i="13"/>
  <c r="T74" i="13"/>
  <c r="R74" i="13"/>
  <c r="Q74" i="13"/>
  <c r="P74" i="13"/>
  <c r="O74" i="13"/>
  <c r="N74" i="13"/>
  <c r="M74" i="13"/>
  <c r="L74" i="13"/>
  <c r="K74" i="13"/>
  <c r="J74" i="13"/>
  <c r="AA68" i="13"/>
  <c r="Z68" i="13"/>
  <c r="Y68" i="13"/>
  <c r="X68" i="13"/>
  <c r="W68" i="13"/>
  <c r="V68" i="13"/>
  <c r="U68" i="13"/>
  <c r="T68" i="13"/>
  <c r="R68" i="13"/>
  <c r="Q68" i="13"/>
  <c r="P68" i="13"/>
  <c r="O68" i="13"/>
  <c r="N68" i="13"/>
  <c r="M68" i="13"/>
  <c r="L68" i="13"/>
  <c r="K68" i="13"/>
  <c r="J68" i="13"/>
  <c r="AA62" i="13"/>
  <c r="Z62" i="13"/>
  <c r="Y62" i="13"/>
  <c r="X62" i="13"/>
  <c r="W62" i="13"/>
  <c r="V62" i="13"/>
  <c r="U62" i="13"/>
  <c r="T62" i="13"/>
  <c r="R62" i="13"/>
  <c r="Q62" i="13"/>
  <c r="P62" i="13"/>
  <c r="O62" i="13"/>
  <c r="N62" i="13"/>
  <c r="M62" i="13"/>
  <c r="L62" i="13"/>
  <c r="K62" i="13"/>
  <c r="J62" i="13"/>
  <c r="AA49" i="13"/>
  <c r="Z49" i="13"/>
  <c r="Y49" i="13"/>
  <c r="X49" i="13"/>
  <c r="W49" i="13"/>
  <c r="V49" i="13"/>
  <c r="U49" i="13"/>
  <c r="T49" i="13"/>
  <c r="R49" i="13"/>
  <c r="Q49" i="13"/>
  <c r="P49" i="13"/>
  <c r="O49" i="13"/>
  <c r="N49" i="13"/>
  <c r="M49" i="13"/>
  <c r="L49" i="13"/>
  <c r="K49" i="13"/>
  <c r="J49" i="13"/>
  <c r="AA29" i="13"/>
  <c r="Z29" i="13"/>
  <c r="Y29" i="13"/>
  <c r="X29" i="13"/>
  <c r="W29" i="13"/>
  <c r="V29" i="13"/>
  <c r="U29" i="13"/>
  <c r="T29" i="13"/>
  <c r="R29" i="13"/>
  <c r="Q29" i="13"/>
  <c r="P29" i="13"/>
  <c r="O29" i="13"/>
  <c r="N29" i="13"/>
  <c r="M29" i="13"/>
  <c r="L29" i="13"/>
  <c r="K29" i="13"/>
  <c r="J29" i="13"/>
  <c r="AC676" i="12"/>
  <c r="AC675" i="12"/>
  <c r="AC674" i="12"/>
  <c r="AC673" i="12"/>
  <c r="AC672" i="12"/>
  <c r="AC671" i="12"/>
  <c r="AC670" i="12"/>
  <c r="AC669" i="12"/>
  <c r="AC668" i="12"/>
  <c r="AC667" i="12"/>
  <c r="AC666" i="12"/>
  <c r="AC665" i="12"/>
  <c r="AC664" i="12"/>
  <c r="AC662" i="12"/>
  <c r="AC661" i="12"/>
  <c r="AC660" i="12"/>
  <c r="AC659" i="12"/>
  <c r="AC658" i="12"/>
  <c r="AC657" i="12"/>
  <c r="AC656" i="12"/>
  <c r="AC655" i="12"/>
  <c r="AC654" i="12"/>
  <c r="AC653" i="12"/>
  <c r="AC652" i="12"/>
  <c r="AC651" i="12"/>
  <c r="AC650" i="12"/>
  <c r="AC649" i="12"/>
  <c r="AC648" i="12"/>
  <c r="AC647" i="12"/>
  <c r="AC646" i="12"/>
  <c r="AC645" i="12"/>
  <c r="AC644" i="12"/>
  <c r="AC643" i="12"/>
  <c r="AC642" i="12"/>
  <c r="AC641" i="12"/>
  <c r="AC640" i="12"/>
  <c r="AC639" i="12"/>
  <c r="AC638" i="12"/>
  <c r="AC637" i="12"/>
  <c r="AC636" i="12"/>
  <c r="AC635" i="12"/>
  <c r="AC634" i="12"/>
  <c r="AC633" i="12"/>
  <c r="AC632" i="12"/>
  <c r="AC631" i="12"/>
  <c r="AC630" i="12"/>
  <c r="AC629" i="12"/>
  <c r="AC628" i="12"/>
  <c r="AC627" i="12"/>
  <c r="AC626" i="12"/>
  <c r="AC625" i="12"/>
  <c r="AC624" i="12"/>
  <c r="AC623" i="12"/>
  <c r="AC622" i="12"/>
  <c r="AC621" i="12"/>
  <c r="AC620" i="12"/>
  <c r="AC619" i="12"/>
  <c r="AC618" i="12"/>
  <c r="AC617" i="12"/>
  <c r="AC616" i="12"/>
  <c r="AC615" i="12"/>
  <c r="AC614" i="12"/>
  <c r="AC613" i="12"/>
  <c r="AC612" i="12"/>
  <c r="AC611" i="12"/>
  <c r="AC610" i="12"/>
  <c r="AC609" i="12"/>
  <c r="AC608" i="12"/>
  <c r="AC607" i="12"/>
  <c r="AC606" i="12"/>
  <c r="AC605" i="12"/>
  <c r="AC604" i="12"/>
  <c r="AC603" i="12"/>
  <c r="AC602" i="12"/>
  <c r="AC601" i="12"/>
  <c r="AC600" i="12"/>
  <c r="AC599" i="12"/>
  <c r="AC598" i="12"/>
  <c r="AC597" i="12"/>
  <c r="AC596" i="12"/>
  <c r="AC595" i="12"/>
  <c r="AC594" i="12"/>
  <c r="AC593" i="12"/>
  <c r="AC592" i="12"/>
  <c r="AC591" i="12"/>
  <c r="AC590" i="12"/>
  <c r="AC589" i="12"/>
  <c r="AC588" i="12"/>
  <c r="AC587" i="12"/>
  <c r="AC586" i="12"/>
  <c r="AC585" i="12"/>
  <c r="AC584" i="12"/>
  <c r="AC583" i="12"/>
  <c r="AC582" i="12"/>
  <c r="AC581" i="12"/>
  <c r="AC580" i="12"/>
  <c r="AC579" i="12"/>
  <c r="AC578" i="12"/>
  <c r="AC577" i="12"/>
  <c r="AC576" i="12"/>
  <c r="AC575" i="12"/>
  <c r="AC574" i="12"/>
  <c r="AC573" i="12"/>
  <c r="AC572" i="12"/>
  <c r="AC571" i="12"/>
  <c r="AC570" i="12"/>
  <c r="AC569" i="12"/>
  <c r="AC568" i="12"/>
  <c r="AC567" i="12"/>
  <c r="AC566" i="12"/>
  <c r="AC565" i="12"/>
  <c r="AC564" i="12"/>
  <c r="AC563" i="12"/>
  <c r="AC562" i="12"/>
  <c r="AC561" i="12"/>
  <c r="AC560" i="12"/>
  <c r="AC559" i="12"/>
  <c r="AC558" i="12"/>
  <c r="AC557" i="12"/>
  <c r="AC556" i="12"/>
  <c r="AC555" i="12"/>
  <c r="AC554" i="12"/>
  <c r="AC553" i="12"/>
  <c r="AC552" i="12"/>
  <c r="AC551" i="12"/>
  <c r="AC550" i="12"/>
  <c r="AC549" i="12"/>
  <c r="AC548" i="12"/>
  <c r="AC547" i="12"/>
  <c r="AC546" i="12"/>
  <c r="AC545" i="12"/>
  <c r="AC544" i="12"/>
  <c r="AC543" i="12"/>
  <c r="AC542" i="12"/>
  <c r="AC541" i="12"/>
  <c r="AC540" i="12"/>
  <c r="AC539" i="12"/>
  <c r="AC538" i="12"/>
  <c r="AC537" i="12"/>
  <c r="AC536" i="12"/>
  <c r="AC535" i="12"/>
  <c r="AC534" i="12"/>
  <c r="AC533" i="12"/>
  <c r="AC532" i="12"/>
  <c r="AC531" i="12"/>
  <c r="AC530" i="12"/>
  <c r="AC529" i="12"/>
  <c r="AC528" i="12"/>
  <c r="AC527" i="12"/>
  <c r="AC526" i="12"/>
  <c r="AC525" i="12"/>
  <c r="AC524" i="12"/>
  <c r="AC523" i="12"/>
  <c r="AC522" i="12"/>
  <c r="AC521" i="12"/>
  <c r="AC520" i="12"/>
  <c r="AC519" i="12"/>
  <c r="AC518" i="12"/>
  <c r="AC517" i="12"/>
  <c r="AC516" i="12"/>
  <c r="AC515" i="12"/>
  <c r="AC514" i="12"/>
  <c r="AC513" i="12"/>
  <c r="AC512" i="12"/>
  <c r="AC511" i="12"/>
  <c r="AC510" i="12"/>
  <c r="AC509" i="12"/>
  <c r="AC508" i="12"/>
  <c r="AC507" i="12"/>
  <c r="AC506" i="12"/>
  <c r="AC505" i="12"/>
  <c r="AC504" i="12"/>
  <c r="AC503" i="12"/>
  <c r="AC502" i="12"/>
  <c r="AC501" i="12"/>
  <c r="AC500" i="12"/>
  <c r="AC499" i="12"/>
  <c r="AC498" i="12"/>
  <c r="AC497" i="12"/>
  <c r="AC496" i="12"/>
  <c r="AC495" i="12"/>
  <c r="AC494" i="12"/>
  <c r="AC493" i="12"/>
  <c r="AC492" i="12"/>
  <c r="AC491" i="12"/>
  <c r="AC490" i="12"/>
  <c r="AC489" i="12"/>
  <c r="AC488" i="12"/>
  <c r="AC487" i="12"/>
  <c r="AC486" i="12"/>
  <c r="AC485" i="12"/>
  <c r="AC484" i="12"/>
  <c r="AC483" i="12"/>
  <c r="AC482" i="12"/>
  <c r="AC480" i="12"/>
  <c r="AC479" i="12"/>
  <c r="AC478" i="12"/>
  <c r="AC477" i="12"/>
  <c r="AC476" i="12"/>
  <c r="AC475" i="12"/>
  <c r="AC474" i="12"/>
  <c r="AC473" i="12"/>
  <c r="AC472" i="12"/>
  <c r="AC471" i="12"/>
  <c r="AC470" i="12"/>
  <c r="AC469" i="12"/>
  <c r="AC468" i="12"/>
  <c r="AC467" i="12"/>
  <c r="AC466" i="12"/>
  <c r="AC465" i="12"/>
  <c r="AC464" i="12"/>
  <c r="AC463" i="12"/>
  <c r="AC462" i="12"/>
  <c r="AC461" i="12"/>
  <c r="AC460" i="12"/>
  <c r="AC459" i="12"/>
  <c r="AC458" i="12"/>
  <c r="AC457" i="12"/>
  <c r="AC456" i="12"/>
  <c r="AC455" i="12"/>
  <c r="AC454" i="12"/>
  <c r="AC453" i="12"/>
  <c r="AC452" i="12"/>
  <c r="AC451" i="12"/>
  <c r="AC450" i="12"/>
  <c r="AC449" i="12"/>
  <c r="AC448" i="12"/>
  <c r="AC447" i="12"/>
  <c r="AC446" i="12"/>
  <c r="AC445" i="12"/>
  <c r="AC444" i="12"/>
  <c r="AC443" i="12"/>
  <c r="AC442" i="12"/>
  <c r="AC441" i="12"/>
  <c r="AC440" i="12"/>
  <c r="AC439" i="12"/>
  <c r="AC438" i="12"/>
  <c r="AC437" i="12"/>
  <c r="AC436" i="12"/>
  <c r="AC435" i="12"/>
  <c r="AC433" i="12"/>
  <c r="AC432" i="12"/>
  <c r="AC431" i="12"/>
  <c r="AC430" i="12"/>
  <c r="AC429" i="12"/>
  <c r="AC428" i="12"/>
  <c r="AC427" i="12"/>
  <c r="AC426" i="12"/>
  <c r="AC425" i="12"/>
  <c r="AC424" i="12"/>
  <c r="AC423" i="12"/>
  <c r="AC422" i="12"/>
  <c r="AC421" i="12"/>
  <c r="AC420" i="12"/>
  <c r="AC419" i="12"/>
  <c r="AC418" i="12"/>
  <c r="AC417" i="12"/>
  <c r="AC416" i="12"/>
  <c r="AC415" i="12"/>
  <c r="AC414" i="12"/>
  <c r="AC413" i="12"/>
  <c r="AC412" i="12"/>
  <c r="AC411" i="12"/>
  <c r="AC410" i="12"/>
  <c r="AC409" i="12"/>
  <c r="AC408" i="12"/>
  <c r="AC407" i="12"/>
  <c r="AC406" i="12"/>
  <c r="AC405" i="12"/>
  <c r="AC404" i="12"/>
  <c r="AC403" i="12"/>
  <c r="AC402" i="12"/>
  <c r="AC401" i="12"/>
  <c r="AC400" i="12"/>
  <c r="AC399" i="12"/>
  <c r="AC398" i="12"/>
  <c r="AC397" i="12"/>
  <c r="AC396" i="12"/>
  <c r="AC395" i="12"/>
  <c r="AC394" i="12"/>
  <c r="AC393" i="12"/>
  <c r="AC392" i="12"/>
  <c r="AC391" i="12"/>
  <c r="AC390" i="12"/>
  <c r="AC389" i="12"/>
  <c r="AC388" i="12"/>
  <c r="AC387" i="12"/>
  <c r="AC386" i="12"/>
  <c r="AC385" i="12"/>
  <c r="AC384" i="12"/>
  <c r="AC383" i="12"/>
  <c r="AC382" i="12"/>
  <c r="AC381" i="12"/>
  <c r="AC380" i="12"/>
  <c r="AC379" i="12"/>
  <c r="AC378" i="12"/>
  <c r="AC377" i="12"/>
  <c r="AC376" i="12"/>
  <c r="AC375" i="12"/>
  <c r="AC374" i="12"/>
  <c r="AC373" i="12"/>
  <c r="AC372" i="12"/>
  <c r="AC371" i="12"/>
  <c r="AC370" i="12"/>
  <c r="AC369" i="12"/>
  <c r="AC368" i="12"/>
  <c r="AC367" i="12"/>
  <c r="AC366" i="12"/>
  <c r="AC365" i="12"/>
  <c r="AC364" i="12"/>
  <c r="AC363" i="12"/>
  <c r="AC362" i="12"/>
  <c r="AC361" i="12"/>
  <c r="AC360" i="12"/>
  <c r="AC359" i="12"/>
  <c r="AC358" i="12"/>
  <c r="AC357" i="12"/>
  <c r="AC356" i="12"/>
  <c r="AC355" i="12"/>
  <c r="AC354" i="12"/>
  <c r="AC353" i="12"/>
  <c r="AC352" i="12"/>
  <c r="AC351" i="12"/>
  <c r="AC350" i="12"/>
  <c r="AC349" i="12"/>
  <c r="AC348" i="12"/>
  <c r="AC346" i="12"/>
  <c r="AC345" i="12"/>
  <c r="AC344" i="12"/>
  <c r="AC343" i="12"/>
  <c r="AC342" i="12"/>
  <c r="AC341" i="12"/>
  <c r="AC340" i="12"/>
  <c r="AC339" i="12"/>
  <c r="AC338" i="12"/>
  <c r="AC337" i="12"/>
  <c r="AC336" i="12"/>
  <c r="AC335" i="12"/>
  <c r="AC334" i="12"/>
  <c r="AC333" i="12"/>
  <c r="AC332" i="12"/>
  <c r="AC331" i="12"/>
  <c r="AC330" i="12"/>
  <c r="AC329" i="12"/>
  <c r="AC328" i="12"/>
  <c r="AC327" i="12"/>
  <c r="AC326" i="12"/>
  <c r="AC325" i="12"/>
  <c r="AC324" i="12"/>
  <c r="AC323" i="12"/>
  <c r="AC322" i="12"/>
  <c r="AC321" i="12"/>
  <c r="AC320" i="12"/>
  <c r="AC319" i="12"/>
  <c r="AC318" i="12"/>
  <c r="AC317" i="12"/>
  <c r="AC316" i="12"/>
  <c r="AC315" i="12"/>
  <c r="AC314" i="12"/>
  <c r="AC313" i="12"/>
  <c r="AC312" i="12"/>
  <c r="AC311" i="12"/>
  <c r="AC310" i="12"/>
  <c r="AC309" i="12"/>
  <c r="AC308" i="12"/>
  <c r="AC307" i="12"/>
  <c r="AC306" i="12"/>
  <c r="AC305" i="12"/>
  <c r="AC304" i="12"/>
  <c r="AC303" i="12"/>
  <c r="AC302" i="12"/>
  <c r="AC301" i="12"/>
  <c r="AC300" i="12"/>
  <c r="AC299" i="12"/>
  <c r="AC298" i="12"/>
  <c r="AC297" i="12"/>
  <c r="AC296" i="12"/>
  <c r="AC295" i="12"/>
  <c r="AC294" i="12"/>
  <c r="AC293" i="12"/>
  <c r="AC292" i="12"/>
  <c r="AC291" i="12"/>
  <c r="AC290" i="12"/>
  <c r="AC289" i="12"/>
  <c r="AC288" i="12"/>
  <c r="AC287" i="12"/>
  <c r="AC286" i="12"/>
  <c r="AC285" i="12"/>
  <c r="AC284" i="12"/>
  <c r="AC283" i="12"/>
  <c r="AC282" i="12"/>
  <c r="AC281" i="12"/>
  <c r="AC280" i="12"/>
  <c r="AC279" i="12"/>
  <c r="AC278" i="12"/>
  <c r="AC277" i="12"/>
  <c r="AC276" i="12"/>
  <c r="AC275" i="12"/>
  <c r="AC274" i="12"/>
  <c r="AC273" i="12"/>
  <c r="AC272" i="12"/>
  <c r="AC271" i="12"/>
  <c r="AC270" i="12"/>
  <c r="AC269" i="12"/>
  <c r="AC268" i="12"/>
  <c r="AC267" i="12"/>
  <c r="AC266" i="12"/>
  <c r="AC265" i="12"/>
  <c r="AC264" i="12"/>
  <c r="AC263" i="12"/>
  <c r="AC262" i="12"/>
  <c r="AC261" i="12"/>
  <c r="AC260" i="12"/>
  <c r="AC259" i="12"/>
  <c r="AC258" i="12"/>
  <c r="AC257" i="12"/>
  <c r="AC256" i="12"/>
  <c r="AC255" i="12"/>
  <c r="AC254" i="12"/>
  <c r="AC253" i="12"/>
  <c r="AC252" i="12"/>
  <c r="AC251" i="12"/>
  <c r="AC250" i="12"/>
  <c r="AC249" i="12"/>
  <c r="AC248" i="12"/>
  <c r="AC247" i="12"/>
  <c r="AC246" i="12"/>
  <c r="AC245" i="12"/>
  <c r="AC244" i="12"/>
  <c r="AC243" i="12"/>
  <c r="AC242" i="12"/>
  <c r="AC241" i="12"/>
  <c r="AC240" i="12"/>
  <c r="AC239" i="12"/>
  <c r="AA677" i="12"/>
  <c r="Z677" i="12"/>
  <c r="Y677" i="12"/>
  <c r="X677" i="12"/>
  <c r="W677" i="12"/>
  <c r="V677" i="12"/>
  <c r="U677" i="12"/>
  <c r="T677" i="12"/>
  <c r="R677" i="12"/>
  <c r="Q677" i="12"/>
  <c r="P677" i="12"/>
  <c r="O677" i="12"/>
  <c r="N677" i="12"/>
  <c r="M677" i="12"/>
  <c r="L677" i="12"/>
  <c r="K677" i="12"/>
  <c r="J677" i="12"/>
  <c r="AA663" i="12"/>
  <c r="Z663" i="12"/>
  <c r="Y663" i="12"/>
  <c r="X663" i="12"/>
  <c r="W663" i="12"/>
  <c r="V663" i="12"/>
  <c r="U663" i="12"/>
  <c r="T663" i="12"/>
  <c r="R663" i="12"/>
  <c r="Q663" i="12"/>
  <c r="P663" i="12"/>
  <c r="O663" i="12"/>
  <c r="N663" i="12"/>
  <c r="M663" i="12"/>
  <c r="L663" i="12"/>
  <c r="K663" i="12"/>
  <c r="J663" i="12"/>
  <c r="AA481" i="12"/>
  <c r="Z481" i="12"/>
  <c r="Y481" i="12"/>
  <c r="X481" i="12"/>
  <c r="W481" i="12"/>
  <c r="V481" i="12"/>
  <c r="U481" i="12"/>
  <c r="T481" i="12"/>
  <c r="R481" i="12"/>
  <c r="Q481" i="12"/>
  <c r="P481" i="12"/>
  <c r="O481" i="12"/>
  <c r="N481" i="12"/>
  <c r="M481" i="12"/>
  <c r="L481" i="12"/>
  <c r="K481" i="12"/>
  <c r="J481" i="12"/>
  <c r="AA434" i="12"/>
  <c r="Z434" i="12"/>
  <c r="Y434" i="12"/>
  <c r="X434" i="12"/>
  <c r="W434" i="12"/>
  <c r="V434" i="12"/>
  <c r="U434" i="12"/>
  <c r="T434" i="12"/>
  <c r="R434" i="12"/>
  <c r="Q434" i="12"/>
  <c r="P434" i="12"/>
  <c r="O434" i="12"/>
  <c r="N434" i="12"/>
  <c r="M434" i="12"/>
  <c r="L434" i="12"/>
  <c r="K434" i="12"/>
  <c r="J434" i="12"/>
  <c r="AA347" i="12"/>
  <c r="Z347" i="12"/>
  <c r="Y347" i="12"/>
  <c r="X347" i="12"/>
  <c r="W347" i="12"/>
  <c r="V347" i="12"/>
  <c r="U347" i="12"/>
  <c r="T347" i="12"/>
  <c r="R347" i="12"/>
  <c r="Q347" i="12"/>
  <c r="P347" i="12"/>
  <c r="O347" i="12"/>
  <c r="N347" i="12"/>
  <c r="M347" i="12"/>
  <c r="L347" i="12"/>
  <c r="K347" i="12"/>
  <c r="J347" i="12"/>
  <c r="AA238" i="12"/>
  <c r="Z238" i="12"/>
  <c r="Y238" i="12"/>
  <c r="X238" i="12"/>
  <c r="W238" i="12"/>
  <c r="V238" i="12"/>
  <c r="U238" i="12"/>
  <c r="T238" i="12"/>
  <c r="R238" i="12"/>
  <c r="Q238" i="12"/>
  <c r="P238" i="12"/>
  <c r="O238" i="12"/>
  <c r="N238" i="12"/>
  <c r="M238" i="12"/>
  <c r="L238" i="12"/>
  <c r="K238" i="12"/>
  <c r="J238" i="12"/>
  <c r="AC753" i="11"/>
  <c r="AC752" i="11"/>
  <c r="AC751" i="11"/>
  <c r="AC750" i="11"/>
  <c r="AC749" i="11"/>
  <c r="AC748" i="11"/>
  <c r="AC747" i="11"/>
  <c r="AC746" i="11"/>
  <c r="AC745" i="11"/>
  <c r="AC744" i="11"/>
  <c r="AC743" i="11"/>
  <c r="AC740" i="11"/>
  <c r="AC739" i="11"/>
  <c r="AC738" i="11"/>
  <c r="AC737" i="11"/>
  <c r="AC736" i="11"/>
  <c r="AC735" i="11"/>
  <c r="AC734" i="11"/>
  <c r="AC733" i="11"/>
  <c r="AC732" i="11"/>
  <c r="AC731" i="11"/>
  <c r="AC730" i="11"/>
  <c r="AC729" i="11"/>
  <c r="AC728" i="11"/>
  <c r="AC727" i="11"/>
  <c r="AC726" i="11"/>
  <c r="AC725" i="11"/>
  <c r="AC722" i="11"/>
  <c r="AC720" i="11"/>
  <c r="AC719" i="11"/>
  <c r="AC718" i="11"/>
  <c r="AC717" i="11"/>
  <c r="AC716" i="11"/>
  <c r="AC715" i="11"/>
  <c r="AC714" i="11"/>
  <c r="AC713" i="11"/>
  <c r="AC712" i="11"/>
  <c r="AC711" i="11"/>
  <c r="AC710" i="11"/>
  <c r="AC709" i="11"/>
  <c r="AC708" i="11"/>
  <c r="AC707" i="11"/>
  <c r="AC706" i="11"/>
  <c r="AC703" i="11"/>
  <c r="AC702" i="11"/>
  <c r="AC701" i="11"/>
  <c r="AC700" i="11"/>
  <c r="AC699" i="11"/>
  <c r="AC698" i="11"/>
  <c r="AC697" i="11"/>
  <c r="AC696" i="11"/>
  <c r="AC695" i="11"/>
  <c r="AC694" i="11"/>
  <c r="AC693" i="11"/>
  <c r="AC692" i="11"/>
  <c r="AC691" i="11"/>
  <c r="AC690" i="11"/>
  <c r="AC689" i="11"/>
  <c r="AC688" i="11"/>
  <c r="AC687" i="11"/>
  <c r="AC686" i="11"/>
  <c r="AC683" i="11"/>
  <c r="AC682" i="11"/>
  <c r="AC681" i="11"/>
  <c r="AC680" i="11"/>
  <c r="AC678" i="11"/>
  <c r="AC677" i="11"/>
  <c r="AC676" i="11"/>
  <c r="AC675" i="11"/>
  <c r="AC674" i="11"/>
  <c r="AC673" i="11"/>
  <c r="AC672" i="11"/>
  <c r="AC671" i="11"/>
  <c r="AC670" i="11"/>
  <c r="AC669" i="11"/>
  <c r="AC668" i="11"/>
  <c r="AC667" i="11"/>
  <c r="AC666" i="11"/>
  <c r="AC665" i="11"/>
  <c r="AC664" i="11"/>
  <c r="AC663" i="11"/>
  <c r="AC660" i="11"/>
  <c r="AC659" i="11"/>
  <c r="AC658" i="11"/>
  <c r="AC657" i="11"/>
  <c r="AC656" i="11"/>
  <c r="AC655" i="11"/>
  <c r="AC654" i="11"/>
  <c r="AC653" i="11"/>
  <c r="AC652" i="11"/>
  <c r="AC651" i="11"/>
  <c r="AC650" i="11"/>
  <c r="AC649" i="11"/>
  <c r="AC648" i="11"/>
  <c r="AC647" i="11"/>
  <c r="AC646" i="11"/>
  <c r="AC645" i="11"/>
  <c r="AC642" i="11"/>
  <c r="AC641" i="11"/>
  <c r="AC640" i="11"/>
  <c r="AC639" i="11"/>
  <c r="AC638" i="11"/>
  <c r="AC637" i="11"/>
  <c r="AC636" i="11"/>
  <c r="AC635" i="11"/>
  <c r="AC634" i="11"/>
  <c r="AC633" i="11"/>
  <c r="AC632" i="11"/>
  <c r="AC631" i="11"/>
  <c r="AC630" i="11"/>
  <c r="AC629" i="11"/>
  <c r="AC628" i="11"/>
  <c r="AC627" i="11"/>
  <c r="AC626" i="11"/>
  <c r="AC625" i="11"/>
  <c r="AC624" i="11"/>
  <c r="AC623" i="11"/>
  <c r="AC622" i="11"/>
  <c r="AC621" i="11"/>
  <c r="AC620" i="11"/>
  <c r="AC619" i="11"/>
  <c r="AC618" i="11"/>
  <c r="AC617" i="11"/>
  <c r="AC616" i="11"/>
  <c r="AC615" i="11"/>
  <c r="AC614" i="11"/>
  <c r="AC613" i="11"/>
  <c r="AC612" i="11"/>
  <c r="AC609" i="11"/>
  <c r="AC608" i="11"/>
  <c r="AC607" i="11"/>
  <c r="AC606" i="11"/>
  <c r="AC605" i="11"/>
  <c r="AC604" i="11"/>
  <c r="AC603" i="11"/>
  <c r="AC602" i="11"/>
  <c r="AC601" i="11"/>
  <c r="AC600" i="11"/>
  <c r="AC599" i="11"/>
  <c r="AC598" i="11"/>
  <c r="AC597" i="11"/>
  <c r="AC596" i="11"/>
  <c r="AC595" i="11"/>
  <c r="AC594" i="11"/>
  <c r="AC593" i="11"/>
  <c r="AC590" i="11"/>
  <c r="AC589" i="11"/>
  <c r="AC587" i="11"/>
  <c r="AC586" i="11"/>
  <c r="AC585" i="11"/>
  <c r="AC584" i="11"/>
  <c r="AC583" i="11"/>
  <c r="AC582" i="11"/>
  <c r="AC581" i="11"/>
  <c r="AC580" i="11"/>
  <c r="AC579" i="11"/>
  <c r="AC577" i="11"/>
  <c r="AC576" i="11"/>
  <c r="AC575" i="11"/>
  <c r="AC574" i="11"/>
  <c r="AC573" i="11"/>
  <c r="AC572" i="11"/>
  <c r="AC571" i="11"/>
  <c r="AC570" i="11"/>
  <c r="AC569" i="11"/>
  <c r="AC568" i="11"/>
  <c r="AC567" i="11"/>
  <c r="AC566" i="11"/>
  <c r="AC565" i="11"/>
  <c r="AC564" i="11"/>
  <c r="AC563" i="11"/>
  <c r="AC562" i="11"/>
  <c r="AC561" i="11"/>
  <c r="AC560" i="11"/>
  <c r="AC557" i="11"/>
  <c r="AC556" i="11"/>
  <c r="AC554" i="11"/>
  <c r="AC553" i="11"/>
  <c r="AC552" i="11"/>
  <c r="AC551" i="11"/>
  <c r="AC550" i="11"/>
  <c r="AC549" i="11"/>
  <c r="AC548" i="11"/>
  <c r="AC547" i="11"/>
  <c r="AC546" i="11"/>
  <c r="AC545" i="11"/>
  <c r="AC544" i="11"/>
  <c r="AC543" i="11"/>
  <c r="AC542" i="11"/>
  <c r="AC541" i="11"/>
  <c r="AC540" i="11"/>
  <c r="AC539" i="11"/>
  <c r="AC538" i="11"/>
  <c r="AC537" i="11"/>
  <c r="AC536" i="11"/>
  <c r="AC535" i="11"/>
  <c r="AC534" i="11"/>
  <c r="AC533" i="11"/>
  <c r="AC531" i="11"/>
  <c r="AC530" i="11"/>
  <c r="AC529" i="11"/>
  <c r="AC527" i="11"/>
  <c r="AC526" i="11"/>
  <c r="AC525" i="11"/>
  <c r="AC523" i="11"/>
  <c r="AC522" i="11"/>
  <c r="AC521" i="11"/>
  <c r="AC520" i="11"/>
  <c r="AC519" i="11"/>
  <c r="AC518" i="11"/>
  <c r="AC517" i="11"/>
  <c r="AC516" i="11"/>
  <c r="AC515" i="11"/>
  <c r="AC514" i="11"/>
  <c r="AC513" i="11"/>
  <c r="AC512" i="11"/>
  <c r="AC511" i="11"/>
  <c r="AC510" i="11"/>
  <c r="AC507" i="11"/>
  <c r="AC506" i="11"/>
  <c r="AC505" i="11"/>
  <c r="AC504" i="11"/>
  <c r="AC502" i="11"/>
  <c r="AC501" i="11"/>
  <c r="AC500" i="11"/>
  <c r="AC499" i="11"/>
  <c r="AC498" i="11"/>
  <c r="AC497" i="11"/>
  <c r="AC496" i="11"/>
  <c r="AC494" i="11"/>
  <c r="AC493" i="11"/>
  <c r="AC492" i="11"/>
  <c r="AC491" i="11"/>
  <c r="AC490" i="11"/>
  <c r="AC489" i="11"/>
  <c r="AC488" i="11"/>
  <c r="AC487" i="11"/>
  <c r="AC486" i="11"/>
  <c r="AC485" i="11"/>
  <c r="AC484" i="11"/>
  <c r="AC483" i="11"/>
  <c r="AC482" i="11"/>
  <c r="AC481" i="11"/>
  <c r="AC480" i="11"/>
  <c r="AC479" i="11"/>
  <c r="AC478" i="11"/>
  <c r="AC477" i="11"/>
  <c r="AC476" i="11"/>
  <c r="AC474" i="11"/>
  <c r="AC473" i="11"/>
  <c r="AC472" i="11"/>
  <c r="AC471" i="11"/>
  <c r="AC470" i="11"/>
  <c r="AC469" i="11"/>
  <c r="AC468" i="11"/>
  <c r="AC467" i="11"/>
  <c r="AC466" i="11"/>
  <c r="AC465" i="11"/>
  <c r="AC464" i="11"/>
  <c r="AC463" i="11"/>
  <c r="AC462" i="11"/>
  <c r="AC461" i="11"/>
  <c r="AC460" i="11"/>
  <c r="AC458" i="11"/>
  <c r="AC457" i="11"/>
  <c r="AC456" i="11"/>
  <c r="AC455" i="11"/>
  <c r="AC454" i="11"/>
  <c r="AC453" i="11"/>
  <c r="AC452" i="11"/>
  <c r="AC451" i="11"/>
  <c r="AC450" i="11"/>
  <c r="AC449" i="11"/>
  <c r="AC448" i="11"/>
  <c r="AC447" i="11"/>
  <c r="AC446" i="11"/>
  <c r="AC445" i="11"/>
  <c r="AC442" i="11"/>
  <c r="AC441" i="11"/>
  <c r="AC440" i="11"/>
  <c r="AC439" i="11"/>
  <c r="AC437" i="11"/>
  <c r="AC436" i="11"/>
  <c r="AC435" i="11"/>
  <c r="AC433" i="11"/>
  <c r="AC432" i="11"/>
  <c r="AC430" i="11"/>
  <c r="AC429" i="11"/>
  <c r="AC428" i="11"/>
  <c r="AC427" i="11"/>
  <c r="AC426" i="11"/>
  <c r="AC425" i="11"/>
  <c r="AC423" i="11"/>
  <c r="AC422" i="11"/>
  <c r="AC421" i="11"/>
  <c r="AC420" i="11"/>
  <c r="AC419" i="11"/>
  <c r="AC418" i="11"/>
  <c r="AC417" i="11"/>
  <c r="AC416" i="11"/>
  <c r="AC415" i="11"/>
  <c r="AC414" i="11"/>
  <c r="AC413" i="11"/>
  <c r="AC412" i="11"/>
  <c r="AC411" i="11"/>
  <c r="AC410" i="11"/>
  <c r="AC407" i="11"/>
  <c r="AC406" i="11"/>
  <c r="AC405" i="11"/>
  <c r="AC404" i="11"/>
  <c r="AC402" i="11"/>
  <c r="AC401" i="11"/>
  <c r="AC400" i="11"/>
  <c r="AC399" i="11"/>
  <c r="AC398" i="11"/>
  <c r="AC396" i="11"/>
  <c r="AC395" i="11"/>
  <c r="AC393" i="11"/>
  <c r="AC392" i="11"/>
  <c r="AC391" i="11"/>
  <c r="AC390" i="11"/>
  <c r="AC389" i="11"/>
  <c r="AC388" i="11"/>
  <c r="AC387" i="11"/>
  <c r="AC386" i="11"/>
  <c r="AC385" i="11"/>
  <c r="AC384" i="11"/>
  <c r="AC382" i="11"/>
  <c r="AC381" i="11"/>
  <c r="AC380" i="11"/>
  <c r="AC379" i="11"/>
  <c r="AC378" i="11"/>
  <c r="AC377" i="11"/>
  <c r="AC376" i="11"/>
  <c r="AC375" i="11"/>
  <c r="AC374" i="11"/>
  <c r="AC373" i="11"/>
  <c r="AC372" i="11"/>
  <c r="AC371" i="11"/>
  <c r="AC370" i="11"/>
  <c r="AC369" i="11"/>
  <c r="AC366" i="11"/>
  <c r="AC365" i="11"/>
  <c r="AC363" i="11"/>
  <c r="AC362" i="11"/>
  <c r="AC361" i="11"/>
  <c r="AC360" i="11"/>
  <c r="AC358" i="11"/>
  <c r="AC357" i="11"/>
  <c r="AC356" i="11"/>
  <c r="AC354" i="11"/>
  <c r="AC353" i="11"/>
  <c r="AC352" i="11"/>
  <c r="AC350" i="11"/>
  <c r="AC349" i="11"/>
  <c r="AC347" i="11"/>
  <c r="AC346" i="11"/>
  <c r="AC345" i="11"/>
  <c r="AC344" i="11"/>
  <c r="AC343" i="11"/>
  <c r="AC342" i="11"/>
  <c r="AC341" i="11"/>
  <c r="AC340" i="11"/>
  <c r="AC339" i="11"/>
  <c r="AC338" i="11"/>
  <c r="AC337" i="11"/>
  <c r="AC336" i="11"/>
  <c r="AC335" i="11"/>
  <c r="AC334" i="11"/>
  <c r="AC330" i="11"/>
  <c r="AC329" i="11"/>
  <c r="AC328" i="11"/>
  <c r="AC327" i="11"/>
  <c r="AC326" i="11"/>
  <c r="AC325" i="11"/>
  <c r="AC324" i="11"/>
  <c r="AC322" i="11"/>
  <c r="AC321" i="11"/>
  <c r="AC320" i="11"/>
  <c r="AC319" i="11"/>
  <c r="AC318" i="11"/>
  <c r="AC317" i="11"/>
  <c r="AC315" i="11"/>
  <c r="AC314" i="11"/>
  <c r="AC313" i="11"/>
  <c r="AC312" i="11"/>
  <c r="AC311" i="11"/>
  <c r="AC310" i="11"/>
  <c r="AC309" i="11"/>
  <c r="AC308" i="11"/>
  <c r="AC307" i="11"/>
  <c r="AC306" i="11"/>
  <c r="AC304" i="11"/>
  <c r="AC303" i="11"/>
  <c r="AC302" i="11"/>
  <c r="AC301" i="11"/>
  <c r="AC300" i="11"/>
  <c r="AC299" i="11"/>
  <c r="AC298" i="11"/>
  <c r="AC297" i="11"/>
  <c r="AC296" i="11"/>
  <c r="AC295" i="11"/>
  <c r="AC294" i="11"/>
  <c r="AC293" i="11"/>
  <c r="AC292" i="11"/>
  <c r="AC291" i="11"/>
  <c r="AC290" i="11"/>
  <c r="AC288" i="11"/>
  <c r="AC287" i="11"/>
  <c r="AC286" i="11"/>
  <c r="AC285" i="11"/>
  <c r="AC284" i="11"/>
  <c r="AC283" i="11"/>
  <c r="AC282" i="11"/>
  <c r="AC281" i="11"/>
  <c r="AC280" i="11"/>
  <c r="AC279" i="11"/>
  <c r="AC278" i="11"/>
  <c r="AC277" i="11"/>
  <c r="AC276" i="11"/>
  <c r="AC275" i="11"/>
  <c r="AC272" i="11"/>
  <c r="AC271" i="11"/>
  <c r="AC270" i="11"/>
  <c r="AC269" i="11"/>
  <c r="AC268" i="11"/>
  <c r="AC267" i="11"/>
  <c r="AC266" i="11"/>
  <c r="AC265" i="11"/>
  <c r="AC264" i="11"/>
  <c r="AC263" i="11"/>
  <c r="AC262" i="11"/>
  <c r="AC261" i="11"/>
  <c r="AC260" i="11"/>
  <c r="AC259" i="11"/>
  <c r="AC258" i="11"/>
  <c r="AC256" i="11"/>
  <c r="AC255" i="11"/>
  <c r="AC254" i="11"/>
  <c r="AC253" i="11"/>
  <c r="AC251" i="11"/>
  <c r="AC250" i="11"/>
  <c r="AC249" i="11"/>
  <c r="AC248" i="11"/>
  <c r="AC247" i="11"/>
  <c r="AC246" i="11"/>
  <c r="AC245" i="11"/>
  <c r="AC244" i="11"/>
  <c r="AC242" i="11"/>
  <c r="AC241" i="11"/>
  <c r="AC240" i="11"/>
  <c r="AC239" i="11"/>
  <c r="AC238" i="11"/>
  <c r="AC237" i="11"/>
  <c r="AC235" i="11"/>
  <c r="AC234" i="11"/>
  <c r="AC233" i="11"/>
  <c r="AC232" i="11"/>
  <c r="AC231" i="11"/>
  <c r="AC230" i="11"/>
  <c r="AC229" i="11"/>
  <c r="AC228" i="11"/>
  <c r="AC227" i="11"/>
  <c r="AC226" i="11"/>
  <c r="AC225" i="11"/>
  <c r="AC224" i="11"/>
  <c r="AC223" i="11"/>
  <c r="AC222" i="11"/>
  <c r="AC219" i="11"/>
  <c r="AC218" i="11"/>
  <c r="AC217" i="11"/>
  <c r="AC216" i="11"/>
  <c r="AC214" i="11"/>
  <c r="AC213" i="11"/>
  <c r="AC212" i="11"/>
  <c r="AC210" i="11"/>
  <c r="AC209" i="11"/>
  <c r="AC208" i="11"/>
  <c r="AC207" i="11"/>
  <c r="AC206" i="11"/>
  <c r="AC204" i="11"/>
  <c r="AC203" i="11"/>
  <c r="AC202" i="11"/>
  <c r="AC201" i="11"/>
  <c r="AC200" i="11"/>
  <c r="AC199" i="11"/>
  <c r="AC198" i="11"/>
  <c r="AC197" i="11"/>
  <c r="AC195" i="11"/>
  <c r="AC194" i="11"/>
  <c r="AC193" i="11"/>
  <c r="AC192" i="11"/>
  <c r="AC191" i="11"/>
  <c r="AC190" i="11"/>
  <c r="AC189" i="11"/>
  <c r="AC188" i="11"/>
  <c r="AC187" i="11"/>
  <c r="AC186" i="11"/>
  <c r="AC185" i="11"/>
  <c r="AC184" i="11"/>
  <c r="AC183" i="11"/>
  <c r="AC182" i="11"/>
  <c r="AC179" i="11"/>
  <c r="AC178" i="11"/>
  <c r="AC177" i="11"/>
  <c r="AC176" i="11"/>
  <c r="AC175" i="11"/>
  <c r="AC174" i="11"/>
  <c r="AC172" i="11"/>
  <c r="AC171" i="11"/>
  <c r="AC170" i="11"/>
  <c r="AC169" i="11"/>
  <c r="AC168" i="11"/>
  <c r="AC167" i="11"/>
  <c r="AC166" i="11"/>
  <c r="AC165" i="11"/>
  <c r="AC164" i="11"/>
  <c r="AC162" i="11"/>
  <c r="AC161" i="11"/>
  <c r="AC160" i="11"/>
  <c r="AC159" i="11"/>
  <c r="AC158" i="11"/>
  <c r="AC157" i="11"/>
  <c r="AC156" i="11"/>
  <c r="AC155" i="11"/>
  <c r="AC154" i="11"/>
  <c r="AC153" i="11"/>
  <c r="AC152" i="11"/>
  <c r="AC151" i="11"/>
  <c r="AC150" i="11"/>
  <c r="AC149" i="11"/>
  <c r="AC148" i="11"/>
  <c r="AC147" i="11"/>
  <c r="AC146" i="11"/>
  <c r="AC145" i="11"/>
  <c r="AC144" i="11"/>
  <c r="AC143" i="11"/>
  <c r="AC141" i="11"/>
  <c r="AC140" i="11"/>
  <c r="AC139" i="11"/>
  <c r="AC138" i="11"/>
  <c r="AC137" i="11"/>
  <c r="AC136" i="11"/>
  <c r="AC135" i="11"/>
  <c r="AC134" i="11"/>
  <c r="AC133" i="11"/>
  <c r="AC132" i="11"/>
  <c r="AC131" i="11"/>
  <c r="AC130" i="11"/>
  <c r="AC129" i="11"/>
  <c r="AC128" i="11"/>
  <c r="AC127" i="11"/>
  <c r="AC126" i="11"/>
  <c r="AC125" i="11"/>
  <c r="AC124" i="11"/>
  <c r="AC123" i="11"/>
  <c r="AC122" i="11"/>
  <c r="AC121" i="11"/>
  <c r="AC120" i="11"/>
  <c r="AC119" i="11"/>
  <c r="AC118" i="11"/>
  <c r="AC117" i="11"/>
  <c r="AC116" i="11"/>
  <c r="AC115" i="11"/>
  <c r="AC114" i="11"/>
  <c r="AC112" i="11"/>
  <c r="AC111" i="11"/>
  <c r="AC110" i="11"/>
  <c r="AC109" i="11"/>
  <c r="AC108" i="11"/>
  <c r="AC107" i="11"/>
  <c r="AC106" i="11"/>
  <c r="AC105" i="11"/>
  <c r="AC104" i="11"/>
  <c r="AC103" i="11"/>
  <c r="AC102" i="11"/>
  <c r="AC101" i="11"/>
  <c r="AC100" i="11"/>
  <c r="AC99" i="11"/>
  <c r="AC96" i="11"/>
  <c r="AC94" i="11"/>
  <c r="AC93" i="11"/>
  <c r="AC92" i="11"/>
  <c r="AC91" i="11"/>
  <c r="AC90" i="11"/>
  <c r="AC89" i="11"/>
  <c r="AC88" i="11"/>
  <c r="AC87" i="11"/>
  <c r="AC86" i="11"/>
  <c r="AC85" i="11"/>
  <c r="AC84" i="11"/>
  <c r="AC83" i="11"/>
  <c r="AC82" i="11"/>
  <c r="AC81" i="11"/>
  <c r="AC80" i="11"/>
  <c r="AC79" i="11"/>
  <c r="AC78" i="11"/>
  <c r="AC77" i="11"/>
  <c r="AC76" i="11"/>
  <c r="AC75" i="11"/>
  <c r="AC74" i="11"/>
  <c r="AC73" i="11"/>
  <c r="AC72" i="11"/>
  <c r="AC71" i="11"/>
  <c r="AC70" i="11"/>
  <c r="AC69" i="11"/>
  <c r="AC68" i="11"/>
  <c r="AC67" i="11"/>
  <c r="AC66" i="11"/>
  <c r="AC64" i="11"/>
  <c r="AC63" i="11"/>
  <c r="AC62" i="11"/>
  <c r="AC61" i="11"/>
  <c r="AC60" i="11"/>
  <c r="AC59" i="11"/>
  <c r="AC57" i="11"/>
  <c r="AC56" i="11"/>
  <c r="AC55" i="11"/>
  <c r="AC54" i="11"/>
  <c r="AC53" i="11"/>
  <c r="AC52" i="11"/>
  <c r="AC51" i="11"/>
  <c r="AC50" i="11"/>
  <c r="AC49" i="11"/>
  <c r="AC48" i="11"/>
  <c r="AC47" i="11"/>
  <c r="AC46" i="11"/>
  <c r="AC45" i="11"/>
  <c r="AC44" i="11"/>
  <c r="AC42" i="11"/>
  <c r="AC41" i="11"/>
  <c r="AC40" i="11"/>
  <c r="AC39" i="11"/>
  <c r="AC38" i="11"/>
  <c r="AC37" i="11"/>
  <c r="AC36" i="11"/>
  <c r="AC35" i="11"/>
  <c r="AC34" i="11"/>
  <c r="AC33" i="11"/>
  <c r="AC32" i="11"/>
  <c r="AC31" i="11"/>
  <c r="AC30" i="11"/>
  <c r="AC29" i="11"/>
  <c r="AC28" i="11"/>
  <c r="AA756" i="11"/>
  <c r="Z756" i="11"/>
  <c r="Y756" i="11"/>
  <c r="X756" i="11"/>
  <c r="W756" i="11"/>
  <c r="V756" i="11"/>
  <c r="U756" i="11"/>
  <c r="T756" i="11"/>
  <c r="R756" i="11"/>
  <c r="Q756" i="11"/>
  <c r="P756" i="11"/>
  <c r="O756" i="11"/>
  <c r="N756" i="11"/>
  <c r="M756" i="11"/>
  <c r="L756" i="11"/>
  <c r="K756" i="11"/>
  <c r="J756" i="11"/>
  <c r="AA754" i="11"/>
  <c r="Z754" i="11"/>
  <c r="Y754" i="11"/>
  <c r="X754" i="11"/>
  <c r="W754" i="11"/>
  <c r="V754" i="11"/>
  <c r="U754" i="11"/>
  <c r="T754" i="11"/>
  <c r="R754" i="11"/>
  <c r="Q754" i="11"/>
  <c r="P754" i="11"/>
  <c r="O754" i="11"/>
  <c r="N754" i="11"/>
  <c r="M754" i="11"/>
  <c r="L754" i="11"/>
  <c r="K754" i="11"/>
  <c r="J754" i="11"/>
  <c r="AA742" i="11"/>
  <c r="Z742" i="11"/>
  <c r="Y742" i="11"/>
  <c r="X742" i="11"/>
  <c r="W742" i="11"/>
  <c r="V742" i="11"/>
  <c r="U742" i="11"/>
  <c r="T742" i="11"/>
  <c r="R742" i="11"/>
  <c r="Q742" i="11"/>
  <c r="P742" i="11"/>
  <c r="O742" i="11"/>
  <c r="N742" i="11"/>
  <c r="M742" i="11"/>
  <c r="L742" i="11"/>
  <c r="K742" i="11"/>
  <c r="J742" i="11"/>
  <c r="AA741" i="11"/>
  <c r="Z741" i="11"/>
  <c r="Y741" i="11"/>
  <c r="X741" i="11"/>
  <c r="W741" i="11"/>
  <c r="V741" i="11"/>
  <c r="U741" i="11"/>
  <c r="T741" i="11"/>
  <c r="R741" i="11"/>
  <c r="Q741" i="11"/>
  <c r="P741" i="11"/>
  <c r="O741" i="11"/>
  <c r="N741" i="11"/>
  <c r="M741" i="11"/>
  <c r="L741" i="11"/>
  <c r="K741" i="11"/>
  <c r="J741" i="11"/>
  <c r="AA723" i="11"/>
  <c r="Z723" i="11"/>
  <c r="Y723" i="11"/>
  <c r="X723" i="11"/>
  <c r="W723" i="11"/>
  <c r="V723" i="11"/>
  <c r="U723" i="11"/>
  <c r="T723" i="11"/>
  <c r="R723" i="11"/>
  <c r="Q723" i="11"/>
  <c r="P723" i="11"/>
  <c r="O723" i="11"/>
  <c r="N723" i="11"/>
  <c r="M723" i="11"/>
  <c r="L723" i="11"/>
  <c r="K723" i="11"/>
  <c r="J723" i="11"/>
  <c r="AA721" i="11"/>
  <c r="Z721" i="11"/>
  <c r="Y721" i="11"/>
  <c r="X721" i="11"/>
  <c r="W721" i="11"/>
  <c r="V721" i="11"/>
  <c r="U721" i="11"/>
  <c r="T721" i="11"/>
  <c r="R721" i="11"/>
  <c r="Q721" i="11"/>
  <c r="P721" i="11"/>
  <c r="O721" i="11"/>
  <c r="N721" i="11"/>
  <c r="M721" i="11"/>
  <c r="L721" i="11"/>
  <c r="K721" i="11"/>
  <c r="J721" i="11"/>
  <c r="AA705" i="11"/>
  <c r="Z705" i="11"/>
  <c r="Y705" i="11"/>
  <c r="X705" i="11"/>
  <c r="W705" i="11"/>
  <c r="V705" i="11"/>
  <c r="U705" i="11"/>
  <c r="T705" i="11"/>
  <c r="R705" i="11"/>
  <c r="Q705" i="11"/>
  <c r="P705" i="11"/>
  <c r="O705" i="11"/>
  <c r="N705" i="11"/>
  <c r="M705" i="11"/>
  <c r="L705" i="11"/>
  <c r="K705" i="11"/>
  <c r="J705" i="11"/>
  <c r="AA704" i="11"/>
  <c r="Z704" i="11"/>
  <c r="Y704" i="11"/>
  <c r="X704" i="11"/>
  <c r="W704" i="11"/>
  <c r="V704" i="11"/>
  <c r="U704" i="11"/>
  <c r="T704" i="11"/>
  <c r="R704" i="11"/>
  <c r="Q704" i="11"/>
  <c r="P704" i="11"/>
  <c r="O704" i="11"/>
  <c r="N704" i="11"/>
  <c r="M704" i="11"/>
  <c r="L704" i="11"/>
  <c r="K704" i="11"/>
  <c r="J704" i="11"/>
  <c r="AA684" i="11"/>
  <c r="Z684" i="11"/>
  <c r="Y684" i="11"/>
  <c r="X684" i="11"/>
  <c r="W684" i="11"/>
  <c r="V684" i="11"/>
  <c r="U684" i="11"/>
  <c r="T684" i="11"/>
  <c r="R684" i="11"/>
  <c r="Q684" i="11"/>
  <c r="P684" i="11"/>
  <c r="O684" i="11"/>
  <c r="N684" i="11"/>
  <c r="M684" i="11"/>
  <c r="L684" i="11"/>
  <c r="K684" i="11"/>
  <c r="J684" i="11"/>
  <c r="AA679" i="11"/>
  <c r="Z679" i="11"/>
  <c r="Y679" i="11"/>
  <c r="X679" i="11"/>
  <c r="W679" i="11"/>
  <c r="V679" i="11"/>
  <c r="U679" i="11"/>
  <c r="T679" i="11"/>
  <c r="R679" i="11"/>
  <c r="Q679" i="11"/>
  <c r="P679" i="11"/>
  <c r="O679" i="11"/>
  <c r="N679" i="11"/>
  <c r="M679" i="11"/>
  <c r="L679" i="11"/>
  <c r="K679" i="11"/>
  <c r="J679" i="11"/>
  <c r="AA662" i="11"/>
  <c r="Z662" i="11"/>
  <c r="Y662" i="11"/>
  <c r="X662" i="11"/>
  <c r="W662" i="11"/>
  <c r="V662" i="11"/>
  <c r="U662" i="11"/>
  <c r="T662" i="11"/>
  <c r="R662" i="11"/>
  <c r="Q662" i="11"/>
  <c r="P662" i="11"/>
  <c r="O662" i="11"/>
  <c r="N662" i="11"/>
  <c r="M662" i="11"/>
  <c r="L662" i="11"/>
  <c r="K662" i="11"/>
  <c r="J662" i="11"/>
  <c r="AA661" i="11"/>
  <c r="Z661" i="11"/>
  <c r="Y661" i="11"/>
  <c r="X661" i="11"/>
  <c r="W661" i="11"/>
  <c r="V661" i="11"/>
  <c r="U661" i="11"/>
  <c r="T661" i="11"/>
  <c r="R661" i="11"/>
  <c r="Q661" i="11"/>
  <c r="P661" i="11"/>
  <c r="O661" i="11"/>
  <c r="N661" i="11"/>
  <c r="M661" i="11"/>
  <c r="L661" i="11"/>
  <c r="K661" i="11"/>
  <c r="J661" i="11"/>
  <c r="AA643" i="11"/>
  <c r="Z643" i="11"/>
  <c r="Y643" i="11"/>
  <c r="X643" i="11"/>
  <c r="W643" i="11"/>
  <c r="V643" i="11"/>
  <c r="U643" i="11"/>
  <c r="T643" i="11"/>
  <c r="R643" i="11"/>
  <c r="Q643" i="11"/>
  <c r="P643" i="11"/>
  <c r="O643" i="11"/>
  <c r="N643" i="11"/>
  <c r="M643" i="11"/>
  <c r="L643" i="11"/>
  <c r="K643" i="11"/>
  <c r="J643" i="11"/>
  <c r="AA611" i="11"/>
  <c r="Z611" i="11"/>
  <c r="Y611" i="11"/>
  <c r="X611" i="11"/>
  <c r="W611" i="11"/>
  <c r="V611" i="11"/>
  <c r="U611" i="11"/>
  <c r="T611" i="11"/>
  <c r="R611" i="11"/>
  <c r="Q611" i="11"/>
  <c r="P611" i="11"/>
  <c r="O611" i="11"/>
  <c r="N611" i="11"/>
  <c r="M611" i="11"/>
  <c r="L611" i="11"/>
  <c r="K611" i="11"/>
  <c r="J611" i="11"/>
  <c r="AA610" i="11"/>
  <c r="Z610" i="11"/>
  <c r="Y610" i="11"/>
  <c r="X610" i="11"/>
  <c r="W610" i="11"/>
  <c r="V610" i="11"/>
  <c r="U610" i="11"/>
  <c r="T610" i="11"/>
  <c r="R610" i="11"/>
  <c r="Q610" i="11"/>
  <c r="P610" i="11"/>
  <c r="O610" i="11"/>
  <c r="N610" i="11"/>
  <c r="M610" i="11"/>
  <c r="L610" i="11"/>
  <c r="K610" i="11"/>
  <c r="J610" i="11"/>
  <c r="AA591" i="11"/>
  <c r="Z591" i="11"/>
  <c r="Y591" i="11"/>
  <c r="X591" i="11"/>
  <c r="W591" i="11"/>
  <c r="V591" i="11"/>
  <c r="U591" i="11"/>
  <c r="T591" i="11"/>
  <c r="R591" i="11"/>
  <c r="Q591" i="11"/>
  <c r="P591" i="11"/>
  <c r="O591" i="11"/>
  <c r="N591" i="11"/>
  <c r="M591" i="11"/>
  <c r="L591" i="11"/>
  <c r="K591" i="11"/>
  <c r="J591" i="11"/>
  <c r="AA588" i="11"/>
  <c r="Z588" i="11"/>
  <c r="Y588" i="11"/>
  <c r="X588" i="11"/>
  <c r="W588" i="11"/>
  <c r="V588" i="11"/>
  <c r="U588" i="11"/>
  <c r="T588" i="11"/>
  <c r="R588" i="11"/>
  <c r="Q588" i="11"/>
  <c r="P588" i="11"/>
  <c r="O588" i="11"/>
  <c r="N588" i="11"/>
  <c r="M588" i="11"/>
  <c r="L588" i="11"/>
  <c r="K588" i="11"/>
  <c r="J588" i="11"/>
  <c r="AA578" i="11"/>
  <c r="Z578" i="11"/>
  <c r="Y578" i="11"/>
  <c r="X578" i="11"/>
  <c r="W578" i="11"/>
  <c r="V578" i="11"/>
  <c r="U578" i="11"/>
  <c r="T578" i="11"/>
  <c r="R578" i="11"/>
  <c r="Q578" i="11"/>
  <c r="P578" i="11"/>
  <c r="O578" i="11"/>
  <c r="N578" i="11"/>
  <c r="M578" i="11"/>
  <c r="L578" i="11"/>
  <c r="K578" i="11"/>
  <c r="J578" i="11"/>
  <c r="AA558" i="11"/>
  <c r="Z558" i="11"/>
  <c r="Y558" i="11"/>
  <c r="X558" i="11"/>
  <c r="W558" i="11"/>
  <c r="V558" i="11"/>
  <c r="U558" i="11"/>
  <c r="T558" i="11"/>
  <c r="R558" i="11"/>
  <c r="Q558" i="11"/>
  <c r="P558" i="11"/>
  <c r="O558" i="11"/>
  <c r="N558" i="11"/>
  <c r="M558" i="11"/>
  <c r="L558" i="11"/>
  <c r="K558" i="11"/>
  <c r="J558" i="11"/>
  <c r="AA555" i="11"/>
  <c r="Z555" i="11"/>
  <c r="Y555" i="11"/>
  <c r="X555" i="11"/>
  <c r="W555" i="11"/>
  <c r="V555" i="11"/>
  <c r="U555" i="11"/>
  <c r="T555" i="11"/>
  <c r="R555" i="11"/>
  <c r="Q555" i="11"/>
  <c r="P555" i="11"/>
  <c r="O555" i="11"/>
  <c r="N555" i="11"/>
  <c r="M555" i="11"/>
  <c r="L555" i="11"/>
  <c r="K555" i="11"/>
  <c r="J555" i="11"/>
  <c r="AA532" i="11"/>
  <c r="Z532" i="11"/>
  <c r="Y532" i="11"/>
  <c r="X532" i="11"/>
  <c r="W532" i="11"/>
  <c r="V532" i="11"/>
  <c r="U532" i="11"/>
  <c r="T532" i="11"/>
  <c r="R532" i="11"/>
  <c r="Q532" i="11"/>
  <c r="P532" i="11"/>
  <c r="O532" i="11"/>
  <c r="N532" i="11"/>
  <c r="M532" i="11"/>
  <c r="L532" i="11"/>
  <c r="K532" i="11"/>
  <c r="J532" i="11"/>
  <c r="AA528" i="11"/>
  <c r="Z528" i="11"/>
  <c r="Y528" i="11"/>
  <c r="X528" i="11"/>
  <c r="W528" i="11"/>
  <c r="V528" i="11"/>
  <c r="U528" i="11"/>
  <c r="T528" i="11"/>
  <c r="R528" i="11"/>
  <c r="Q528" i="11"/>
  <c r="P528" i="11"/>
  <c r="O528" i="11"/>
  <c r="N528" i="11"/>
  <c r="M528" i="11"/>
  <c r="L528" i="11"/>
  <c r="K528" i="11"/>
  <c r="J528" i="11"/>
  <c r="AA524" i="11"/>
  <c r="Z524" i="11"/>
  <c r="Y524" i="11"/>
  <c r="X524" i="11"/>
  <c r="W524" i="11"/>
  <c r="V524" i="11"/>
  <c r="U524" i="11"/>
  <c r="T524" i="11"/>
  <c r="R524" i="11"/>
  <c r="Q524" i="11"/>
  <c r="P524" i="11"/>
  <c r="O524" i="11"/>
  <c r="N524" i="11"/>
  <c r="M524" i="11"/>
  <c r="L524" i="11"/>
  <c r="K524" i="11"/>
  <c r="J524" i="11"/>
  <c r="AA508" i="11"/>
  <c r="Z508" i="11"/>
  <c r="Y508" i="11"/>
  <c r="X508" i="11"/>
  <c r="W508" i="11"/>
  <c r="V508" i="11"/>
  <c r="U508" i="11"/>
  <c r="T508" i="11"/>
  <c r="R508" i="11"/>
  <c r="Q508" i="11"/>
  <c r="P508" i="11"/>
  <c r="O508" i="11"/>
  <c r="N508" i="11"/>
  <c r="M508" i="11"/>
  <c r="L508" i="11"/>
  <c r="K508" i="11"/>
  <c r="J508" i="11"/>
  <c r="AA503" i="11"/>
  <c r="Z503" i="11"/>
  <c r="Y503" i="11"/>
  <c r="X503" i="11"/>
  <c r="W503" i="11"/>
  <c r="V503" i="11"/>
  <c r="U503" i="11"/>
  <c r="T503" i="11"/>
  <c r="R503" i="11"/>
  <c r="Q503" i="11"/>
  <c r="P503" i="11"/>
  <c r="O503" i="11"/>
  <c r="N503" i="11"/>
  <c r="M503" i="11"/>
  <c r="L503" i="11"/>
  <c r="K503" i="11"/>
  <c r="J503" i="11"/>
  <c r="AA495" i="11"/>
  <c r="Z495" i="11"/>
  <c r="Y495" i="11"/>
  <c r="X495" i="11"/>
  <c r="W495" i="11"/>
  <c r="V495" i="11"/>
  <c r="U495" i="11"/>
  <c r="T495" i="11"/>
  <c r="R495" i="11"/>
  <c r="Q495" i="11"/>
  <c r="P495" i="11"/>
  <c r="O495" i="11"/>
  <c r="N495" i="11"/>
  <c r="M495" i="11"/>
  <c r="L495" i="11"/>
  <c r="K495" i="11"/>
  <c r="J495" i="11"/>
  <c r="AA475" i="11"/>
  <c r="Z475" i="11"/>
  <c r="Y475" i="11"/>
  <c r="X475" i="11"/>
  <c r="W475" i="11"/>
  <c r="V475" i="11"/>
  <c r="U475" i="11"/>
  <c r="T475" i="11"/>
  <c r="R475" i="11"/>
  <c r="Q475" i="11"/>
  <c r="P475" i="11"/>
  <c r="O475" i="11"/>
  <c r="N475" i="11"/>
  <c r="M475" i="11"/>
  <c r="L475" i="11"/>
  <c r="K475" i="11"/>
  <c r="J475" i="11"/>
  <c r="AA459" i="11"/>
  <c r="Z459" i="11"/>
  <c r="Y459" i="11"/>
  <c r="X459" i="11"/>
  <c r="W459" i="11"/>
  <c r="V459" i="11"/>
  <c r="U459" i="11"/>
  <c r="T459" i="11"/>
  <c r="R459" i="11"/>
  <c r="Q459" i="11"/>
  <c r="P459" i="11"/>
  <c r="O459" i="11"/>
  <c r="N459" i="11"/>
  <c r="M459" i="11"/>
  <c r="L459" i="11"/>
  <c r="K459" i="11"/>
  <c r="J459" i="11"/>
  <c r="AA443" i="11"/>
  <c r="Z443" i="11"/>
  <c r="Y443" i="11"/>
  <c r="X443" i="11"/>
  <c r="W443" i="11"/>
  <c r="V443" i="11"/>
  <c r="U443" i="11"/>
  <c r="T443" i="11"/>
  <c r="R443" i="11"/>
  <c r="Q443" i="11"/>
  <c r="P443" i="11"/>
  <c r="O443" i="11"/>
  <c r="N443" i="11"/>
  <c r="M443" i="11"/>
  <c r="L443" i="11"/>
  <c r="K443" i="11"/>
  <c r="J443" i="11"/>
  <c r="AA438" i="11"/>
  <c r="Z438" i="11"/>
  <c r="Y438" i="11"/>
  <c r="X438" i="11"/>
  <c r="W438" i="11"/>
  <c r="V438" i="11"/>
  <c r="U438" i="11"/>
  <c r="T438" i="11"/>
  <c r="R438" i="11"/>
  <c r="Q438" i="11"/>
  <c r="P438" i="11"/>
  <c r="O438" i="11"/>
  <c r="N438" i="11"/>
  <c r="M438" i="11"/>
  <c r="L438" i="11"/>
  <c r="K438" i="11"/>
  <c r="J438" i="11"/>
  <c r="AA434" i="11"/>
  <c r="Z434" i="11"/>
  <c r="Y434" i="11"/>
  <c r="X434" i="11"/>
  <c r="W434" i="11"/>
  <c r="V434" i="11"/>
  <c r="U434" i="11"/>
  <c r="T434" i="11"/>
  <c r="R434" i="11"/>
  <c r="Q434" i="11"/>
  <c r="P434" i="11"/>
  <c r="O434" i="11"/>
  <c r="N434" i="11"/>
  <c r="M434" i="11"/>
  <c r="L434" i="11"/>
  <c r="K434" i="11"/>
  <c r="J434" i="11"/>
  <c r="AA431" i="11"/>
  <c r="Z431" i="11"/>
  <c r="Y431" i="11"/>
  <c r="X431" i="11"/>
  <c r="W431" i="11"/>
  <c r="V431" i="11"/>
  <c r="U431" i="11"/>
  <c r="T431" i="11"/>
  <c r="R431" i="11"/>
  <c r="Q431" i="11"/>
  <c r="P431" i="11"/>
  <c r="O431" i="11"/>
  <c r="N431" i="11"/>
  <c r="M431" i="11"/>
  <c r="L431" i="11"/>
  <c r="K431" i="11"/>
  <c r="J431" i="11"/>
  <c r="AA424" i="11"/>
  <c r="Z424" i="11"/>
  <c r="Y424" i="11"/>
  <c r="X424" i="11"/>
  <c r="W424" i="11"/>
  <c r="V424" i="11"/>
  <c r="U424" i="11"/>
  <c r="T424" i="11"/>
  <c r="R424" i="11"/>
  <c r="Q424" i="11"/>
  <c r="P424" i="11"/>
  <c r="O424" i="11"/>
  <c r="N424" i="11"/>
  <c r="M424" i="11"/>
  <c r="L424" i="11"/>
  <c r="K424" i="11"/>
  <c r="J424" i="11"/>
  <c r="AA408" i="11"/>
  <c r="Z408" i="11"/>
  <c r="Y408" i="11"/>
  <c r="X408" i="11"/>
  <c r="W408" i="11"/>
  <c r="V408" i="11"/>
  <c r="U408" i="11"/>
  <c r="T408" i="11"/>
  <c r="R408" i="11"/>
  <c r="Q408" i="11"/>
  <c r="P408" i="11"/>
  <c r="O408" i="11"/>
  <c r="N408" i="11"/>
  <c r="M408" i="11"/>
  <c r="L408" i="11"/>
  <c r="K408" i="11"/>
  <c r="J408" i="11"/>
  <c r="AA403" i="11"/>
  <c r="Z403" i="11"/>
  <c r="Y403" i="11"/>
  <c r="X403" i="11"/>
  <c r="W403" i="11"/>
  <c r="V403" i="11"/>
  <c r="U403" i="11"/>
  <c r="T403" i="11"/>
  <c r="R403" i="11"/>
  <c r="Q403" i="11"/>
  <c r="P403" i="11"/>
  <c r="O403" i="11"/>
  <c r="N403" i="11"/>
  <c r="M403" i="11"/>
  <c r="L403" i="11"/>
  <c r="K403" i="11"/>
  <c r="J403" i="11"/>
  <c r="AA397" i="11"/>
  <c r="Z397" i="11"/>
  <c r="Y397" i="11"/>
  <c r="X397" i="11"/>
  <c r="W397" i="11"/>
  <c r="V397" i="11"/>
  <c r="U397" i="11"/>
  <c r="T397" i="11"/>
  <c r="R397" i="11"/>
  <c r="Q397" i="11"/>
  <c r="P397" i="11"/>
  <c r="O397" i="11"/>
  <c r="N397" i="11"/>
  <c r="M397" i="11"/>
  <c r="L397" i="11"/>
  <c r="K397" i="11"/>
  <c r="J397" i="11"/>
  <c r="AA394" i="11"/>
  <c r="Z394" i="11"/>
  <c r="Y394" i="11"/>
  <c r="X394" i="11"/>
  <c r="W394" i="11"/>
  <c r="V394" i="11"/>
  <c r="U394" i="11"/>
  <c r="T394" i="11"/>
  <c r="R394" i="11"/>
  <c r="Q394" i="11"/>
  <c r="P394" i="11"/>
  <c r="O394" i="11"/>
  <c r="N394" i="11"/>
  <c r="M394" i="11"/>
  <c r="L394" i="11"/>
  <c r="K394" i="11"/>
  <c r="J394" i="11"/>
  <c r="AA383" i="11"/>
  <c r="Z383" i="11"/>
  <c r="Y383" i="11"/>
  <c r="X383" i="11"/>
  <c r="W383" i="11"/>
  <c r="V383" i="11"/>
  <c r="U383" i="11"/>
  <c r="T383" i="11"/>
  <c r="R383" i="11"/>
  <c r="Q383" i="11"/>
  <c r="P383" i="11"/>
  <c r="O383" i="11"/>
  <c r="N383" i="11"/>
  <c r="M383" i="11"/>
  <c r="L383" i="11"/>
  <c r="K383" i="11"/>
  <c r="J383" i="11"/>
  <c r="AA367" i="11"/>
  <c r="Z367" i="11"/>
  <c r="Y367" i="11"/>
  <c r="X367" i="11"/>
  <c r="W367" i="11"/>
  <c r="V367" i="11"/>
  <c r="U367" i="11"/>
  <c r="T367" i="11"/>
  <c r="R367" i="11"/>
  <c r="Q367" i="11"/>
  <c r="P367" i="11"/>
  <c r="O367" i="11"/>
  <c r="N367" i="11"/>
  <c r="M367" i="11"/>
  <c r="L367" i="11"/>
  <c r="K367" i="11"/>
  <c r="J367" i="11"/>
  <c r="AA364" i="11"/>
  <c r="Z364" i="11"/>
  <c r="Y364" i="11"/>
  <c r="X364" i="11"/>
  <c r="W364" i="11"/>
  <c r="V364" i="11"/>
  <c r="U364" i="11"/>
  <c r="T364" i="11"/>
  <c r="R364" i="11"/>
  <c r="Q364" i="11"/>
  <c r="P364" i="11"/>
  <c r="O364" i="11"/>
  <c r="N364" i="11"/>
  <c r="M364" i="11"/>
  <c r="L364" i="11"/>
  <c r="K364" i="11"/>
  <c r="J364" i="11"/>
  <c r="AA359" i="11"/>
  <c r="Z359" i="11"/>
  <c r="Y359" i="11"/>
  <c r="X359" i="11"/>
  <c r="W359" i="11"/>
  <c r="V359" i="11"/>
  <c r="U359" i="11"/>
  <c r="T359" i="11"/>
  <c r="R359" i="11"/>
  <c r="Q359" i="11"/>
  <c r="P359" i="11"/>
  <c r="O359" i="11"/>
  <c r="N359" i="11"/>
  <c r="M359" i="11"/>
  <c r="L359" i="11"/>
  <c r="K359" i="11"/>
  <c r="J359" i="11"/>
  <c r="AA355" i="11"/>
  <c r="Z355" i="11"/>
  <c r="Y355" i="11"/>
  <c r="X355" i="11"/>
  <c r="W355" i="11"/>
  <c r="V355" i="11"/>
  <c r="U355" i="11"/>
  <c r="T355" i="11"/>
  <c r="R355" i="11"/>
  <c r="Q355" i="11"/>
  <c r="P355" i="11"/>
  <c r="O355" i="11"/>
  <c r="N355" i="11"/>
  <c r="M355" i="11"/>
  <c r="L355" i="11"/>
  <c r="K355" i="11"/>
  <c r="J355" i="11"/>
  <c r="AA351" i="11"/>
  <c r="Z351" i="11"/>
  <c r="Y351" i="11"/>
  <c r="X351" i="11"/>
  <c r="W351" i="11"/>
  <c r="V351" i="11"/>
  <c r="U351" i="11"/>
  <c r="T351" i="11"/>
  <c r="R351" i="11"/>
  <c r="Q351" i="11"/>
  <c r="P351" i="11"/>
  <c r="O351" i="11"/>
  <c r="N351" i="11"/>
  <c r="M351" i="11"/>
  <c r="L351" i="11"/>
  <c r="K351" i="11"/>
  <c r="J351" i="11"/>
  <c r="AA348" i="11"/>
  <c r="Z348" i="11"/>
  <c r="Y348" i="11"/>
  <c r="X348" i="11"/>
  <c r="W348" i="11"/>
  <c r="V348" i="11"/>
  <c r="U348" i="11"/>
  <c r="T348" i="11"/>
  <c r="R348" i="11"/>
  <c r="Q348" i="11"/>
  <c r="P348" i="11"/>
  <c r="O348" i="11"/>
  <c r="N348" i="11"/>
  <c r="M348" i="11"/>
  <c r="L348" i="11"/>
  <c r="K348" i="11"/>
  <c r="J348" i="11"/>
  <c r="AA331" i="11"/>
  <c r="Z331" i="11"/>
  <c r="Y331" i="11"/>
  <c r="X331" i="11"/>
  <c r="W331" i="11"/>
  <c r="V331" i="11"/>
  <c r="U331" i="11"/>
  <c r="T331" i="11"/>
  <c r="R331" i="11"/>
  <c r="Q331" i="11"/>
  <c r="P331" i="11"/>
  <c r="O331" i="11"/>
  <c r="N331" i="11"/>
  <c r="M331" i="11"/>
  <c r="L331" i="11"/>
  <c r="K331" i="11"/>
  <c r="J331" i="11"/>
  <c r="AA323" i="11"/>
  <c r="Z323" i="11"/>
  <c r="Y323" i="11"/>
  <c r="X323" i="11"/>
  <c r="W323" i="11"/>
  <c r="V323" i="11"/>
  <c r="U323" i="11"/>
  <c r="T323" i="11"/>
  <c r="R323" i="11"/>
  <c r="Q323" i="11"/>
  <c r="P323" i="11"/>
  <c r="O323" i="11"/>
  <c r="N323" i="11"/>
  <c r="M323" i="11"/>
  <c r="L323" i="11"/>
  <c r="K323" i="11"/>
  <c r="J323" i="11"/>
  <c r="AA316" i="11"/>
  <c r="Z316" i="11"/>
  <c r="Y316" i="11"/>
  <c r="X316" i="11"/>
  <c r="W316" i="11"/>
  <c r="V316" i="11"/>
  <c r="U316" i="11"/>
  <c r="T316" i="11"/>
  <c r="R316" i="11"/>
  <c r="Q316" i="11"/>
  <c r="P316" i="11"/>
  <c r="O316" i="11"/>
  <c r="N316" i="11"/>
  <c r="M316" i="11"/>
  <c r="L316" i="11"/>
  <c r="K316" i="11"/>
  <c r="J316" i="11"/>
  <c r="AA305" i="11"/>
  <c r="Z305" i="11"/>
  <c r="Y305" i="11"/>
  <c r="X305" i="11"/>
  <c r="W305" i="11"/>
  <c r="V305" i="11"/>
  <c r="U305" i="11"/>
  <c r="T305" i="11"/>
  <c r="R305" i="11"/>
  <c r="Q305" i="11"/>
  <c r="P305" i="11"/>
  <c r="O305" i="11"/>
  <c r="N305" i="11"/>
  <c r="M305" i="11"/>
  <c r="L305" i="11"/>
  <c r="K305" i="11"/>
  <c r="J305" i="11"/>
  <c r="AA289" i="11"/>
  <c r="Z289" i="11"/>
  <c r="Y289" i="11"/>
  <c r="X289" i="11"/>
  <c r="W289" i="11"/>
  <c r="V289" i="11"/>
  <c r="U289" i="11"/>
  <c r="T289" i="11"/>
  <c r="R289" i="11"/>
  <c r="Q289" i="11"/>
  <c r="P289" i="11"/>
  <c r="O289" i="11"/>
  <c r="N289" i="11"/>
  <c r="M289" i="11"/>
  <c r="L289" i="11"/>
  <c r="K289" i="11"/>
  <c r="J289" i="11"/>
  <c r="AA273" i="11"/>
  <c r="Z273" i="11"/>
  <c r="Y273" i="11"/>
  <c r="X273" i="11"/>
  <c r="W273" i="11"/>
  <c r="V273" i="11"/>
  <c r="U273" i="11"/>
  <c r="T273" i="11"/>
  <c r="R273" i="11"/>
  <c r="Q273" i="11"/>
  <c r="P273" i="11"/>
  <c r="O273" i="11"/>
  <c r="N273" i="11"/>
  <c r="M273" i="11"/>
  <c r="L273" i="11"/>
  <c r="K273" i="11"/>
  <c r="J273" i="11"/>
  <c r="AA257" i="11"/>
  <c r="Z257" i="11"/>
  <c r="Y257" i="11"/>
  <c r="X257" i="11"/>
  <c r="W257" i="11"/>
  <c r="V257" i="11"/>
  <c r="U257" i="11"/>
  <c r="T257" i="11"/>
  <c r="R257" i="11"/>
  <c r="Q257" i="11"/>
  <c r="P257" i="11"/>
  <c r="O257" i="11"/>
  <c r="N257" i="11"/>
  <c r="M257" i="11"/>
  <c r="L257" i="11"/>
  <c r="K257" i="11"/>
  <c r="J257" i="11"/>
  <c r="AA252" i="11"/>
  <c r="Z252" i="11"/>
  <c r="Y252" i="11"/>
  <c r="X252" i="11"/>
  <c r="W252" i="11"/>
  <c r="V252" i="11"/>
  <c r="U252" i="11"/>
  <c r="T252" i="11"/>
  <c r="R252" i="11"/>
  <c r="Q252" i="11"/>
  <c r="P252" i="11"/>
  <c r="O252" i="11"/>
  <c r="N252" i="11"/>
  <c r="M252" i="11"/>
  <c r="L252" i="11"/>
  <c r="K252" i="11"/>
  <c r="J252" i="11"/>
  <c r="AA243" i="11"/>
  <c r="Z243" i="11"/>
  <c r="Y243" i="11"/>
  <c r="X243" i="11"/>
  <c r="W243" i="11"/>
  <c r="V243" i="11"/>
  <c r="U243" i="11"/>
  <c r="T243" i="11"/>
  <c r="R243" i="11"/>
  <c r="Q243" i="11"/>
  <c r="P243" i="11"/>
  <c r="O243" i="11"/>
  <c r="N243" i="11"/>
  <c r="M243" i="11"/>
  <c r="L243" i="11"/>
  <c r="K243" i="11"/>
  <c r="J243" i="11"/>
  <c r="AA236" i="11"/>
  <c r="Z236" i="11"/>
  <c r="Y236" i="11"/>
  <c r="X236" i="11"/>
  <c r="W236" i="11"/>
  <c r="V236" i="11"/>
  <c r="U236" i="11"/>
  <c r="T236" i="11"/>
  <c r="R236" i="11"/>
  <c r="Q236" i="11"/>
  <c r="P236" i="11"/>
  <c r="O236" i="11"/>
  <c r="N236" i="11"/>
  <c r="M236" i="11"/>
  <c r="L236" i="11"/>
  <c r="K236" i="11"/>
  <c r="J236" i="11"/>
  <c r="AA220" i="11"/>
  <c r="Z220" i="11"/>
  <c r="Y220" i="11"/>
  <c r="X220" i="11"/>
  <c r="W220" i="11"/>
  <c r="V220" i="11"/>
  <c r="U220" i="11"/>
  <c r="T220" i="11"/>
  <c r="R220" i="11"/>
  <c r="Q220" i="11"/>
  <c r="P220" i="11"/>
  <c r="O220" i="11"/>
  <c r="N220" i="11"/>
  <c r="M220" i="11"/>
  <c r="L220" i="11"/>
  <c r="K220" i="11"/>
  <c r="J220" i="11"/>
  <c r="AA215" i="11"/>
  <c r="Z215" i="11"/>
  <c r="Y215" i="11"/>
  <c r="X215" i="11"/>
  <c r="W215" i="11"/>
  <c r="V215" i="11"/>
  <c r="U215" i="11"/>
  <c r="T215" i="11"/>
  <c r="R215" i="11"/>
  <c r="Q215" i="11"/>
  <c r="P215" i="11"/>
  <c r="O215" i="11"/>
  <c r="N215" i="11"/>
  <c r="M215" i="11"/>
  <c r="L215" i="11"/>
  <c r="K215" i="11"/>
  <c r="J215" i="11"/>
  <c r="AA211" i="11"/>
  <c r="Z211" i="11"/>
  <c r="Y211" i="11"/>
  <c r="X211" i="11"/>
  <c r="W211" i="11"/>
  <c r="V211" i="11"/>
  <c r="U211" i="11"/>
  <c r="T211" i="11"/>
  <c r="R211" i="11"/>
  <c r="Q211" i="11"/>
  <c r="P211" i="11"/>
  <c r="O211" i="11"/>
  <c r="N211" i="11"/>
  <c r="M211" i="11"/>
  <c r="L211" i="11"/>
  <c r="K211" i="11"/>
  <c r="J211" i="11"/>
  <c r="AA205" i="11"/>
  <c r="Z205" i="11"/>
  <c r="Y205" i="11"/>
  <c r="X205" i="11"/>
  <c r="W205" i="11"/>
  <c r="V205" i="11"/>
  <c r="U205" i="11"/>
  <c r="T205" i="11"/>
  <c r="R205" i="11"/>
  <c r="Q205" i="11"/>
  <c r="P205" i="11"/>
  <c r="O205" i="11"/>
  <c r="N205" i="11"/>
  <c r="M205" i="11"/>
  <c r="L205" i="11"/>
  <c r="K205" i="11"/>
  <c r="J205" i="11"/>
  <c r="AA196" i="11"/>
  <c r="Z196" i="11"/>
  <c r="Y196" i="11"/>
  <c r="X196" i="11"/>
  <c r="W196" i="11"/>
  <c r="V196" i="11"/>
  <c r="U196" i="11"/>
  <c r="T196" i="11"/>
  <c r="R196" i="11"/>
  <c r="Q196" i="11"/>
  <c r="P196" i="11"/>
  <c r="O196" i="11"/>
  <c r="N196" i="11"/>
  <c r="M196" i="11"/>
  <c r="L196" i="11"/>
  <c r="K196" i="11"/>
  <c r="J196" i="11"/>
  <c r="AA180" i="11"/>
  <c r="Z180" i="11"/>
  <c r="Y180" i="11"/>
  <c r="X180" i="11"/>
  <c r="W180" i="11"/>
  <c r="V180" i="11"/>
  <c r="U180" i="11"/>
  <c r="T180" i="11"/>
  <c r="R180" i="11"/>
  <c r="Q180" i="11"/>
  <c r="P180" i="11"/>
  <c r="O180" i="11"/>
  <c r="N180" i="11"/>
  <c r="M180" i="11"/>
  <c r="L180" i="11"/>
  <c r="K180" i="11"/>
  <c r="J180" i="11"/>
  <c r="AA173" i="11"/>
  <c r="Z173" i="11"/>
  <c r="Y173" i="11"/>
  <c r="X173" i="11"/>
  <c r="W173" i="11"/>
  <c r="V173" i="11"/>
  <c r="U173" i="11"/>
  <c r="T173" i="11"/>
  <c r="R173" i="11"/>
  <c r="Q173" i="11"/>
  <c r="P173" i="11"/>
  <c r="O173" i="11"/>
  <c r="N173" i="11"/>
  <c r="M173" i="11"/>
  <c r="L173" i="11"/>
  <c r="K173" i="11"/>
  <c r="J173" i="11"/>
  <c r="AA163" i="11"/>
  <c r="Z163" i="11"/>
  <c r="Y163" i="11"/>
  <c r="X163" i="11"/>
  <c r="W163" i="11"/>
  <c r="V163" i="11"/>
  <c r="U163" i="11"/>
  <c r="T163" i="11"/>
  <c r="R163" i="11"/>
  <c r="Q163" i="11"/>
  <c r="P163" i="11"/>
  <c r="O163" i="11"/>
  <c r="N163" i="11"/>
  <c r="M163" i="11"/>
  <c r="L163" i="11"/>
  <c r="K163" i="11"/>
  <c r="J163" i="11"/>
  <c r="AA142" i="11"/>
  <c r="Z142" i="11"/>
  <c r="Y142" i="11"/>
  <c r="X142" i="11"/>
  <c r="W142" i="11"/>
  <c r="V142" i="11"/>
  <c r="U142" i="11"/>
  <c r="T142" i="11"/>
  <c r="R142" i="11"/>
  <c r="Q142" i="11"/>
  <c r="P142" i="11"/>
  <c r="O142" i="11"/>
  <c r="N142" i="11"/>
  <c r="M142" i="11"/>
  <c r="L142" i="11"/>
  <c r="K142" i="11"/>
  <c r="J142" i="11"/>
  <c r="AA113" i="11"/>
  <c r="Z113" i="11"/>
  <c r="Y113" i="11"/>
  <c r="X113" i="11"/>
  <c r="W113" i="11"/>
  <c r="V113" i="11"/>
  <c r="U113" i="11"/>
  <c r="T113" i="11"/>
  <c r="R113" i="11"/>
  <c r="Q113" i="11"/>
  <c r="P113" i="11"/>
  <c r="O113" i="11"/>
  <c r="N113" i="11"/>
  <c r="M113" i="11"/>
  <c r="L113" i="11"/>
  <c r="K113" i="11"/>
  <c r="J113" i="11"/>
  <c r="AA97" i="11"/>
  <c r="Z97" i="11"/>
  <c r="Y97" i="11"/>
  <c r="X97" i="11"/>
  <c r="W97" i="11"/>
  <c r="V97" i="11"/>
  <c r="U97" i="11"/>
  <c r="T97" i="11"/>
  <c r="R97" i="11"/>
  <c r="Q97" i="11"/>
  <c r="P97" i="11"/>
  <c r="O97" i="11"/>
  <c r="N97" i="11"/>
  <c r="M97" i="11"/>
  <c r="L97" i="11"/>
  <c r="K97" i="11"/>
  <c r="J97" i="11"/>
  <c r="AA95" i="11"/>
  <c r="Z95" i="11"/>
  <c r="Y95" i="11"/>
  <c r="X95" i="11"/>
  <c r="W95" i="11"/>
  <c r="V95" i="11"/>
  <c r="U95" i="11"/>
  <c r="T95" i="11"/>
  <c r="R95" i="11"/>
  <c r="Q95" i="11"/>
  <c r="P95" i="11"/>
  <c r="O95" i="11"/>
  <c r="N95" i="11"/>
  <c r="M95" i="11"/>
  <c r="L95" i="11"/>
  <c r="K95" i="11"/>
  <c r="J95" i="11"/>
  <c r="AA65" i="11"/>
  <c r="Z65" i="11"/>
  <c r="Y65" i="11"/>
  <c r="X65" i="11"/>
  <c r="W65" i="11"/>
  <c r="V65" i="11"/>
  <c r="U65" i="11"/>
  <c r="T65" i="11"/>
  <c r="R65" i="11"/>
  <c r="Q65" i="11"/>
  <c r="P65" i="11"/>
  <c r="O65" i="11"/>
  <c r="N65" i="11"/>
  <c r="M65" i="11"/>
  <c r="L65" i="11"/>
  <c r="K65" i="11"/>
  <c r="J65" i="11"/>
  <c r="AA58" i="11"/>
  <c r="Z58" i="11"/>
  <c r="Y58" i="11"/>
  <c r="X58" i="11"/>
  <c r="W58" i="11"/>
  <c r="V58" i="11"/>
  <c r="U58" i="11"/>
  <c r="T58" i="11"/>
  <c r="R58" i="11"/>
  <c r="Q58" i="11"/>
  <c r="P58" i="11"/>
  <c r="O58" i="11"/>
  <c r="N58" i="11"/>
  <c r="M58" i="11"/>
  <c r="L58" i="11"/>
  <c r="K58" i="11"/>
  <c r="J58" i="11"/>
  <c r="AA43" i="11"/>
  <c r="Z43" i="11"/>
  <c r="Y43" i="11"/>
  <c r="X43" i="11"/>
  <c r="W43" i="11"/>
  <c r="V43" i="11"/>
  <c r="U43" i="11"/>
  <c r="T43" i="11"/>
  <c r="R43" i="11"/>
  <c r="Q43" i="11"/>
  <c r="P43" i="11"/>
  <c r="O43" i="11"/>
  <c r="N43" i="11"/>
  <c r="M43" i="11"/>
  <c r="L43" i="11"/>
  <c r="K43" i="11"/>
  <c r="J43" i="11"/>
  <c r="AA27" i="11"/>
  <c r="Z27" i="11"/>
  <c r="Y27" i="11"/>
  <c r="X27" i="11"/>
  <c r="W27" i="11"/>
  <c r="V27" i="11"/>
  <c r="U27" i="11"/>
  <c r="T27" i="11"/>
  <c r="R27" i="11"/>
  <c r="Q27" i="11"/>
  <c r="P27" i="11"/>
  <c r="O27" i="11"/>
  <c r="N27" i="11"/>
  <c r="M27" i="11"/>
  <c r="L27" i="11"/>
  <c r="K27" i="11"/>
  <c r="J27" i="11"/>
  <c r="AC12" i="11"/>
  <c r="S13" i="11"/>
  <c r="S14" i="11"/>
  <c r="S15" i="11"/>
  <c r="S16" i="11"/>
  <c r="S17" i="11"/>
  <c r="S18" i="11"/>
  <c r="S19" i="11"/>
  <c r="S20" i="11"/>
  <c r="S21" i="11"/>
  <c r="S22" i="11"/>
  <c r="S23" i="11"/>
  <c r="S24" i="11"/>
  <c r="S25" i="11"/>
  <c r="S26" i="11"/>
  <c r="S28" i="11"/>
  <c r="AE28" i="11" s="1"/>
  <c r="S29" i="11"/>
  <c r="S30" i="11"/>
  <c r="AD30" i="11" s="1"/>
  <c r="S31" i="11"/>
  <c r="AE31" i="11" s="1"/>
  <c r="S32" i="11"/>
  <c r="S33" i="11"/>
  <c r="S34" i="11"/>
  <c r="AE34" i="11" s="1"/>
  <c r="S35" i="11"/>
  <c r="AE35" i="11" s="1"/>
  <c r="S36" i="11"/>
  <c r="AE36" i="11" s="1"/>
  <c r="S37" i="11"/>
  <c r="AE37" i="11" s="1"/>
  <c r="S38" i="11"/>
  <c r="AD38" i="11" s="1"/>
  <c r="S39" i="11"/>
  <c r="AE39" i="11" s="1"/>
  <c r="S40" i="11"/>
  <c r="S41" i="11"/>
  <c r="AD41" i="11" s="1"/>
  <c r="S42" i="11"/>
  <c r="S44" i="11"/>
  <c r="AE44" i="11" s="1"/>
  <c r="S45" i="11"/>
  <c r="S46" i="11"/>
  <c r="S47" i="11"/>
  <c r="AE47" i="11" s="1"/>
  <c r="S48" i="11"/>
  <c r="AE48" i="11" s="1"/>
  <c r="S49" i="11"/>
  <c r="S50" i="11"/>
  <c r="AE50" i="11" s="1"/>
  <c r="S51" i="11"/>
  <c r="S52" i="11"/>
  <c r="S53" i="11"/>
  <c r="AD53" i="11" s="1"/>
  <c r="S54" i="11"/>
  <c r="AD54" i="11" s="1"/>
  <c r="S55" i="11"/>
  <c r="S56" i="11"/>
  <c r="S57" i="11"/>
  <c r="AD57" i="11" s="1"/>
  <c r="S59" i="11"/>
  <c r="S60" i="11"/>
  <c r="AE60" i="11" s="1"/>
  <c r="S61" i="11"/>
  <c r="AE61" i="11" s="1"/>
  <c r="S62" i="11"/>
  <c r="S63" i="11"/>
  <c r="S64" i="11"/>
  <c r="AE64" i="11" s="1"/>
  <c r="S66" i="11"/>
  <c r="S67" i="11"/>
  <c r="AD67" i="11" s="1"/>
  <c r="S68" i="11"/>
  <c r="AE68" i="11" s="1"/>
  <c r="S69" i="11"/>
  <c r="S70" i="11"/>
  <c r="S71" i="11"/>
  <c r="S72" i="11"/>
  <c r="AD72" i="11" s="1"/>
  <c r="S73" i="11"/>
  <c r="S74" i="11"/>
  <c r="AD74" i="11" s="1"/>
  <c r="S75" i="11"/>
  <c r="AD75" i="11" s="1"/>
  <c r="S76" i="11"/>
  <c r="AE76" i="11" s="1"/>
  <c r="S77" i="11"/>
  <c r="S78" i="11"/>
  <c r="AD78" i="11" s="1"/>
  <c r="S79" i="11"/>
  <c r="AE79" i="11" s="1"/>
  <c r="S80" i="11"/>
  <c r="S81" i="11"/>
  <c r="S82" i="11"/>
  <c r="AD82" i="11" s="1"/>
  <c r="S83" i="11"/>
  <c r="AE83" i="11" s="1"/>
  <c r="S84" i="11"/>
  <c r="S85" i="11"/>
  <c r="AD85" i="11" s="1"/>
  <c r="S86" i="11"/>
  <c r="AE86" i="11" s="1"/>
  <c r="S87" i="11"/>
  <c r="S88" i="11"/>
  <c r="AD88" i="11" s="1"/>
  <c r="S89" i="11"/>
  <c r="AE89" i="11" s="1"/>
  <c r="S90" i="11"/>
  <c r="AE90" i="11" s="1"/>
  <c r="S91" i="11"/>
  <c r="S92" i="11"/>
  <c r="AE92" i="11" s="1"/>
  <c r="S93" i="11"/>
  <c r="AE93" i="11" s="1"/>
  <c r="S94" i="11"/>
  <c r="S96" i="11"/>
  <c r="S99" i="11"/>
  <c r="S100" i="11"/>
  <c r="S101" i="11"/>
  <c r="AE101" i="11" s="1"/>
  <c r="S102" i="11"/>
  <c r="AE102" i="11" s="1"/>
  <c r="S103" i="11"/>
  <c r="S104" i="11"/>
  <c r="S105" i="11"/>
  <c r="AE105" i="11" s="1"/>
  <c r="S106" i="11"/>
  <c r="AD106" i="11" s="1"/>
  <c r="S107" i="11"/>
  <c r="S108" i="11"/>
  <c r="AD108" i="11" s="1"/>
  <c r="S109" i="11"/>
  <c r="S110" i="11"/>
  <c r="S111" i="11"/>
  <c r="S112" i="11"/>
  <c r="AE112" i="11" s="1"/>
  <c r="S114" i="11"/>
  <c r="AE114" i="11" s="1"/>
  <c r="S115" i="11"/>
  <c r="S116" i="11"/>
  <c r="AE116" i="11" s="1"/>
  <c r="S117" i="11"/>
  <c r="AD117" i="11" s="1"/>
  <c r="S118" i="11"/>
  <c r="S119" i="11"/>
  <c r="AD119" i="11" s="1"/>
  <c r="S120" i="11"/>
  <c r="S121" i="11"/>
  <c r="S122" i="11"/>
  <c r="S123" i="11"/>
  <c r="AE123" i="11" s="1"/>
  <c r="S124" i="11"/>
  <c r="AD124" i="11" s="1"/>
  <c r="S125" i="11"/>
  <c r="S126" i="11"/>
  <c r="AD126" i="11" s="1"/>
  <c r="S127" i="11"/>
  <c r="AE127" i="11" s="1"/>
  <c r="S128" i="11"/>
  <c r="AE128" i="11" s="1"/>
  <c r="S129" i="11"/>
  <c r="S130" i="11"/>
  <c r="AE130" i="11" s="1"/>
  <c r="S131" i="11"/>
  <c r="S132" i="11"/>
  <c r="S133" i="11"/>
  <c r="S134" i="11"/>
  <c r="AE134" i="11" s="1"/>
  <c r="S135" i="11"/>
  <c r="AE135" i="11" s="1"/>
  <c r="S136" i="11"/>
  <c r="S137" i="11"/>
  <c r="S138" i="11"/>
  <c r="AE138" i="11" s="1"/>
  <c r="S139" i="11"/>
  <c r="AE139" i="11" s="1"/>
  <c r="S140" i="11"/>
  <c r="S141" i="11"/>
  <c r="S143" i="11"/>
  <c r="AE143" i="11" s="1"/>
  <c r="S144" i="11"/>
  <c r="S145" i="11"/>
  <c r="AE145" i="11" s="1"/>
  <c r="S146" i="11"/>
  <c r="S147" i="11"/>
  <c r="S148" i="11"/>
  <c r="S149" i="11"/>
  <c r="AE149" i="11" s="1"/>
  <c r="S150" i="11"/>
  <c r="AE150" i="11" s="1"/>
  <c r="S151" i="11"/>
  <c r="S152" i="11"/>
  <c r="S153" i="11"/>
  <c r="AE153" i="11" s="1"/>
  <c r="S154" i="11"/>
  <c r="AE154" i="11" s="1"/>
  <c r="S155" i="11"/>
  <c r="S156" i="11"/>
  <c r="AE156" i="11" s="1"/>
  <c r="S157" i="11"/>
  <c r="S158" i="11"/>
  <c r="S159" i="11"/>
  <c r="S160" i="11"/>
  <c r="AE160" i="11" s="1"/>
  <c r="S161" i="11"/>
  <c r="S162" i="11"/>
  <c r="S164" i="11"/>
  <c r="AD164" i="11" s="1"/>
  <c r="S165" i="11"/>
  <c r="S166" i="11"/>
  <c r="AD166" i="11" s="1"/>
  <c r="S167" i="11"/>
  <c r="S168" i="11"/>
  <c r="AE168" i="11" s="1"/>
  <c r="S169" i="11"/>
  <c r="S170" i="11"/>
  <c r="AD170" i="11" s="1"/>
  <c r="S171" i="11"/>
  <c r="AD171" i="11" s="1"/>
  <c r="S172" i="11"/>
  <c r="S174" i="11"/>
  <c r="S175" i="11"/>
  <c r="AE175" i="11" s="1"/>
  <c r="S176" i="11"/>
  <c r="AE176" i="11" s="1"/>
  <c r="S177" i="11"/>
  <c r="S178" i="11"/>
  <c r="AE178" i="11" s="1"/>
  <c r="S179" i="11"/>
  <c r="AD179" i="11" s="1"/>
  <c r="S182" i="11"/>
  <c r="AE182" i="11" s="1"/>
  <c r="S183" i="11"/>
  <c r="S184" i="11"/>
  <c r="S185" i="11"/>
  <c r="AE185" i="11" s="1"/>
  <c r="S186" i="11"/>
  <c r="AE186" i="11" s="1"/>
  <c r="S187" i="11"/>
  <c r="S188" i="11"/>
  <c r="S189" i="11"/>
  <c r="S190" i="11"/>
  <c r="AE190" i="11" s="1"/>
  <c r="S191" i="11"/>
  <c r="S192" i="11"/>
  <c r="AD192" i="11" s="1"/>
  <c r="S193" i="11"/>
  <c r="AD193" i="11" s="1"/>
  <c r="S194" i="11"/>
  <c r="S195" i="11"/>
  <c r="S197" i="11"/>
  <c r="AE197" i="11" s="1"/>
  <c r="S198" i="11"/>
  <c r="S199" i="11"/>
  <c r="S200" i="11"/>
  <c r="S201" i="11"/>
  <c r="AE201" i="11" s="1"/>
  <c r="S202" i="11"/>
  <c r="S203" i="11"/>
  <c r="S204" i="11"/>
  <c r="AE204" i="11" s="1"/>
  <c r="S206" i="11"/>
  <c r="S207" i="11"/>
  <c r="S208" i="11"/>
  <c r="AD208" i="11" s="1"/>
  <c r="S209" i="11"/>
  <c r="AE209" i="11" s="1"/>
  <c r="S210" i="11"/>
  <c r="S212" i="11"/>
  <c r="S213" i="11"/>
  <c r="AE213" i="11" s="1"/>
  <c r="S214" i="11"/>
  <c r="AD214" i="11" s="1"/>
  <c r="S216" i="11"/>
  <c r="S217" i="11"/>
  <c r="S218" i="11"/>
  <c r="AE218" i="11" s="1"/>
  <c r="S219" i="11"/>
  <c r="AD219" i="11" s="1"/>
  <c r="S222" i="11"/>
  <c r="AE222" i="11" s="1"/>
  <c r="S223" i="11"/>
  <c r="AD223" i="11" s="1"/>
  <c r="S224" i="11"/>
  <c r="S225" i="11"/>
  <c r="S226" i="11"/>
  <c r="S227" i="11"/>
  <c r="S228" i="11"/>
  <c r="AE228" i="11" s="1"/>
  <c r="S229" i="11"/>
  <c r="S230" i="11"/>
  <c r="S231" i="11"/>
  <c r="S232" i="11"/>
  <c r="AE232" i="11" s="1"/>
  <c r="S233" i="11"/>
  <c r="AE233" i="11" s="1"/>
  <c r="S234" i="11"/>
  <c r="S235" i="11"/>
  <c r="S237" i="11"/>
  <c r="AD237" i="11" s="1"/>
  <c r="S238" i="11"/>
  <c r="S239" i="11"/>
  <c r="S240" i="11"/>
  <c r="S241" i="11"/>
  <c r="S242" i="11"/>
  <c r="AD242" i="11" s="1"/>
  <c r="S244" i="11"/>
  <c r="S245" i="11"/>
  <c r="S246" i="11"/>
  <c r="S247" i="11"/>
  <c r="AD247" i="11" s="1"/>
  <c r="S248" i="11"/>
  <c r="AE248" i="11" s="1"/>
  <c r="S249" i="11"/>
  <c r="S250" i="11"/>
  <c r="S251" i="11"/>
  <c r="S253" i="11"/>
  <c r="S254" i="11"/>
  <c r="AD254" i="11" s="1"/>
  <c r="S255" i="11"/>
  <c r="S256" i="11"/>
  <c r="S258" i="11"/>
  <c r="S259" i="11"/>
  <c r="S260" i="11"/>
  <c r="S261" i="11"/>
  <c r="S262" i="11"/>
  <c r="AE262" i="11" s="1"/>
  <c r="S263" i="11"/>
  <c r="AE263" i="11" s="1"/>
  <c r="S264" i="11"/>
  <c r="S265" i="11"/>
  <c r="S266" i="11"/>
  <c r="S267" i="11"/>
  <c r="S268" i="11"/>
  <c r="S269" i="11"/>
  <c r="AD269" i="11" s="1"/>
  <c r="S270" i="11"/>
  <c r="S271" i="11"/>
  <c r="S272" i="11"/>
  <c r="S275" i="11"/>
  <c r="S276" i="11"/>
  <c r="AD276" i="11" s="1"/>
  <c r="S277" i="11"/>
  <c r="AE277" i="11" s="1"/>
  <c r="S278" i="11"/>
  <c r="S279" i="11"/>
  <c r="S280" i="11"/>
  <c r="S281" i="11"/>
  <c r="S282" i="11"/>
  <c r="AE282" i="11" s="1"/>
  <c r="S283" i="11"/>
  <c r="S284" i="11"/>
  <c r="AE284" i="11" s="1"/>
  <c r="S285" i="11"/>
  <c r="S286" i="11"/>
  <c r="S287" i="11"/>
  <c r="S288" i="11"/>
  <c r="AD288" i="11" s="1"/>
  <c r="S290" i="11"/>
  <c r="S291" i="11"/>
  <c r="S292" i="11"/>
  <c r="AD292" i="11" s="1"/>
  <c r="S293" i="11"/>
  <c r="S294" i="11"/>
  <c r="AE294" i="11" s="1"/>
  <c r="S295" i="11"/>
  <c r="S296" i="11"/>
  <c r="S297" i="11"/>
  <c r="AE297" i="11" s="1"/>
  <c r="S298" i="11"/>
  <c r="S299" i="11"/>
  <c r="S300" i="11"/>
  <c r="S301" i="11"/>
  <c r="AD301" i="11" s="1"/>
  <c r="S302" i="11"/>
  <c r="AE302" i="11" s="1"/>
  <c r="S303" i="11"/>
  <c r="AD303" i="11" s="1"/>
  <c r="S304" i="11"/>
  <c r="S306" i="11"/>
  <c r="S307" i="11"/>
  <c r="S308" i="11"/>
  <c r="AE308" i="11" s="1"/>
  <c r="S309" i="11"/>
  <c r="S310" i="11"/>
  <c r="S311" i="11"/>
  <c r="AE311" i="11" s="1"/>
  <c r="S312" i="11"/>
  <c r="AE312" i="11" s="1"/>
  <c r="S313" i="11"/>
  <c r="S314" i="11"/>
  <c r="S315" i="11"/>
  <c r="AD315" i="11" s="1"/>
  <c r="S317" i="11"/>
  <c r="S318" i="11"/>
  <c r="AE318" i="11" s="1"/>
  <c r="S319" i="11"/>
  <c r="S320" i="11"/>
  <c r="S321" i="11"/>
  <c r="S322" i="11"/>
  <c r="AE322" i="11" s="1"/>
  <c r="S324" i="11"/>
  <c r="S325" i="11"/>
  <c r="S326" i="11"/>
  <c r="S327" i="11"/>
  <c r="AE327" i="11" s="1"/>
  <c r="S328" i="11"/>
  <c r="AD328" i="11" s="1"/>
  <c r="S329" i="11"/>
  <c r="AE329" i="11" s="1"/>
  <c r="S330" i="11"/>
  <c r="S334" i="11"/>
  <c r="AE334" i="11" s="1"/>
  <c r="S335" i="11"/>
  <c r="S336" i="11"/>
  <c r="S337" i="11"/>
  <c r="AE337" i="11" s="1"/>
  <c r="S338" i="11"/>
  <c r="S339" i="11"/>
  <c r="S340" i="11"/>
  <c r="S341" i="11"/>
  <c r="S342" i="11"/>
  <c r="S343" i="11"/>
  <c r="AD343" i="11" s="1"/>
  <c r="S344" i="11"/>
  <c r="AE344" i="11" s="1"/>
  <c r="S345" i="11"/>
  <c r="S346" i="11"/>
  <c r="S347" i="11"/>
  <c r="S349" i="11"/>
  <c r="S350" i="11"/>
  <c r="S352" i="11"/>
  <c r="AD352" i="11" s="1"/>
  <c r="S353" i="11"/>
  <c r="S354" i="11"/>
  <c r="S356" i="11"/>
  <c r="S357" i="11"/>
  <c r="AE357" i="11" s="1"/>
  <c r="S358" i="11"/>
  <c r="S360" i="11"/>
  <c r="S361" i="11"/>
  <c r="S362" i="11"/>
  <c r="AD362" i="11" s="1"/>
  <c r="S363" i="11"/>
  <c r="S365" i="11"/>
  <c r="S366" i="11"/>
  <c r="S369" i="11"/>
  <c r="S370" i="11"/>
  <c r="S371" i="11"/>
  <c r="S372" i="11"/>
  <c r="S373" i="11"/>
  <c r="S374" i="11"/>
  <c r="S375" i="11"/>
  <c r="AE375" i="11" s="1"/>
  <c r="S376" i="11"/>
  <c r="S377" i="11"/>
  <c r="AE377" i="11" s="1"/>
  <c r="S378" i="11"/>
  <c r="S379" i="11"/>
  <c r="S380" i="11"/>
  <c r="S381" i="11"/>
  <c r="S382" i="11"/>
  <c r="S384" i="11"/>
  <c r="S385" i="11"/>
  <c r="S386" i="11"/>
  <c r="S387" i="11"/>
  <c r="AD387" i="11" s="1"/>
  <c r="S388" i="11"/>
  <c r="S389" i="11"/>
  <c r="S390" i="11"/>
  <c r="S391" i="11"/>
  <c r="S392" i="11"/>
  <c r="S393" i="11"/>
  <c r="AE393" i="11" s="1"/>
  <c r="S395" i="11"/>
  <c r="S396" i="11"/>
  <c r="S398" i="11"/>
  <c r="S399" i="11"/>
  <c r="S400" i="11"/>
  <c r="AE400" i="11" s="1"/>
  <c r="S401" i="11"/>
  <c r="AD401" i="11" s="1"/>
  <c r="S402" i="11"/>
  <c r="AD402" i="11" s="1"/>
  <c r="S404" i="11"/>
  <c r="S405" i="11"/>
  <c r="S406" i="11"/>
  <c r="S407" i="11"/>
  <c r="AE407" i="11" s="1"/>
  <c r="S410" i="11"/>
  <c r="S411" i="11"/>
  <c r="S412" i="11"/>
  <c r="S413" i="11"/>
  <c r="S414" i="11"/>
  <c r="AE414" i="11" s="1"/>
  <c r="S415" i="11"/>
  <c r="S416" i="11"/>
  <c r="S417" i="11"/>
  <c r="S418" i="11"/>
  <c r="S419" i="11"/>
  <c r="S420" i="11"/>
  <c r="S421" i="11"/>
  <c r="S422" i="11"/>
  <c r="S423" i="11"/>
  <c r="S425" i="11"/>
  <c r="AD425" i="11" s="1"/>
  <c r="S426" i="11"/>
  <c r="AE426" i="11" s="1"/>
  <c r="S427" i="11"/>
  <c r="S428" i="11"/>
  <c r="S429" i="11"/>
  <c r="S430" i="11"/>
  <c r="AD430" i="11" s="1"/>
  <c r="S432" i="11"/>
  <c r="S433" i="11"/>
  <c r="AD433" i="11" s="1"/>
  <c r="S435" i="11"/>
  <c r="S436" i="11"/>
  <c r="S437" i="11"/>
  <c r="S439" i="11"/>
  <c r="S440" i="11"/>
  <c r="AD440" i="11" s="1"/>
  <c r="S441" i="11"/>
  <c r="AE441" i="11" s="1"/>
  <c r="S442" i="11"/>
  <c r="S445" i="11"/>
  <c r="AE445" i="11" s="1"/>
  <c r="S446" i="11"/>
  <c r="S447" i="11"/>
  <c r="AE447" i="11" s="1"/>
  <c r="S448" i="11"/>
  <c r="S449" i="11"/>
  <c r="S450" i="11"/>
  <c r="S451" i="11"/>
  <c r="AD451" i="11" s="1"/>
  <c r="S452" i="11"/>
  <c r="AD452" i="11" s="1"/>
  <c r="S453" i="11"/>
  <c r="S454" i="11"/>
  <c r="S455" i="11"/>
  <c r="S456" i="11"/>
  <c r="S457" i="11"/>
  <c r="S458" i="11"/>
  <c r="S460" i="11"/>
  <c r="AE460" i="11" s="1"/>
  <c r="S461" i="11"/>
  <c r="S462" i="11"/>
  <c r="S463" i="11"/>
  <c r="S464" i="11"/>
  <c r="S465" i="11"/>
  <c r="S466" i="11"/>
  <c r="AD466" i="11" s="1"/>
  <c r="S467" i="11"/>
  <c r="AE467" i="11" s="1"/>
  <c r="S468" i="11"/>
  <c r="S469" i="11"/>
  <c r="S470" i="11"/>
  <c r="AD470" i="11" s="1"/>
  <c r="S471" i="11"/>
  <c r="AD471" i="11" s="1"/>
  <c r="S472" i="11"/>
  <c r="S473" i="11"/>
  <c r="S474" i="11"/>
  <c r="S476" i="11"/>
  <c r="S477" i="11"/>
  <c r="S478" i="11"/>
  <c r="S479" i="11"/>
  <c r="S480" i="11"/>
  <c r="S481" i="11"/>
  <c r="S482" i="11"/>
  <c r="S483" i="11"/>
  <c r="AE483" i="11" s="1"/>
  <c r="S484" i="11"/>
  <c r="S485" i="11"/>
  <c r="AD485" i="11" s="1"/>
  <c r="S486" i="11"/>
  <c r="S487" i="11"/>
  <c r="S488" i="11"/>
  <c r="S489" i="11"/>
  <c r="AE489" i="11" s="1"/>
  <c r="S490" i="11"/>
  <c r="AD490" i="11" s="1"/>
  <c r="S491" i="11"/>
  <c r="S492" i="11"/>
  <c r="S493" i="11"/>
  <c r="S494" i="11"/>
  <c r="AE494" i="11" s="1"/>
  <c r="S496" i="11"/>
  <c r="S497" i="11"/>
  <c r="AE497" i="11" s="1"/>
  <c r="S498" i="11"/>
  <c r="S499" i="11"/>
  <c r="S500" i="11"/>
  <c r="AD500" i="11" s="1"/>
  <c r="S501" i="11"/>
  <c r="S502" i="11"/>
  <c r="S504" i="11"/>
  <c r="S505" i="11"/>
  <c r="S506" i="11"/>
  <c r="S507" i="11"/>
  <c r="S510" i="11"/>
  <c r="S511" i="11"/>
  <c r="S512" i="11"/>
  <c r="AD512" i="11" s="1"/>
  <c r="S513" i="11"/>
  <c r="AE513" i="11" s="1"/>
  <c r="S514" i="11"/>
  <c r="S515" i="11"/>
  <c r="S516" i="11"/>
  <c r="S517" i="11"/>
  <c r="S518" i="11"/>
  <c r="S519" i="11"/>
  <c r="S520" i="11"/>
  <c r="S521" i="11"/>
  <c r="AD521" i="11" s="1"/>
  <c r="S522" i="11"/>
  <c r="AE522" i="11" s="1"/>
  <c r="S523" i="11"/>
  <c r="S525" i="11"/>
  <c r="S526" i="11"/>
  <c r="AD526" i="11" s="1"/>
  <c r="S527" i="11"/>
  <c r="S529" i="11"/>
  <c r="S530" i="11"/>
  <c r="S531" i="11"/>
  <c r="S533" i="11"/>
  <c r="S534" i="11"/>
  <c r="S535" i="11"/>
  <c r="S536" i="11"/>
  <c r="S537" i="11"/>
  <c r="S538" i="11"/>
  <c r="AE538" i="11" s="1"/>
  <c r="S539" i="11"/>
  <c r="AD539" i="11" s="1"/>
  <c r="S540" i="11"/>
  <c r="S541" i="11"/>
  <c r="S542" i="11"/>
  <c r="S543" i="11"/>
  <c r="S544" i="11"/>
  <c r="S545" i="11"/>
  <c r="AE545" i="11" s="1"/>
  <c r="S546" i="11"/>
  <c r="S547" i="11"/>
  <c r="AE547" i="11" s="1"/>
  <c r="S548" i="11"/>
  <c r="S549" i="11"/>
  <c r="S550" i="11"/>
  <c r="S551" i="11"/>
  <c r="S552" i="11"/>
  <c r="S553" i="11"/>
  <c r="S554" i="11"/>
  <c r="AD554" i="11" s="1"/>
  <c r="S556" i="11"/>
  <c r="S557" i="11"/>
  <c r="S560" i="11"/>
  <c r="S561" i="11"/>
  <c r="S562" i="11"/>
  <c r="S563" i="11"/>
  <c r="S564" i="11"/>
  <c r="AD564" i="11" s="1"/>
  <c r="S565" i="11"/>
  <c r="AD565" i="11" s="1"/>
  <c r="S566" i="11"/>
  <c r="S567" i="11"/>
  <c r="AE567" i="11" s="1"/>
  <c r="S568" i="11"/>
  <c r="S569" i="11"/>
  <c r="S570" i="11"/>
  <c r="S571" i="11"/>
  <c r="S572" i="11"/>
  <c r="AD572" i="11" s="1"/>
  <c r="S573" i="11"/>
  <c r="AE573" i="11" s="1"/>
  <c r="S574" i="11"/>
  <c r="S575" i="11"/>
  <c r="S576" i="11"/>
  <c r="S577" i="11"/>
  <c r="AD577" i="11" s="1"/>
  <c r="S579" i="11"/>
  <c r="AE579" i="11" s="1"/>
  <c r="S580" i="11"/>
  <c r="S581" i="11"/>
  <c r="S582" i="11"/>
  <c r="S583" i="11"/>
  <c r="S584" i="11"/>
  <c r="S585" i="11"/>
  <c r="S586" i="11"/>
  <c r="S587" i="11"/>
  <c r="S589" i="11"/>
  <c r="AE589" i="11" s="1"/>
  <c r="S590" i="11"/>
  <c r="AD590" i="11" s="1"/>
  <c r="S593" i="11"/>
  <c r="AE593" i="11" s="1"/>
  <c r="S594" i="11"/>
  <c r="S595" i="11"/>
  <c r="S596" i="11"/>
  <c r="AE596" i="11" s="1"/>
  <c r="S597" i="11"/>
  <c r="S598" i="11"/>
  <c r="AD598" i="11" s="1"/>
  <c r="S599" i="11"/>
  <c r="S600" i="11"/>
  <c r="S601" i="11"/>
  <c r="S602" i="11"/>
  <c r="S603" i="11"/>
  <c r="AD603" i="11" s="1"/>
  <c r="S604" i="11"/>
  <c r="AE604" i="11" s="1"/>
  <c r="S605" i="11"/>
  <c r="S606" i="11"/>
  <c r="S607" i="11"/>
  <c r="S608" i="11"/>
  <c r="S609" i="11"/>
  <c r="S612" i="11"/>
  <c r="S613" i="11"/>
  <c r="S614" i="11"/>
  <c r="S615" i="11"/>
  <c r="S616" i="11"/>
  <c r="AD616" i="11" s="1"/>
  <c r="S617" i="11"/>
  <c r="S618" i="11"/>
  <c r="AD618" i="11" s="1"/>
  <c r="S619" i="11"/>
  <c r="S620" i="11"/>
  <c r="S621" i="11"/>
  <c r="S622" i="11"/>
  <c r="S623" i="11"/>
  <c r="S624" i="11"/>
  <c r="S625" i="11"/>
  <c r="S626" i="11"/>
  <c r="S627" i="11"/>
  <c r="S628" i="11"/>
  <c r="AD628" i="11" s="1"/>
  <c r="S629" i="11"/>
  <c r="S630" i="11"/>
  <c r="AD630" i="11" s="1"/>
  <c r="S631" i="11"/>
  <c r="S632" i="11"/>
  <c r="AD632" i="11" s="1"/>
  <c r="S633" i="11"/>
  <c r="S634" i="11"/>
  <c r="S635" i="11"/>
  <c r="AE635" i="11" s="1"/>
  <c r="S636" i="11"/>
  <c r="S637" i="11"/>
  <c r="S638" i="11"/>
  <c r="S639" i="11"/>
  <c r="S640" i="11"/>
  <c r="S641" i="11"/>
  <c r="S642" i="11"/>
  <c r="AD642" i="11" s="1"/>
  <c r="S645" i="11"/>
  <c r="S646" i="11"/>
  <c r="S647" i="11"/>
  <c r="S648" i="11"/>
  <c r="S649" i="11"/>
  <c r="S650" i="11"/>
  <c r="AD650" i="11" s="1"/>
  <c r="S651" i="11"/>
  <c r="S652" i="11"/>
  <c r="S653" i="11"/>
  <c r="S654" i="11"/>
  <c r="AD654" i="11" s="1"/>
  <c r="S655" i="11"/>
  <c r="AE655" i="11" s="1"/>
  <c r="S656" i="11"/>
  <c r="S657" i="11"/>
  <c r="S658" i="11"/>
  <c r="S659" i="11"/>
  <c r="S660" i="11"/>
  <c r="AD660" i="11" s="1"/>
  <c r="S663" i="11"/>
  <c r="S664" i="11"/>
  <c r="S665" i="11"/>
  <c r="S666" i="11"/>
  <c r="S667" i="11"/>
  <c r="S668" i="11"/>
  <c r="AE668" i="11" s="1"/>
  <c r="S669" i="11"/>
  <c r="AD669" i="11" s="1"/>
  <c r="S670" i="11"/>
  <c r="S671" i="11"/>
  <c r="S672" i="11"/>
  <c r="S673" i="11"/>
  <c r="S674" i="11"/>
  <c r="S675" i="11"/>
  <c r="AE675" i="11" s="1"/>
  <c r="S676" i="11"/>
  <c r="S677" i="11"/>
  <c r="S678" i="11"/>
  <c r="S680" i="11"/>
  <c r="S681" i="11"/>
  <c r="AE681" i="11" s="1"/>
  <c r="S682" i="11"/>
  <c r="S683" i="11"/>
  <c r="S686" i="11"/>
  <c r="S687" i="11"/>
  <c r="S688" i="11"/>
  <c r="S689" i="11"/>
  <c r="AE689" i="11" s="1"/>
  <c r="S690" i="11"/>
  <c r="S691" i="11"/>
  <c r="S692" i="11"/>
  <c r="S693" i="11"/>
  <c r="S694" i="11"/>
  <c r="AD694" i="11" s="1"/>
  <c r="S695" i="11"/>
  <c r="AE695" i="11" s="1"/>
  <c r="S696" i="11"/>
  <c r="S697" i="11"/>
  <c r="S698" i="11"/>
  <c r="S699" i="11"/>
  <c r="AE699" i="11" s="1"/>
  <c r="S700" i="11"/>
  <c r="S701" i="11"/>
  <c r="S702" i="11"/>
  <c r="AD702" i="11" s="1"/>
  <c r="S703" i="11"/>
  <c r="S706" i="11"/>
  <c r="S707" i="11"/>
  <c r="S708" i="11"/>
  <c r="S709" i="11"/>
  <c r="S710" i="11"/>
  <c r="S711" i="11"/>
  <c r="S712" i="11"/>
  <c r="S713" i="11"/>
  <c r="S714" i="11"/>
  <c r="S715" i="11"/>
  <c r="AE715" i="11" s="1"/>
  <c r="S716" i="11"/>
  <c r="S717" i="11"/>
  <c r="S718" i="11"/>
  <c r="S719" i="11"/>
  <c r="S720" i="11"/>
  <c r="S722" i="11"/>
  <c r="S725" i="11"/>
  <c r="AE725" i="11" s="1"/>
  <c r="S726" i="11"/>
  <c r="S727" i="11"/>
  <c r="S728" i="11"/>
  <c r="S729" i="11"/>
  <c r="S730" i="11"/>
  <c r="S731" i="11"/>
  <c r="S732" i="11"/>
  <c r="AE732" i="11" s="1"/>
  <c r="S733" i="11"/>
  <c r="S734" i="11"/>
  <c r="S735" i="11"/>
  <c r="S736" i="11"/>
  <c r="S737" i="11"/>
  <c r="S738" i="11"/>
  <c r="AD738" i="11" s="1"/>
  <c r="S739" i="11"/>
  <c r="AD739" i="11" s="1"/>
  <c r="S740" i="11"/>
  <c r="S743" i="11"/>
  <c r="S744" i="11"/>
  <c r="S745" i="11"/>
  <c r="S746" i="11"/>
  <c r="S747" i="11"/>
  <c r="S748" i="11"/>
  <c r="S749" i="11"/>
  <c r="AE749" i="11" s="1"/>
  <c r="S750" i="11"/>
  <c r="S751" i="11"/>
  <c r="S752" i="11"/>
  <c r="S753" i="11"/>
  <c r="S755" i="11"/>
  <c r="AB755" i="11" s="1"/>
  <c r="S12" i="11"/>
  <c r="AD12" i="11" s="1"/>
  <c r="S770" i="13"/>
  <c r="AB770" i="13" s="1"/>
  <c r="S743" i="13"/>
  <c r="AD743" i="13" s="1"/>
  <c r="S721" i="13"/>
  <c r="AE721" i="13" s="1"/>
  <c r="S709" i="13"/>
  <c r="AE709" i="13" s="1"/>
  <c r="S687" i="13"/>
  <c r="AE687" i="13" s="1"/>
  <c r="S686" i="13"/>
  <c r="S685" i="13"/>
  <c r="S684" i="13"/>
  <c r="S683" i="13"/>
  <c r="AE683" i="13" s="1"/>
  <c r="S682" i="13"/>
  <c r="S681" i="13"/>
  <c r="S680" i="13"/>
  <c r="AD680" i="13" s="1"/>
  <c r="S253" i="13"/>
  <c r="S237" i="13"/>
  <c r="S221" i="13"/>
  <c r="AE221" i="13" s="1"/>
  <c r="S205" i="13"/>
  <c r="AE205" i="13" s="1"/>
  <c r="S189" i="13"/>
  <c r="S173" i="13"/>
  <c r="AB173" i="13" s="1"/>
  <c r="S157" i="13"/>
  <c r="AD157" i="13" s="1"/>
  <c r="S140" i="13"/>
  <c r="AE140" i="13" s="1"/>
  <c r="S124" i="13"/>
  <c r="AB124" i="13" s="1"/>
  <c r="S108" i="13"/>
  <c r="AB108" i="13" s="1"/>
  <c r="S92" i="13"/>
  <c r="AB92" i="13" s="1"/>
  <c r="S73" i="13"/>
  <c r="AE73" i="13" s="1"/>
  <c r="S67" i="13"/>
  <c r="AE67" i="13" s="1"/>
  <c r="S48" i="13"/>
  <c r="S47" i="13"/>
  <c r="AD47" i="13" s="1"/>
  <c r="AC28" i="13"/>
  <c r="S28" i="13"/>
  <c r="AB28" i="13" s="1"/>
  <c r="S765" i="13"/>
  <c r="AD765" i="13" s="1"/>
  <c r="S742" i="13"/>
  <c r="S731" i="13"/>
  <c r="AD731" i="13" s="1"/>
  <c r="S712" i="13"/>
  <c r="AB712" i="13" s="1"/>
  <c r="S708" i="13"/>
  <c r="AD708" i="13" s="1"/>
  <c r="S679" i="13"/>
  <c r="S678" i="13"/>
  <c r="S677" i="13"/>
  <c r="S676" i="13"/>
  <c r="S675" i="13"/>
  <c r="S674" i="13"/>
  <c r="S673" i="13"/>
  <c r="S672" i="13"/>
  <c r="S671" i="13"/>
  <c r="AE671" i="13" s="1"/>
  <c r="S670" i="13"/>
  <c r="S669" i="13"/>
  <c r="AB669" i="13" s="1"/>
  <c r="S252" i="13"/>
  <c r="S236" i="13"/>
  <c r="AB236" i="13" s="1"/>
  <c r="S220" i="13"/>
  <c r="S204" i="13"/>
  <c r="S188" i="13"/>
  <c r="AD188" i="13" s="1"/>
  <c r="S172" i="13"/>
  <c r="AB172" i="13" s="1"/>
  <c r="S156" i="13"/>
  <c r="AD156" i="13" s="1"/>
  <c r="S155" i="13"/>
  <c r="AE155" i="13" s="1"/>
  <c r="S139" i="13"/>
  <c r="S123" i="13"/>
  <c r="S107" i="13"/>
  <c r="S91" i="13"/>
  <c r="S72" i="13"/>
  <c r="AB72" i="13" s="1"/>
  <c r="S66" i="13"/>
  <c r="S46" i="13"/>
  <c r="AE46" i="13" s="1"/>
  <c r="S45" i="13"/>
  <c r="AE45" i="13" s="1"/>
  <c r="AC27" i="13"/>
  <c r="S27" i="13"/>
  <c r="AB27" i="13" s="1"/>
  <c r="AC26" i="13"/>
  <c r="S26" i="13"/>
  <c r="AB26" i="13" s="1"/>
  <c r="S772" i="13"/>
  <c r="S769" i="13"/>
  <c r="S767" i="13"/>
  <c r="S764" i="13"/>
  <c r="S741" i="13"/>
  <c r="AD741" i="13" s="1"/>
  <c r="S730" i="13"/>
  <c r="S729" i="13"/>
  <c r="S728" i="13"/>
  <c r="S727" i="13"/>
  <c r="AE727" i="13" s="1"/>
  <c r="S720" i="13"/>
  <c r="AB720" i="13" s="1"/>
  <c r="S719" i="13"/>
  <c r="S711" i="13"/>
  <c r="S707" i="13"/>
  <c r="S668" i="13"/>
  <c r="S667" i="13"/>
  <c r="S666" i="13"/>
  <c r="S665" i="13"/>
  <c r="S664" i="13"/>
  <c r="AE664" i="13" s="1"/>
  <c r="S663" i="13"/>
  <c r="S662" i="13"/>
  <c r="S251" i="13"/>
  <c r="AE251" i="13" s="1"/>
  <c r="S235" i="13"/>
  <c r="AE235" i="13" s="1"/>
  <c r="S219" i="13"/>
  <c r="S203" i="13"/>
  <c r="S187" i="13"/>
  <c r="S171" i="13"/>
  <c r="S154" i="13"/>
  <c r="S138" i="13"/>
  <c r="S122" i="13"/>
  <c r="AD122" i="13" s="1"/>
  <c r="S106" i="13"/>
  <c r="AB106" i="13" s="1"/>
  <c r="S90" i="13"/>
  <c r="AD90" i="13" s="1"/>
  <c r="S71" i="13"/>
  <c r="AE71" i="13" s="1"/>
  <c r="S65" i="13"/>
  <c r="AB65" i="13" s="1"/>
  <c r="S44" i="13"/>
  <c r="AB44" i="13" s="1"/>
  <c r="S43" i="13"/>
  <c r="AB43" i="13" s="1"/>
  <c r="AC25" i="13"/>
  <c r="S25" i="13"/>
  <c r="AE25" i="13" s="1"/>
  <c r="S740" i="13"/>
  <c r="S726" i="13"/>
  <c r="S718" i="13"/>
  <c r="S717" i="13"/>
  <c r="AE717" i="13" s="1"/>
  <c r="S716" i="13"/>
  <c r="S706" i="13"/>
  <c r="S661" i="13"/>
  <c r="AE661" i="13" s="1"/>
  <c r="S660" i="13"/>
  <c r="AE660" i="13" s="1"/>
  <c r="S659" i="13"/>
  <c r="S658" i="13"/>
  <c r="S657" i="13"/>
  <c r="S656" i="13"/>
  <c r="S655" i="13"/>
  <c r="S654" i="13"/>
  <c r="S653" i="13"/>
  <c r="AD653" i="13" s="1"/>
  <c r="S652" i="13"/>
  <c r="S651" i="13"/>
  <c r="S650" i="13"/>
  <c r="AB650" i="13" s="1"/>
  <c r="S649" i="13"/>
  <c r="AE649" i="13" s="1"/>
  <c r="S648" i="13"/>
  <c r="AB648" i="13" s="1"/>
  <c r="S647" i="13"/>
  <c r="S646" i="13"/>
  <c r="S645" i="13"/>
  <c r="AE645" i="13" s="1"/>
  <c r="S644" i="13"/>
  <c r="S643" i="13"/>
  <c r="S642" i="13"/>
  <c r="AB642" i="13" s="1"/>
  <c r="S641" i="13"/>
  <c r="S640" i="13"/>
  <c r="AE640" i="13" s="1"/>
  <c r="S639" i="13"/>
  <c r="S638" i="13"/>
  <c r="AB638" i="13" s="1"/>
  <c r="S637" i="13"/>
  <c r="S250" i="13"/>
  <c r="AB250" i="13" s="1"/>
  <c r="S234" i="13"/>
  <c r="AD234" i="13" s="1"/>
  <c r="S218" i="13"/>
  <c r="S202" i="13"/>
  <c r="S186" i="13"/>
  <c r="AB186" i="13" s="1"/>
  <c r="S170" i="13"/>
  <c r="AB170" i="13" s="1"/>
  <c r="S153" i="13"/>
  <c r="S137" i="13"/>
  <c r="AD137" i="13" s="1"/>
  <c r="S121" i="13"/>
  <c r="AB121" i="13" s="1"/>
  <c r="S105" i="13"/>
  <c r="AE105" i="13" s="1"/>
  <c r="S89" i="13"/>
  <c r="AB89" i="13" s="1"/>
  <c r="S70" i="13"/>
  <c r="AB70" i="13" s="1"/>
  <c r="S64" i="13"/>
  <c r="AB64" i="13" s="1"/>
  <c r="S61" i="13"/>
  <c r="S42" i="13"/>
  <c r="S41" i="13"/>
  <c r="AC24" i="13"/>
  <c r="S24" i="13"/>
  <c r="S763" i="13"/>
  <c r="AD763" i="13" s="1"/>
  <c r="S762" i="13"/>
  <c r="S739" i="13"/>
  <c r="AD739" i="13" s="1"/>
  <c r="S725" i="13"/>
  <c r="AE725" i="13" s="1"/>
  <c r="S705" i="13"/>
  <c r="S636" i="13"/>
  <c r="S635" i="13"/>
  <c r="S634" i="13"/>
  <c r="S633" i="13"/>
  <c r="S632" i="13"/>
  <c r="S631" i="13"/>
  <c r="AD631" i="13" s="1"/>
  <c r="S249" i="13"/>
  <c r="S233" i="13"/>
  <c r="S217" i="13"/>
  <c r="AB217" i="13" s="1"/>
  <c r="S201" i="13"/>
  <c r="AE201" i="13" s="1"/>
  <c r="S185" i="13"/>
  <c r="S169" i="13"/>
  <c r="AD169" i="13" s="1"/>
  <c r="S152" i="13"/>
  <c r="AB152" i="13" s="1"/>
  <c r="S136" i="13"/>
  <c r="S120" i="13"/>
  <c r="S104" i="13"/>
  <c r="S88" i="13"/>
  <c r="AE88" i="13" s="1"/>
  <c r="S69" i="13"/>
  <c r="AB69" i="13" s="1"/>
  <c r="S63" i="13"/>
  <c r="S60" i="13"/>
  <c r="AE60" i="13" s="1"/>
  <c r="S40" i="13"/>
  <c r="AB40" i="13" s="1"/>
  <c r="S39" i="13"/>
  <c r="AB39" i="13" s="1"/>
  <c r="AC23" i="13"/>
  <c r="S23" i="13"/>
  <c r="AB23" i="13" s="1"/>
  <c r="AC22" i="13"/>
  <c r="S22" i="13"/>
  <c r="AB22" i="13" s="1"/>
  <c r="S761" i="13"/>
  <c r="S760" i="13"/>
  <c r="S736" i="13"/>
  <c r="S704" i="13"/>
  <c r="S689" i="13"/>
  <c r="S630" i="13"/>
  <c r="S629" i="13"/>
  <c r="S628" i="13"/>
  <c r="S627" i="13"/>
  <c r="AD627" i="13" s="1"/>
  <c r="S626" i="13"/>
  <c r="AB626" i="13" s="1"/>
  <c r="S625" i="13"/>
  <c r="AD625" i="13" s="1"/>
  <c r="S624" i="13"/>
  <c r="S623" i="13"/>
  <c r="S622" i="13"/>
  <c r="S621" i="13"/>
  <c r="AE621" i="13" s="1"/>
  <c r="S620" i="13"/>
  <c r="S619" i="13"/>
  <c r="S618" i="13"/>
  <c r="S617" i="13"/>
  <c r="AD617" i="13" s="1"/>
  <c r="S616" i="13"/>
  <c r="S615" i="13"/>
  <c r="AB615" i="13" s="1"/>
  <c r="S614" i="13"/>
  <c r="S613" i="13"/>
  <c r="AD613" i="13" s="1"/>
  <c r="S612" i="13"/>
  <c r="S490" i="13"/>
  <c r="S479" i="13"/>
  <c r="S463" i="13"/>
  <c r="S336" i="13"/>
  <c r="S325" i="13"/>
  <c r="S316" i="13"/>
  <c r="S248" i="13"/>
  <c r="S232" i="13"/>
  <c r="AD232" i="13" s="1"/>
  <c r="S216" i="13"/>
  <c r="AE216" i="13" s="1"/>
  <c r="S200" i="13"/>
  <c r="S184" i="13"/>
  <c r="AE184" i="13" s="1"/>
  <c r="S168" i="13"/>
  <c r="S151" i="13"/>
  <c r="S135" i="13"/>
  <c r="S119" i="13"/>
  <c r="S103" i="13"/>
  <c r="AE103" i="13" s="1"/>
  <c r="S87" i="13"/>
  <c r="AE87" i="13" s="1"/>
  <c r="S59" i="13"/>
  <c r="S38" i="13"/>
  <c r="AD38" i="13" s="1"/>
  <c r="AC21" i="13"/>
  <c r="S21" i="13"/>
  <c r="AB21" i="13" s="1"/>
  <c r="S703" i="13"/>
  <c r="S611" i="13"/>
  <c r="S610" i="13"/>
  <c r="S609" i="13"/>
  <c r="S551" i="13"/>
  <c r="S541" i="13"/>
  <c r="S537" i="13"/>
  <c r="S529" i="13"/>
  <c r="AB529" i="13" s="1"/>
  <c r="S520" i="13"/>
  <c r="S512" i="13"/>
  <c r="S509" i="13"/>
  <c r="S506" i="13"/>
  <c r="S500" i="13"/>
  <c r="AE500" i="13" s="1"/>
  <c r="S496" i="13"/>
  <c r="S489" i="13"/>
  <c r="S484" i="13"/>
  <c r="AB484" i="13" s="1"/>
  <c r="S478" i="13"/>
  <c r="AB478" i="13" s="1"/>
  <c r="S468" i="13"/>
  <c r="S462" i="13"/>
  <c r="S452" i="13"/>
  <c r="S448" i="13"/>
  <c r="AE448" i="13" s="1"/>
  <c r="S444" i="13"/>
  <c r="S441" i="13"/>
  <c r="AE441" i="13" s="1"/>
  <c r="S436" i="13"/>
  <c r="AD436" i="13" s="1"/>
  <c r="S426" i="13"/>
  <c r="AD426" i="13" s="1"/>
  <c r="S423" i="13"/>
  <c r="S417" i="13"/>
  <c r="S413" i="13"/>
  <c r="S406" i="13"/>
  <c r="S401" i="13"/>
  <c r="S388" i="13"/>
  <c r="S385" i="13"/>
  <c r="AD385" i="13" s="1"/>
  <c r="S377" i="13"/>
  <c r="S372" i="13"/>
  <c r="AE372" i="13" s="1"/>
  <c r="S364" i="13"/>
  <c r="AE364" i="13" s="1"/>
  <c r="S361" i="13"/>
  <c r="AD361" i="13" s="1"/>
  <c r="S353" i="13"/>
  <c r="S335" i="13"/>
  <c r="AD335" i="13" s="1"/>
  <c r="S324" i="13"/>
  <c r="S315" i="13"/>
  <c r="S308" i="13"/>
  <c r="S283" i="13"/>
  <c r="S277" i="13"/>
  <c r="AD277" i="13" s="1"/>
  <c r="S259" i="13"/>
  <c r="AD259" i="13" s="1"/>
  <c r="S256" i="13"/>
  <c r="AD256" i="13" s="1"/>
  <c r="S247" i="13"/>
  <c r="AD247" i="13" s="1"/>
  <c r="S231" i="13"/>
  <c r="AE231" i="13" s="1"/>
  <c r="S215" i="13"/>
  <c r="AD215" i="13" s="1"/>
  <c r="S199" i="13"/>
  <c r="AE199" i="13" s="1"/>
  <c r="S183" i="13"/>
  <c r="AD183" i="13" s="1"/>
  <c r="S167" i="13"/>
  <c r="AE167" i="13" s="1"/>
  <c r="S150" i="13"/>
  <c r="AD150" i="13" s="1"/>
  <c r="S134" i="13"/>
  <c r="S118" i="13"/>
  <c r="AD118" i="13" s="1"/>
  <c r="S102" i="13"/>
  <c r="AB102" i="13" s="1"/>
  <c r="S86" i="13"/>
  <c r="AB86" i="13" s="1"/>
  <c r="S58" i="13"/>
  <c r="AD58" i="13" s="1"/>
  <c r="S37" i="13"/>
  <c r="AB37" i="13" s="1"/>
  <c r="AC20" i="13"/>
  <c r="S20" i="13"/>
  <c r="AB20" i="13" s="1"/>
  <c r="S702" i="13"/>
  <c r="S608" i="13"/>
  <c r="S607" i="13"/>
  <c r="S606" i="13"/>
  <c r="S562" i="13"/>
  <c r="S536" i="13"/>
  <c r="S519" i="13"/>
  <c r="AD519" i="13" s="1"/>
  <c r="S477" i="13"/>
  <c r="S461" i="13"/>
  <c r="S384" i="13"/>
  <c r="AD384" i="13" s="1"/>
  <c r="S334" i="13"/>
  <c r="S323" i="13"/>
  <c r="AB323" i="13" s="1"/>
  <c r="S314" i="13"/>
  <c r="S293" i="13"/>
  <c r="AE293" i="13" s="1"/>
  <c r="S282" i="13"/>
  <c r="S246" i="13"/>
  <c r="S230" i="13"/>
  <c r="S214" i="13"/>
  <c r="S198" i="13"/>
  <c r="AD198" i="13" s="1"/>
  <c r="S182" i="13"/>
  <c r="S166" i="13"/>
  <c r="AB166" i="13" s="1"/>
  <c r="S149" i="13"/>
  <c r="S133" i="13"/>
  <c r="AE133" i="13" s="1"/>
  <c r="S117" i="13"/>
  <c r="AB117" i="13" s="1"/>
  <c r="S101" i="13"/>
  <c r="S85" i="13"/>
  <c r="S57" i="13"/>
  <c r="S36" i="13"/>
  <c r="AC19" i="13"/>
  <c r="S19" i="13"/>
  <c r="AB19" i="13" s="1"/>
  <c r="S701" i="13"/>
  <c r="AB701" i="13" s="1"/>
  <c r="S605" i="13"/>
  <c r="S604" i="13"/>
  <c r="S603" i="13"/>
  <c r="AD603" i="13" s="1"/>
  <c r="S561" i="13"/>
  <c r="S546" i="13"/>
  <c r="S535" i="13"/>
  <c r="S528" i="13"/>
  <c r="S518" i="13"/>
  <c r="S476" i="13"/>
  <c r="S460" i="13"/>
  <c r="S383" i="13"/>
  <c r="S376" i="13"/>
  <c r="AE376" i="13" s="1"/>
  <c r="S371" i="13"/>
  <c r="AD371" i="13" s="1"/>
  <c r="S360" i="13"/>
  <c r="S352" i="13"/>
  <c r="AE352" i="13" s="1"/>
  <c r="S333" i="13"/>
  <c r="S322" i="13"/>
  <c r="S304" i="13"/>
  <c r="AE304" i="13" s="1"/>
  <c r="S270" i="13"/>
  <c r="AB270" i="13" s="1"/>
  <c r="S261" i="13"/>
  <c r="S245" i="13"/>
  <c r="S229" i="13"/>
  <c r="S213" i="13"/>
  <c r="S197" i="13"/>
  <c r="S181" i="13"/>
  <c r="AE181" i="13" s="1"/>
  <c r="S165" i="13"/>
  <c r="S148" i="13"/>
  <c r="AB148" i="13" s="1"/>
  <c r="S132" i="13"/>
  <c r="AD132" i="13" s="1"/>
  <c r="S116" i="13"/>
  <c r="AB116" i="13" s="1"/>
  <c r="S100" i="13"/>
  <c r="S84" i="13"/>
  <c r="S56" i="13"/>
  <c r="S35" i="13"/>
  <c r="AE35" i="13" s="1"/>
  <c r="AC18" i="13"/>
  <c r="S18" i="13"/>
  <c r="AB18" i="13" s="1"/>
  <c r="S759" i="13"/>
  <c r="AE759" i="13" s="1"/>
  <c r="S758" i="13"/>
  <c r="S700" i="13"/>
  <c r="AB700" i="13" s="1"/>
  <c r="S602" i="13"/>
  <c r="AB602" i="13" s="1"/>
  <c r="S601" i="13"/>
  <c r="S600" i="13"/>
  <c r="S560" i="13"/>
  <c r="AD560" i="13" s="1"/>
  <c r="S553" i="13"/>
  <c r="S545" i="13"/>
  <c r="S475" i="13"/>
  <c r="S459" i="13"/>
  <c r="S435" i="13"/>
  <c r="S332" i="13"/>
  <c r="S299" i="13"/>
  <c r="S244" i="13"/>
  <c r="AE244" i="13" s="1"/>
  <c r="S228" i="13"/>
  <c r="S212" i="13"/>
  <c r="S196" i="13"/>
  <c r="AE196" i="13" s="1"/>
  <c r="S180" i="13"/>
  <c r="AB180" i="13" s="1"/>
  <c r="S164" i="13"/>
  <c r="S147" i="13"/>
  <c r="S131" i="13"/>
  <c r="S115" i="13"/>
  <c r="S99" i="13"/>
  <c r="S83" i="13"/>
  <c r="AE83" i="13" s="1"/>
  <c r="S55" i="13"/>
  <c r="AD55" i="13" s="1"/>
  <c r="S34" i="13"/>
  <c r="AC17" i="13"/>
  <c r="S17" i="13"/>
  <c r="AB17" i="13" s="1"/>
  <c r="S753" i="13"/>
  <c r="S738" i="13"/>
  <c r="S735" i="13"/>
  <c r="S699" i="13"/>
  <c r="S599" i="13"/>
  <c r="S598" i="13"/>
  <c r="S597" i="13"/>
  <c r="AB597" i="13" s="1"/>
  <c r="S559" i="13"/>
  <c r="AB559" i="13" s="1"/>
  <c r="S550" i="13"/>
  <c r="S544" i="13"/>
  <c r="AD544" i="13" s="1"/>
  <c r="S534" i="13"/>
  <c r="AB534" i="13" s="1"/>
  <c r="S527" i="13"/>
  <c r="S517" i="13"/>
  <c r="S505" i="13"/>
  <c r="S499" i="13"/>
  <c r="S495" i="13"/>
  <c r="S488" i="13"/>
  <c r="S474" i="13"/>
  <c r="S467" i="13"/>
  <c r="S458" i="13"/>
  <c r="S434" i="13"/>
  <c r="S412" i="13"/>
  <c r="S405" i="13"/>
  <c r="S394" i="13"/>
  <c r="S391" i="13"/>
  <c r="S382" i="13"/>
  <c r="AE382" i="13" s="1"/>
  <c r="S375" i="13"/>
  <c r="S370" i="13"/>
  <c r="S357" i="13"/>
  <c r="S351" i="13"/>
  <c r="S347" i="13"/>
  <c r="S342" i="13"/>
  <c r="AD342" i="13" s="1"/>
  <c r="S339" i="13"/>
  <c r="S331" i="13"/>
  <c r="AD331" i="13" s="1"/>
  <c r="S321" i="13"/>
  <c r="S313" i="13"/>
  <c r="S302" i="13"/>
  <c r="S289" i="13"/>
  <c r="S243" i="13"/>
  <c r="S227" i="13"/>
  <c r="S211" i="13"/>
  <c r="S195" i="13"/>
  <c r="S179" i="13"/>
  <c r="AE179" i="13" s="1"/>
  <c r="S163" i="13"/>
  <c r="S146" i="13"/>
  <c r="AE146" i="13" s="1"/>
  <c r="S130" i="13"/>
  <c r="AE130" i="13" s="1"/>
  <c r="S114" i="13"/>
  <c r="AB114" i="13" s="1"/>
  <c r="S98" i="13"/>
  <c r="AB98" i="13" s="1"/>
  <c r="S82" i="13"/>
  <c r="AE82" i="13" s="1"/>
  <c r="S54" i="13"/>
  <c r="AD54" i="13" s="1"/>
  <c r="S33" i="13"/>
  <c r="AD33" i="13" s="1"/>
  <c r="AC16" i="13"/>
  <c r="S16" i="13"/>
  <c r="AB16" i="13" s="1"/>
  <c r="S755" i="13"/>
  <c r="S734" i="13"/>
  <c r="S715" i="13"/>
  <c r="AD715" i="13" s="1"/>
  <c r="S714" i="13"/>
  <c r="S698" i="13"/>
  <c r="S691" i="13"/>
  <c r="AE691" i="13" s="1"/>
  <c r="S596" i="13"/>
  <c r="S595" i="13"/>
  <c r="S594" i="13"/>
  <c r="S593" i="13"/>
  <c r="S592" i="13"/>
  <c r="S591" i="13"/>
  <c r="S590" i="13"/>
  <c r="S589" i="13"/>
  <c r="AD589" i="13" s="1"/>
  <c r="S588" i="13"/>
  <c r="S558" i="13"/>
  <c r="S543" i="13"/>
  <c r="S526" i="13"/>
  <c r="S516" i="13"/>
  <c r="S504" i="13"/>
  <c r="AD504" i="13" s="1"/>
  <c r="S498" i="13"/>
  <c r="S494" i="13"/>
  <c r="S483" i="13"/>
  <c r="S473" i="13"/>
  <c r="S457" i="13"/>
  <c r="S433" i="13"/>
  <c r="S411" i="13"/>
  <c r="S350" i="13"/>
  <c r="S346" i="13"/>
  <c r="S330" i="13"/>
  <c r="S320" i="13"/>
  <c r="S312" i="13"/>
  <c r="AD312" i="13" s="1"/>
  <c r="S281" i="13"/>
  <c r="S242" i="13"/>
  <c r="S226" i="13"/>
  <c r="S210" i="13"/>
  <c r="AB210" i="13" s="1"/>
  <c r="S194" i="13"/>
  <c r="S178" i="13"/>
  <c r="S162" i="13"/>
  <c r="AB162" i="13" s="1"/>
  <c r="S145" i="13"/>
  <c r="S129" i="13"/>
  <c r="AE129" i="13" s="1"/>
  <c r="S113" i="13"/>
  <c r="AB113" i="13" s="1"/>
  <c r="S97" i="13"/>
  <c r="AB97" i="13" s="1"/>
  <c r="S81" i="13"/>
  <c r="S53" i="13"/>
  <c r="AB53" i="13" s="1"/>
  <c r="S32" i="13"/>
  <c r="AB32" i="13" s="1"/>
  <c r="AC15" i="13"/>
  <c r="S15" i="13"/>
  <c r="AB15" i="13" s="1"/>
  <c r="S697" i="13"/>
  <c r="S587" i="13"/>
  <c r="S586" i="13"/>
  <c r="S585" i="13"/>
  <c r="S557" i="13"/>
  <c r="S533" i="13"/>
  <c r="S525" i="13"/>
  <c r="AD525" i="13" s="1"/>
  <c r="S472" i="13"/>
  <c r="S456" i="13"/>
  <c r="S432" i="13"/>
  <c r="AE432" i="13" s="1"/>
  <c r="S420" i="13"/>
  <c r="S410" i="13"/>
  <c r="AD410" i="13" s="1"/>
  <c r="S381" i="13"/>
  <c r="S369" i="13"/>
  <c r="S356" i="13"/>
  <c r="AE356" i="13" s="1"/>
  <c r="S329" i="13"/>
  <c r="AE329" i="13" s="1"/>
  <c r="S296" i="13"/>
  <c r="AB296" i="13" s="1"/>
  <c r="S288" i="13"/>
  <c r="S280" i="13"/>
  <c r="AE280" i="13" s="1"/>
  <c r="S276" i="13"/>
  <c r="S241" i="13"/>
  <c r="S225" i="13"/>
  <c r="AB225" i="13" s="1"/>
  <c r="S209" i="13"/>
  <c r="S193" i="13"/>
  <c r="S177" i="13"/>
  <c r="S161" i="13"/>
  <c r="S144" i="13"/>
  <c r="AD144" i="13" s="1"/>
  <c r="S128" i="13"/>
  <c r="AD128" i="13" s="1"/>
  <c r="S112" i="13"/>
  <c r="S96" i="13"/>
  <c r="S80" i="13"/>
  <c r="S76" i="13"/>
  <c r="AB76" i="13" s="1"/>
  <c r="S52" i="13"/>
  <c r="AC14" i="13"/>
  <c r="S14" i="13"/>
  <c r="AB14" i="13" s="1"/>
  <c r="S733" i="13"/>
  <c r="S696" i="13"/>
  <c r="S693" i="13"/>
  <c r="S694" i="13" s="1"/>
  <c r="S584" i="13"/>
  <c r="S583" i="13"/>
  <c r="AB583" i="13" s="1"/>
  <c r="S582" i="13"/>
  <c r="S556" i="13"/>
  <c r="S549" i="13"/>
  <c r="AD549" i="13" s="1"/>
  <c r="S540" i="13"/>
  <c r="S532" i="13"/>
  <c r="S524" i="13"/>
  <c r="S523" i="13"/>
  <c r="S515" i="13"/>
  <c r="S511" i="13"/>
  <c r="S508" i="13"/>
  <c r="S503" i="13"/>
  <c r="AD503" i="13" s="1"/>
  <c r="S493" i="13"/>
  <c r="S487" i="13"/>
  <c r="AD487" i="13" s="1"/>
  <c r="S482" i="13"/>
  <c r="S471" i="13"/>
  <c r="S466" i="13"/>
  <c r="S455" i="13"/>
  <c r="AB455" i="13" s="1"/>
  <c r="S451" i="13"/>
  <c r="S447" i="13"/>
  <c r="S443" i="13"/>
  <c r="S440" i="13"/>
  <c r="AD440" i="13" s="1"/>
  <c r="S438" i="13"/>
  <c r="S431" i="13"/>
  <c r="S428" i="13"/>
  <c r="S425" i="13"/>
  <c r="S422" i="13"/>
  <c r="S416" i="13"/>
  <c r="S409" i="13"/>
  <c r="S404" i="13"/>
  <c r="S400" i="13"/>
  <c r="AE400" i="13" s="1"/>
  <c r="S398" i="13"/>
  <c r="S396" i="13"/>
  <c r="S393" i="13"/>
  <c r="S390" i="13"/>
  <c r="S387" i="13"/>
  <c r="S380" i="13"/>
  <c r="S374" i="13"/>
  <c r="S368" i="13"/>
  <c r="AB368" i="13" s="1"/>
  <c r="S366" i="13"/>
  <c r="S363" i="13"/>
  <c r="AD363" i="13" s="1"/>
  <c r="S359" i="13"/>
  <c r="S345" i="13"/>
  <c r="S328" i="13"/>
  <c r="S319" i="13"/>
  <c r="S311" i="13"/>
  <c r="AB311" i="13" s="1"/>
  <c r="S307" i="13"/>
  <c r="S298" i="13"/>
  <c r="S292" i="13"/>
  <c r="AE292" i="13" s="1"/>
  <c r="S287" i="13"/>
  <c r="S285" i="13"/>
  <c r="AB285" i="13" s="1"/>
  <c r="AB286" i="13" s="1"/>
  <c r="S275" i="13"/>
  <c r="S272" i="13"/>
  <c r="AE272" i="13" s="1"/>
  <c r="S269" i="13"/>
  <c r="S267" i="13"/>
  <c r="S265" i="13"/>
  <c r="S263" i="13"/>
  <c r="S258" i="13"/>
  <c r="S255" i="13"/>
  <c r="S240" i="13"/>
  <c r="AE240" i="13" s="1"/>
  <c r="S224" i="13"/>
  <c r="S208" i="13"/>
  <c r="S192" i="13"/>
  <c r="S176" i="13"/>
  <c r="AB176" i="13" s="1"/>
  <c r="S160" i="13"/>
  <c r="AD160" i="13" s="1"/>
  <c r="S143" i="13"/>
  <c r="AB143" i="13" s="1"/>
  <c r="S127" i="13"/>
  <c r="S111" i="13"/>
  <c r="S95" i="13"/>
  <c r="S79" i="13"/>
  <c r="S51" i="13"/>
  <c r="S31" i="13"/>
  <c r="AD31" i="13" s="1"/>
  <c r="AC13" i="13"/>
  <c r="S13" i="13"/>
  <c r="AB13" i="13" s="1"/>
  <c r="S757" i="13"/>
  <c r="AD757" i="13" s="1"/>
  <c r="S752" i="13"/>
  <c r="AD752" i="13" s="1"/>
  <c r="S751" i="13"/>
  <c r="S750" i="13"/>
  <c r="S749" i="13"/>
  <c r="S748" i="13"/>
  <c r="S747" i="13"/>
  <c r="S746" i="13"/>
  <c r="S745" i="13"/>
  <c r="S724" i="13"/>
  <c r="S723" i="13"/>
  <c r="S695" i="13"/>
  <c r="AE695" i="13" s="1"/>
  <c r="S581" i="13"/>
  <c r="S580" i="13"/>
  <c r="S579" i="13"/>
  <c r="AD579" i="13" s="1"/>
  <c r="S578" i="13"/>
  <c r="S577" i="13"/>
  <c r="S576" i="13"/>
  <c r="S575" i="13"/>
  <c r="S574" i="13"/>
  <c r="S573" i="13"/>
  <c r="S572" i="13"/>
  <c r="S571" i="13"/>
  <c r="S570" i="13"/>
  <c r="S569" i="13"/>
  <c r="S568" i="13"/>
  <c r="S567" i="13"/>
  <c r="AB567" i="13" s="1"/>
  <c r="S566" i="13"/>
  <c r="S565" i="13"/>
  <c r="S564" i="13"/>
  <c r="S555" i="13"/>
  <c r="S548" i="13"/>
  <c r="S539" i="13"/>
  <c r="S531" i="13"/>
  <c r="S522" i="13"/>
  <c r="S514" i="13"/>
  <c r="AD514" i="13" s="1"/>
  <c r="S502" i="13"/>
  <c r="S492" i="13"/>
  <c r="AD492" i="13" s="1"/>
  <c r="S486" i="13"/>
  <c r="S481" i="13"/>
  <c r="S470" i="13"/>
  <c r="S465" i="13"/>
  <c r="S454" i="13"/>
  <c r="S450" i="13"/>
  <c r="S446" i="13"/>
  <c r="S430" i="13"/>
  <c r="AE430" i="13" s="1"/>
  <c r="S419" i="13"/>
  <c r="S415" i="13"/>
  <c r="AE415" i="13" s="1"/>
  <c r="S408" i="13"/>
  <c r="AE408" i="13" s="1"/>
  <c r="S403" i="13"/>
  <c r="S379" i="13"/>
  <c r="S355" i="13"/>
  <c r="S349" i="13"/>
  <c r="S344" i="13"/>
  <c r="S341" i="13"/>
  <c r="S338" i="13"/>
  <c r="AE338" i="13" s="1"/>
  <c r="S327" i="13"/>
  <c r="S318" i="13"/>
  <c r="AB318" i="13" s="1"/>
  <c r="S310" i="13"/>
  <c r="AD310" i="13" s="1"/>
  <c r="S306" i="13"/>
  <c r="AD306" i="13" s="1"/>
  <c r="S301" i="13"/>
  <c r="S295" i="13"/>
  <c r="S291" i="13"/>
  <c r="S279" i="13"/>
  <c r="S274" i="13"/>
  <c r="S239" i="13"/>
  <c r="S223" i="13"/>
  <c r="S207" i="13"/>
  <c r="S191" i="13"/>
  <c r="S175" i="13"/>
  <c r="AB175" i="13" s="1"/>
  <c r="S159" i="13"/>
  <c r="AE159" i="13" s="1"/>
  <c r="S142" i="13"/>
  <c r="S126" i="13"/>
  <c r="AD126" i="13" s="1"/>
  <c r="S110" i="13"/>
  <c r="AB110" i="13" s="1"/>
  <c r="S94" i="13"/>
  <c r="AD94" i="13" s="1"/>
  <c r="S78" i="13"/>
  <c r="AB78" i="13" s="1"/>
  <c r="S75" i="13"/>
  <c r="S50" i="13"/>
  <c r="S30" i="13"/>
  <c r="AC12" i="13"/>
  <c r="S12" i="13"/>
  <c r="AB12" i="13" s="1"/>
  <c r="S676" i="12"/>
  <c r="AB676" i="12" s="1"/>
  <c r="S662" i="12"/>
  <c r="S661" i="12"/>
  <c r="S660" i="12"/>
  <c r="AB660" i="12" s="1"/>
  <c r="S659" i="12"/>
  <c r="AE659" i="12" s="1"/>
  <c r="S658" i="12"/>
  <c r="S657" i="12"/>
  <c r="AD657" i="12" s="1"/>
  <c r="S656" i="12"/>
  <c r="S655" i="12"/>
  <c r="S654" i="12"/>
  <c r="S653" i="12"/>
  <c r="S652" i="12"/>
  <c r="AB652" i="12" s="1"/>
  <c r="AC237" i="12"/>
  <c r="S237" i="12"/>
  <c r="AB237" i="12" s="1"/>
  <c r="AC236" i="12"/>
  <c r="S236" i="12"/>
  <c r="AB236" i="12" s="1"/>
  <c r="AC235" i="12"/>
  <c r="S235" i="12"/>
  <c r="AB235" i="12" s="1"/>
  <c r="AC234" i="12"/>
  <c r="S234" i="12"/>
  <c r="AB234" i="12" s="1"/>
  <c r="AC233" i="12"/>
  <c r="S233" i="12"/>
  <c r="AB233" i="12" s="1"/>
  <c r="AC232" i="12"/>
  <c r="S232" i="12"/>
  <c r="AC231" i="12"/>
  <c r="S231" i="12"/>
  <c r="AB231" i="12" s="1"/>
  <c r="AC230" i="12"/>
  <c r="S230" i="12"/>
  <c r="AE230" i="12" s="1"/>
  <c r="AC229" i="12"/>
  <c r="S229" i="12"/>
  <c r="AE229" i="12" s="1"/>
  <c r="AC228" i="12"/>
  <c r="S228" i="12"/>
  <c r="AB228" i="12" s="1"/>
  <c r="AC227" i="12"/>
  <c r="S227" i="12"/>
  <c r="AB227" i="12" s="1"/>
  <c r="AC226" i="12"/>
  <c r="S226" i="12"/>
  <c r="AC225" i="12"/>
  <c r="S225" i="12"/>
  <c r="AB225" i="12" s="1"/>
  <c r="AC224" i="12"/>
  <c r="S224" i="12"/>
  <c r="AB224" i="12" s="1"/>
  <c r="AC223" i="12"/>
  <c r="S223" i="12"/>
  <c r="AE223" i="12" s="1"/>
  <c r="AC222" i="12"/>
  <c r="S222" i="12"/>
  <c r="AB222" i="12" s="1"/>
  <c r="S675" i="12"/>
  <c r="AB675" i="12" s="1"/>
  <c r="S651" i="12"/>
  <c r="AB651" i="12" s="1"/>
  <c r="S650" i="12"/>
  <c r="S649" i="12"/>
  <c r="S648" i="12"/>
  <c r="AB648" i="12" s="1"/>
  <c r="S647" i="12"/>
  <c r="AE647" i="12" s="1"/>
  <c r="S646" i="12"/>
  <c r="S645" i="12"/>
  <c r="S644" i="12"/>
  <c r="S643" i="12"/>
  <c r="AB643" i="12" s="1"/>
  <c r="S642" i="12"/>
  <c r="S641" i="12"/>
  <c r="AE641" i="12" s="1"/>
  <c r="S640" i="12"/>
  <c r="AB640" i="12" s="1"/>
  <c r="S639" i="12"/>
  <c r="AB639" i="12" s="1"/>
  <c r="S638" i="12"/>
  <c r="S637" i="12"/>
  <c r="AE637" i="12" s="1"/>
  <c r="AC221" i="12"/>
  <c r="S221" i="12"/>
  <c r="AB221" i="12" s="1"/>
  <c r="AC220" i="12"/>
  <c r="S220" i="12"/>
  <c r="AB220" i="12" s="1"/>
  <c r="AC219" i="12"/>
  <c r="S219" i="12"/>
  <c r="AB219" i="12" s="1"/>
  <c r="AC218" i="12"/>
  <c r="S218" i="12"/>
  <c r="AB218" i="12" s="1"/>
  <c r="AC217" i="12"/>
  <c r="S217" i="12"/>
  <c r="AB217" i="12" s="1"/>
  <c r="AC216" i="12"/>
  <c r="S216" i="12"/>
  <c r="AB216" i="12" s="1"/>
  <c r="AC215" i="12"/>
  <c r="S215" i="12"/>
  <c r="AB215" i="12" s="1"/>
  <c r="AC214" i="12"/>
  <c r="S214" i="12"/>
  <c r="AB214" i="12" s="1"/>
  <c r="AC213" i="12"/>
  <c r="S213" i="12"/>
  <c r="AB213" i="12" s="1"/>
  <c r="AC212" i="12"/>
  <c r="S212" i="12"/>
  <c r="AD212" i="12" s="1"/>
  <c r="AC211" i="12"/>
  <c r="S211" i="12"/>
  <c r="AB211" i="12" s="1"/>
  <c r="AC210" i="12"/>
  <c r="S210" i="12"/>
  <c r="AB210" i="12" s="1"/>
  <c r="AC209" i="12"/>
  <c r="S209" i="12"/>
  <c r="AB209" i="12" s="1"/>
  <c r="AC208" i="12"/>
  <c r="S208" i="12"/>
  <c r="AB208" i="12" s="1"/>
  <c r="AC207" i="12"/>
  <c r="S207" i="12"/>
  <c r="AB207" i="12" s="1"/>
  <c r="AC206" i="12"/>
  <c r="S206" i="12"/>
  <c r="AB206" i="12" s="1"/>
  <c r="AC205" i="12"/>
  <c r="S205" i="12"/>
  <c r="AB205" i="12" s="1"/>
  <c r="AC204" i="12"/>
  <c r="S204" i="12"/>
  <c r="AB204" i="12" s="1"/>
  <c r="S674" i="12"/>
  <c r="AE674" i="12" s="1"/>
  <c r="S673" i="12"/>
  <c r="S672" i="12"/>
  <c r="AD672" i="12" s="1"/>
  <c r="S671" i="12"/>
  <c r="S636" i="12"/>
  <c r="AB636" i="12" s="1"/>
  <c r="S635" i="12"/>
  <c r="S634" i="12"/>
  <c r="S633" i="12"/>
  <c r="S632" i="12"/>
  <c r="AB632" i="12" s="1"/>
  <c r="S631" i="12"/>
  <c r="AE631" i="12" s="1"/>
  <c r="S630" i="12"/>
  <c r="S629" i="12"/>
  <c r="AE629" i="12" s="1"/>
  <c r="S628" i="12"/>
  <c r="AE628" i="12" s="1"/>
  <c r="S627" i="12"/>
  <c r="AE627" i="12" s="1"/>
  <c r="S626" i="12"/>
  <c r="S625" i="12"/>
  <c r="S624" i="12"/>
  <c r="S623" i="12"/>
  <c r="S622" i="12"/>
  <c r="S621" i="12"/>
  <c r="AE621" i="12" s="1"/>
  <c r="AC203" i="12"/>
  <c r="S203" i="12"/>
  <c r="AB203" i="12" s="1"/>
  <c r="AC202" i="12"/>
  <c r="S202" i="12"/>
  <c r="AB202" i="12" s="1"/>
  <c r="AC201" i="12"/>
  <c r="S201" i="12"/>
  <c r="AB201" i="12" s="1"/>
  <c r="AC200" i="12"/>
  <c r="S200" i="12"/>
  <c r="AB200" i="12" s="1"/>
  <c r="AC199" i="12"/>
  <c r="S199" i="12"/>
  <c r="AC198" i="12"/>
  <c r="S198" i="12"/>
  <c r="AB198" i="12" s="1"/>
  <c r="AC197" i="12"/>
  <c r="S197" i="12"/>
  <c r="AB197" i="12" s="1"/>
  <c r="AC196" i="12"/>
  <c r="S196" i="12"/>
  <c r="AB196" i="12" s="1"/>
  <c r="AC195" i="12"/>
  <c r="S195" i="12"/>
  <c r="AB195" i="12" s="1"/>
  <c r="AC194" i="12"/>
  <c r="S194" i="12"/>
  <c r="AB194" i="12" s="1"/>
  <c r="AC193" i="12"/>
  <c r="S193" i="12"/>
  <c r="AB193" i="12" s="1"/>
  <c r="AC192" i="12"/>
  <c r="S192" i="12"/>
  <c r="AB192" i="12" s="1"/>
  <c r="AC191" i="12"/>
  <c r="S191" i="12"/>
  <c r="AB191" i="12" s="1"/>
  <c r="AC190" i="12"/>
  <c r="S190" i="12"/>
  <c r="AB190" i="12" s="1"/>
  <c r="AC189" i="12"/>
  <c r="S189" i="12"/>
  <c r="AB189" i="12" s="1"/>
  <c r="AC188" i="12"/>
  <c r="S188" i="12"/>
  <c r="AB188" i="12" s="1"/>
  <c r="S620" i="12"/>
  <c r="AB620" i="12" s="1"/>
  <c r="S619" i="12"/>
  <c r="S618" i="12"/>
  <c r="S617" i="12"/>
  <c r="S616" i="12"/>
  <c r="AB616" i="12" s="1"/>
  <c r="S615" i="12"/>
  <c r="AB615" i="12" s="1"/>
  <c r="S614" i="12"/>
  <c r="S613" i="12"/>
  <c r="AE613" i="12" s="1"/>
  <c r="S612" i="12"/>
  <c r="S611" i="12"/>
  <c r="AB611" i="12" s="1"/>
  <c r="S610" i="12"/>
  <c r="S609" i="12"/>
  <c r="AB609" i="12" s="1"/>
  <c r="S608" i="12"/>
  <c r="S607" i="12"/>
  <c r="AE607" i="12" s="1"/>
  <c r="S606" i="12"/>
  <c r="S605" i="12"/>
  <c r="AB605" i="12" s="1"/>
  <c r="S604" i="12"/>
  <c r="AB604" i="12" s="1"/>
  <c r="S603" i="12"/>
  <c r="AB603" i="12" s="1"/>
  <c r="S602" i="12"/>
  <c r="S601" i="12"/>
  <c r="AE601" i="12" s="1"/>
  <c r="S600" i="12"/>
  <c r="AE600" i="12" s="1"/>
  <c r="S599" i="12"/>
  <c r="S598" i="12"/>
  <c r="S597" i="12"/>
  <c r="AD597" i="12" s="1"/>
  <c r="S596" i="12"/>
  <c r="AB596" i="12" s="1"/>
  <c r="S595" i="12"/>
  <c r="AB595" i="12" s="1"/>
  <c r="S594" i="12"/>
  <c r="S593" i="12"/>
  <c r="S592" i="12"/>
  <c r="AB592" i="12" s="1"/>
  <c r="S591" i="12"/>
  <c r="AB591" i="12" s="1"/>
  <c r="S590" i="12"/>
  <c r="AC187" i="12"/>
  <c r="S187" i="12"/>
  <c r="AC186" i="12"/>
  <c r="S186" i="12"/>
  <c r="AB186" i="12" s="1"/>
  <c r="AC185" i="12"/>
  <c r="S185" i="12"/>
  <c r="AB185" i="12" s="1"/>
  <c r="AC184" i="12"/>
  <c r="S184" i="12"/>
  <c r="AB184" i="12" s="1"/>
  <c r="AC183" i="12"/>
  <c r="S183" i="12"/>
  <c r="AB183" i="12" s="1"/>
  <c r="AC182" i="12"/>
  <c r="S182" i="12"/>
  <c r="AB182" i="12" s="1"/>
  <c r="AC181" i="12"/>
  <c r="S181" i="12"/>
  <c r="AB181" i="12" s="1"/>
  <c r="AC180" i="12"/>
  <c r="S180" i="12"/>
  <c r="AB180" i="12" s="1"/>
  <c r="AC179" i="12"/>
  <c r="S179" i="12"/>
  <c r="AB179" i="12" s="1"/>
  <c r="AC178" i="12"/>
  <c r="S178" i="12"/>
  <c r="AB178" i="12" s="1"/>
  <c r="AC177" i="12"/>
  <c r="S177" i="12"/>
  <c r="AE177" i="12" s="1"/>
  <c r="AC176" i="12"/>
  <c r="S176" i="12"/>
  <c r="AB176" i="12" s="1"/>
  <c r="AC175" i="12"/>
  <c r="S175" i="12"/>
  <c r="AB175" i="12" s="1"/>
  <c r="AC174" i="12"/>
  <c r="S174" i="12"/>
  <c r="AB174" i="12" s="1"/>
  <c r="AC173" i="12"/>
  <c r="S173" i="12"/>
  <c r="AB173" i="12" s="1"/>
  <c r="AC172" i="12"/>
  <c r="S172" i="12"/>
  <c r="AB172" i="12" s="1"/>
  <c r="AC171" i="12"/>
  <c r="S171" i="12"/>
  <c r="AB171" i="12" s="1"/>
  <c r="S670" i="12"/>
  <c r="AD670" i="12" s="1"/>
  <c r="S669" i="12"/>
  <c r="S589" i="12"/>
  <c r="S588" i="12"/>
  <c r="S587" i="12"/>
  <c r="AB587" i="12" s="1"/>
  <c r="S586" i="12"/>
  <c r="AE586" i="12" s="1"/>
  <c r="S585" i="12"/>
  <c r="S584" i="12"/>
  <c r="AB584" i="12" s="1"/>
  <c r="S583" i="12"/>
  <c r="S582" i="12"/>
  <c r="AB582" i="12" s="1"/>
  <c r="S581" i="12"/>
  <c r="AD581" i="12" s="1"/>
  <c r="AC170" i="12"/>
  <c r="S170" i="12"/>
  <c r="AB170" i="12" s="1"/>
  <c r="AC169" i="12"/>
  <c r="S169" i="12"/>
  <c r="AB169" i="12" s="1"/>
  <c r="AC168" i="12"/>
  <c r="S168" i="12"/>
  <c r="AB168" i="12" s="1"/>
  <c r="AC167" i="12"/>
  <c r="S167" i="12"/>
  <c r="AB167" i="12" s="1"/>
  <c r="AC166" i="12"/>
  <c r="S166" i="12"/>
  <c r="AE166" i="12" s="1"/>
  <c r="AC165" i="12"/>
  <c r="S165" i="12"/>
  <c r="AB165" i="12" s="1"/>
  <c r="AC164" i="12"/>
  <c r="S164" i="12"/>
  <c r="AC163" i="12"/>
  <c r="S163" i="12"/>
  <c r="AB163" i="12" s="1"/>
  <c r="AC162" i="12"/>
  <c r="S162" i="12"/>
  <c r="AE162" i="12" s="1"/>
  <c r="AC161" i="12"/>
  <c r="S161" i="12"/>
  <c r="AB161" i="12" s="1"/>
  <c r="AC160" i="12"/>
  <c r="S160" i="12"/>
  <c r="AB160" i="12" s="1"/>
  <c r="AC159" i="12"/>
  <c r="S159" i="12"/>
  <c r="AB159" i="12" s="1"/>
  <c r="AC158" i="12"/>
  <c r="S158" i="12"/>
  <c r="AB158" i="12" s="1"/>
  <c r="AC157" i="12"/>
  <c r="S157" i="12"/>
  <c r="AB157" i="12" s="1"/>
  <c r="AC156" i="12"/>
  <c r="S156" i="12"/>
  <c r="AC155" i="12"/>
  <c r="S155" i="12"/>
  <c r="AB155" i="12" s="1"/>
  <c r="AC154" i="12"/>
  <c r="S154" i="12"/>
  <c r="AB154" i="12" s="1"/>
  <c r="AC153" i="12"/>
  <c r="S153" i="12"/>
  <c r="AB153" i="12" s="1"/>
  <c r="S668" i="12"/>
  <c r="AE668" i="12" s="1"/>
  <c r="S667" i="12"/>
  <c r="AE667" i="12" s="1"/>
  <c r="S580" i="12"/>
  <c r="S579" i="12"/>
  <c r="S578" i="12"/>
  <c r="AB578" i="12" s="1"/>
  <c r="S577" i="12"/>
  <c r="AB577" i="12" s="1"/>
  <c r="S576" i="12"/>
  <c r="S575" i="12"/>
  <c r="S574" i="12"/>
  <c r="AB574" i="12" s="1"/>
  <c r="S573" i="12"/>
  <c r="AE573" i="12" s="1"/>
  <c r="S572" i="12"/>
  <c r="AB572" i="12" s="1"/>
  <c r="S571" i="12"/>
  <c r="S570" i="12"/>
  <c r="S569" i="12"/>
  <c r="AB569" i="12" s="1"/>
  <c r="S568" i="12"/>
  <c r="AB568" i="12" s="1"/>
  <c r="S567" i="12"/>
  <c r="S566" i="12"/>
  <c r="S565" i="12"/>
  <c r="S564" i="12"/>
  <c r="AB564" i="12" s="1"/>
  <c r="S563" i="12"/>
  <c r="S562" i="12"/>
  <c r="AB562" i="12" s="1"/>
  <c r="S561" i="12"/>
  <c r="AB561" i="12" s="1"/>
  <c r="S560" i="12"/>
  <c r="AE560" i="12" s="1"/>
  <c r="S559" i="12"/>
  <c r="S433" i="12"/>
  <c r="S432" i="12"/>
  <c r="S431" i="12"/>
  <c r="AD431" i="12" s="1"/>
  <c r="S346" i="12"/>
  <c r="S345" i="12"/>
  <c r="S344" i="12"/>
  <c r="AC152" i="12"/>
  <c r="S152" i="12"/>
  <c r="AD152" i="12" s="1"/>
  <c r="AC151" i="12"/>
  <c r="S151" i="12"/>
  <c r="AE151" i="12" s="1"/>
  <c r="AC150" i="12"/>
  <c r="S150" i="12"/>
  <c r="AB150" i="12" s="1"/>
  <c r="AC149" i="12"/>
  <c r="S149" i="12"/>
  <c r="AD149" i="12" s="1"/>
  <c r="AC148" i="12"/>
  <c r="S148" i="12"/>
  <c r="AB148" i="12" s="1"/>
  <c r="AC147" i="12"/>
  <c r="S147" i="12"/>
  <c r="AB147" i="12" s="1"/>
  <c r="AC146" i="12"/>
  <c r="S146" i="12"/>
  <c r="AB146" i="12" s="1"/>
  <c r="AC145" i="12"/>
  <c r="S145" i="12"/>
  <c r="AB145" i="12" s="1"/>
  <c r="AC144" i="12"/>
  <c r="S144" i="12"/>
  <c r="AB144" i="12" s="1"/>
  <c r="AC143" i="12"/>
  <c r="S143" i="12"/>
  <c r="AC142" i="12"/>
  <c r="S142" i="12"/>
  <c r="AB142" i="12" s="1"/>
  <c r="AC141" i="12"/>
  <c r="S141" i="12"/>
  <c r="AC140" i="12"/>
  <c r="S140" i="12"/>
  <c r="AB140" i="12" s="1"/>
  <c r="AC139" i="12"/>
  <c r="S139" i="12"/>
  <c r="AB139" i="12" s="1"/>
  <c r="S558" i="12"/>
  <c r="AE558" i="12" s="1"/>
  <c r="S557" i="12"/>
  <c r="AD557" i="12" s="1"/>
  <c r="S556" i="12"/>
  <c r="S555" i="12"/>
  <c r="S480" i="12"/>
  <c r="S479" i="12"/>
  <c r="S478" i="12"/>
  <c r="AD478" i="12" s="1"/>
  <c r="S477" i="12"/>
  <c r="AB477" i="12" s="1"/>
  <c r="S476" i="12"/>
  <c r="AE476" i="12" s="1"/>
  <c r="S475" i="12"/>
  <c r="S474" i="12"/>
  <c r="AB474" i="12" s="1"/>
  <c r="S430" i="12"/>
  <c r="AB430" i="12" s="1"/>
  <c r="S429" i="12"/>
  <c r="AB429" i="12" s="1"/>
  <c r="S428" i="12"/>
  <c r="S427" i="12"/>
  <c r="AE427" i="12" s="1"/>
  <c r="S426" i="12"/>
  <c r="AE426" i="12" s="1"/>
  <c r="S425" i="12"/>
  <c r="AE425" i="12" s="1"/>
  <c r="S424" i="12"/>
  <c r="S423" i="12"/>
  <c r="S422" i="12"/>
  <c r="AD422" i="12" s="1"/>
  <c r="S421" i="12"/>
  <c r="AD421" i="12" s="1"/>
  <c r="S420" i="12"/>
  <c r="S419" i="12"/>
  <c r="AE419" i="12" s="1"/>
  <c r="S418" i="12"/>
  <c r="AB418" i="12" s="1"/>
  <c r="S417" i="12"/>
  <c r="AE417" i="12" s="1"/>
  <c r="S416" i="12"/>
  <c r="S415" i="12"/>
  <c r="AB415" i="12" s="1"/>
  <c r="S414" i="12"/>
  <c r="AE414" i="12" s="1"/>
  <c r="S413" i="12"/>
  <c r="S412" i="12"/>
  <c r="S343" i="12"/>
  <c r="AB343" i="12" s="1"/>
  <c r="S342" i="12"/>
  <c r="AB342" i="12" s="1"/>
  <c r="S341" i="12"/>
  <c r="S340" i="12"/>
  <c r="S339" i="12"/>
  <c r="AE339" i="12" s="1"/>
  <c r="S338" i="12"/>
  <c r="AB338" i="12" s="1"/>
  <c r="S337" i="12"/>
  <c r="AD337" i="12" s="1"/>
  <c r="S336" i="12"/>
  <c r="S335" i="12"/>
  <c r="S334" i="12"/>
  <c r="AB334" i="12" s="1"/>
  <c r="S333" i="12"/>
  <c r="S332" i="12"/>
  <c r="S331" i="12"/>
  <c r="AB331" i="12" s="1"/>
  <c r="S330" i="12"/>
  <c r="S329" i="12"/>
  <c r="AD329" i="12" s="1"/>
  <c r="AC138" i="12"/>
  <c r="S138" i="12"/>
  <c r="AB138" i="12" s="1"/>
  <c r="AC137" i="12"/>
  <c r="S137" i="12"/>
  <c r="AB137" i="12" s="1"/>
  <c r="AC136" i="12"/>
  <c r="S136" i="12"/>
  <c r="AB136" i="12" s="1"/>
  <c r="AC135" i="12"/>
  <c r="S135" i="12"/>
  <c r="AB135" i="12" s="1"/>
  <c r="AC134" i="12"/>
  <c r="S134" i="12"/>
  <c r="AB134" i="12" s="1"/>
  <c r="AC133" i="12"/>
  <c r="S133" i="12"/>
  <c r="AB133" i="12" s="1"/>
  <c r="AC132" i="12"/>
  <c r="S132" i="12"/>
  <c r="AB132" i="12" s="1"/>
  <c r="AC131" i="12"/>
  <c r="S131" i="12"/>
  <c r="AB131" i="12" s="1"/>
  <c r="AC130" i="12"/>
  <c r="S130" i="12"/>
  <c r="AB130" i="12" s="1"/>
  <c r="AC129" i="12"/>
  <c r="S129" i="12"/>
  <c r="AB129" i="12" s="1"/>
  <c r="AC128" i="12"/>
  <c r="S128" i="12"/>
  <c r="AC127" i="12"/>
  <c r="S127" i="12"/>
  <c r="AB127" i="12" s="1"/>
  <c r="AC126" i="12"/>
  <c r="S126" i="12"/>
  <c r="AB126" i="12" s="1"/>
  <c r="AC125" i="12"/>
  <c r="S125" i="12"/>
  <c r="AB125" i="12" s="1"/>
  <c r="S554" i="12"/>
  <c r="AE554" i="12" s="1"/>
  <c r="S553" i="12"/>
  <c r="AE553" i="12" s="1"/>
  <c r="S552" i="12"/>
  <c r="S551" i="12"/>
  <c r="S473" i="12"/>
  <c r="AB473" i="12" s="1"/>
  <c r="S472" i="12"/>
  <c r="AB472" i="12" s="1"/>
  <c r="S471" i="12"/>
  <c r="S411" i="12"/>
  <c r="S410" i="12"/>
  <c r="AB410" i="12" s="1"/>
  <c r="S328" i="12"/>
  <c r="S327" i="12"/>
  <c r="AB327" i="12" s="1"/>
  <c r="S326" i="12"/>
  <c r="AB326" i="12" s="1"/>
  <c r="S325" i="12"/>
  <c r="S324" i="12"/>
  <c r="S323" i="12"/>
  <c r="AB323" i="12" s="1"/>
  <c r="AC124" i="12"/>
  <c r="S124" i="12"/>
  <c r="AB124" i="12" s="1"/>
  <c r="AC123" i="12"/>
  <c r="S123" i="12"/>
  <c r="AB123" i="12" s="1"/>
  <c r="AC122" i="12"/>
  <c r="S122" i="12"/>
  <c r="AB122" i="12" s="1"/>
  <c r="AC121" i="12"/>
  <c r="S121" i="12"/>
  <c r="AB121" i="12" s="1"/>
  <c r="AC120" i="12"/>
  <c r="S120" i="12"/>
  <c r="AD120" i="12" s="1"/>
  <c r="AC119" i="12"/>
  <c r="S119" i="12"/>
  <c r="AB119" i="12" s="1"/>
  <c r="AC118" i="12"/>
  <c r="S118" i="12"/>
  <c r="AB118" i="12" s="1"/>
  <c r="AC117" i="12"/>
  <c r="S117" i="12"/>
  <c r="AC116" i="12"/>
  <c r="S116" i="12"/>
  <c r="AB116" i="12" s="1"/>
  <c r="AC115" i="12"/>
  <c r="S115" i="12"/>
  <c r="AB115" i="12" s="1"/>
  <c r="AC114" i="12"/>
  <c r="S114" i="12"/>
  <c r="AB114" i="12" s="1"/>
  <c r="AC113" i="12"/>
  <c r="S113" i="12"/>
  <c r="AB113" i="12" s="1"/>
  <c r="AC112" i="12"/>
  <c r="S112" i="12"/>
  <c r="AB112" i="12" s="1"/>
  <c r="AC111" i="12"/>
  <c r="S111" i="12"/>
  <c r="AB111" i="12" s="1"/>
  <c r="S550" i="12"/>
  <c r="AE550" i="12" s="1"/>
  <c r="S549" i="12"/>
  <c r="AB549" i="12" s="1"/>
  <c r="S548" i="12"/>
  <c r="AB548" i="12" s="1"/>
  <c r="S547" i="12"/>
  <c r="S470" i="12"/>
  <c r="AB470" i="12" s="1"/>
  <c r="S469" i="12"/>
  <c r="AE469" i="12" s="1"/>
  <c r="S468" i="12"/>
  <c r="AE468" i="12" s="1"/>
  <c r="S467" i="12"/>
  <c r="S466" i="12"/>
  <c r="AB466" i="12" s="1"/>
  <c r="S409" i="12"/>
  <c r="AE409" i="12" s="1"/>
  <c r="S408" i="12"/>
  <c r="S322" i="12"/>
  <c r="AB322" i="12" s="1"/>
  <c r="S321" i="12"/>
  <c r="S320" i="12"/>
  <c r="S319" i="12"/>
  <c r="AE319" i="12" s="1"/>
  <c r="S318" i="12"/>
  <c r="AB318" i="12" s="1"/>
  <c r="S317" i="12"/>
  <c r="AE317" i="12" s="1"/>
  <c r="S316" i="12"/>
  <c r="S315" i="12"/>
  <c r="AB315" i="12" s="1"/>
  <c r="S314" i="12"/>
  <c r="S313" i="12"/>
  <c r="AE313" i="12" s="1"/>
  <c r="AC110" i="12"/>
  <c r="S110" i="12"/>
  <c r="AB110" i="12" s="1"/>
  <c r="AC109" i="12"/>
  <c r="S109" i="12"/>
  <c r="AB109" i="12" s="1"/>
  <c r="AC108" i="12"/>
  <c r="S108" i="12"/>
  <c r="AB108" i="12" s="1"/>
  <c r="AC107" i="12"/>
  <c r="S107" i="12"/>
  <c r="AB107" i="12" s="1"/>
  <c r="AC106" i="12"/>
  <c r="S106" i="12"/>
  <c r="AB106" i="12" s="1"/>
  <c r="AC105" i="12"/>
  <c r="S105" i="12"/>
  <c r="AC104" i="12"/>
  <c r="S104" i="12"/>
  <c r="AC103" i="12"/>
  <c r="S103" i="12"/>
  <c r="AB103" i="12" s="1"/>
  <c r="AC102" i="12"/>
  <c r="S102" i="12"/>
  <c r="AB102" i="12" s="1"/>
  <c r="AC101" i="12"/>
  <c r="S101" i="12"/>
  <c r="AB101" i="12" s="1"/>
  <c r="AC100" i="12"/>
  <c r="S100" i="12"/>
  <c r="AB100" i="12" s="1"/>
  <c r="AC99" i="12"/>
  <c r="S99" i="12"/>
  <c r="AB99" i="12" s="1"/>
  <c r="AC98" i="12"/>
  <c r="S98" i="12"/>
  <c r="AB98" i="12" s="1"/>
  <c r="AC97" i="12"/>
  <c r="S97" i="12"/>
  <c r="AB97" i="12" s="1"/>
  <c r="S666" i="12"/>
  <c r="S665" i="12"/>
  <c r="S546" i="12"/>
  <c r="AE546" i="12" s="1"/>
  <c r="S545" i="12"/>
  <c r="AB545" i="12" s="1"/>
  <c r="S544" i="12"/>
  <c r="AE544" i="12" s="1"/>
  <c r="S543" i="12"/>
  <c r="S465" i="12"/>
  <c r="S464" i="12"/>
  <c r="S463" i="12"/>
  <c r="S407" i="12"/>
  <c r="S406" i="12"/>
  <c r="S405" i="12"/>
  <c r="S312" i="12"/>
  <c r="S311" i="12"/>
  <c r="AB311" i="12" s="1"/>
  <c r="AC96" i="12"/>
  <c r="S96" i="12"/>
  <c r="AB96" i="12" s="1"/>
  <c r="AC95" i="12"/>
  <c r="S95" i="12"/>
  <c r="AB95" i="12" s="1"/>
  <c r="AC94" i="12"/>
  <c r="S94" i="12"/>
  <c r="AB94" i="12" s="1"/>
  <c r="AC93" i="12"/>
  <c r="S93" i="12"/>
  <c r="AC92" i="12"/>
  <c r="S92" i="12"/>
  <c r="AB92" i="12" s="1"/>
  <c r="AC91" i="12"/>
  <c r="S91" i="12"/>
  <c r="AB91" i="12" s="1"/>
  <c r="AC90" i="12"/>
  <c r="S90" i="12"/>
  <c r="AB90" i="12" s="1"/>
  <c r="AC89" i="12"/>
  <c r="S89" i="12"/>
  <c r="AD89" i="12" s="1"/>
  <c r="AC88" i="12"/>
  <c r="S88" i="12"/>
  <c r="AB88" i="12" s="1"/>
  <c r="AC87" i="12"/>
  <c r="S87" i="12"/>
  <c r="AB87" i="12" s="1"/>
  <c r="AC86" i="12"/>
  <c r="S86" i="12"/>
  <c r="AB86" i="12" s="1"/>
  <c r="AC85" i="12"/>
  <c r="S85" i="12"/>
  <c r="AB85" i="12" s="1"/>
  <c r="AC84" i="12"/>
  <c r="S84" i="12"/>
  <c r="AB84" i="12" s="1"/>
  <c r="AC83" i="12"/>
  <c r="S83" i="12"/>
  <c r="AB83" i="12" s="1"/>
  <c r="S542" i="12"/>
  <c r="S541" i="12"/>
  <c r="S540" i="12"/>
  <c r="AE540" i="12" s="1"/>
  <c r="S539" i="12"/>
  <c r="S538" i="12"/>
  <c r="AB538" i="12" s="1"/>
  <c r="S537" i="12"/>
  <c r="S536" i="12"/>
  <c r="AD536" i="12" s="1"/>
  <c r="S462" i="12"/>
  <c r="AB462" i="12" s="1"/>
  <c r="S461" i="12"/>
  <c r="AB461" i="12" s="1"/>
  <c r="S460" i="12"/>
  <c r="S459" i="12"/>
  <c r="S458" i="12"/>
  <c r="AE458" i="12" s="1"/>
  <c r="S457" i="12"/>
  <c r="AB457" i="12" s="1"/>
  <c r="S404" i="12"/>
  <c r="S403" i="12"/>
  <c r="AD403" i="12" s="1"/>
  <c r="S402" i="12"/>
  <c r="S401" i="12"/>
  <c r="AE401" i="12" s="1"/>
  <c r="S400" i="12"/>
  <c r="S399" i="12"/>
  <c r="AB399" i="12" s="1"/>
  <c r="S398" i="12"/>
  <c r="AB398" i="12" s="1"/>
  <c r="S397" i="12"/>
  <c r="S396" i="12"/>
  <c r="S395" i="12"/>
  <c r="AB395" i="12" s="1"/>
  <c r="S310" i="12"/>
  <c r="AD310" i="12" s="1"/>
  <c r="S309" i="12"/>
  <c r="S308" i="12"/>
  <c r="S307" i="12"/>
  <c r="AE307" i="12" s="1"/>
  <c r="S306" i="12"/>
  <c r="AB306" i="12" s="1"/>
  <c r="S305" i="12"/>
  <c r="S304" i="12"/>
  <c r="S303" i="12"/>
  <c r="S302" i="12"/>
  <c r="AB302" i="12" s="1"/>
  <c r="S301" i="12"/>
  <c r="AE301" i="12" s="1"/>
  <c r="S300" i="12"/>
  <c r="S299" i="12"/>
  <c r="AB299" i="12" s="1"/>
  <c r="S298" i="12"/>
  <c r="S297" i="12"/>
  <c r="S296" i="12"/>
  <c r="AC82" i="12"/>
  <c r="S82" i="12"/>
  <c r="AC81" i="12"/>
  <c r="S81" i="12"/>
  <c r="AE81" i="12" s="1"/>
  <c r="AC80" i="12"/>
  <c r="S80" i="12"/>
  <c r="AB80" i="12" s="1"/>
  <c r="AC79" i="12"/>
  <c r="S79" i="12"/>
  <c r="AB79" i="12" s="1"/>
  <c r="AC78" i="12"/>
  <c r="S78" i="12"/>
  <c r="AD78" i="12" s="1"/>
  <c r="AC77" i="12"/>
  <c r="S77" i="12"/>
  <c r="AB77" i="12" s="1"/>
  <c r="AC76" i="12"/>
  <c r="S76" i="12"/>
  <c r="AB76" i="12" s="1"/>
  <c r="AC75" i="12"/>
  <c r="S75" i="12"/>
  <c r="AB75" i="12" s="1"/>
  <c r="AC74" i="12"/>
  <c r="S74" i="12"/>
  <c r="AB74" i="12" s="1"/>
  <c r="AC73" i="12"/>
  <c r="S73" i="12"/>
  <c r="AB73" i="12" s="1"/>
  <c r="AC72" i="12"/>
  <c r="S72" i="12"/>
  <c r="AC71" i="12"/>
  <c r="S71" i="12"/>
  <c r="AB71" i="12" s="1"/>
  <c r="AC70" i="12"/>
  <c r="S70" i="12"/>
  <c r="AB70" i="12" s="1"/>
  <c r="AC69" i="12"/>
  <c r="S69" i="12"/>
  <c r="AB69" i="12" s="1"/>
  <c r="S535" i="12"/>
  <c r="S534" i="12"/>
  <c r="AB534" i="12" s="1"/>
  <c r="S533" i="12"/>
  <c r="AB533" i="12" s="1"/>
  <c r="S532" i="12"/>
  <c r="AB532" i="12" s="1"/>
  <c r="S531" i="12"/>
  <c r="S530" i="12"/>
  <c r="AD530" i="12" s="1"/>
  <c r="S529" i="12"/>
  <c r="AE529" i="12" s="1"/>
  <c r="S528" i="12"/>
  <c r="S527" i="12"/>
  <c r="S526" i="12"/>
  <c r="AD526" i="12" s="1"/>
  <c r="S525" i="12"/>
  <c r="AE525" i="12" s="1"/>
  <c r="S524" i="12"/>
  <c r="AB524" i="12" s="1"/>
  <c r="S523" i="12"/>
  <c r="S522" i="12"/>
  <c r="AB522" i="12" s="1"/>
  <c r="S521" i="12"/>
  <c r="AB521" i="12" s="1"/>
  <c r="S456" i="12"/>
  <c r="AD456" i="12" s="1"/>
  <c r="S455" i="12"/>
  <c r="S454" i="12"/>
  <c r="S453" i="12"/>
  <c r="AE453" i="12" s="1"/>
  <c r="S394" i="12"/>
  <c r="AE394" i="12" s="1"/>
  <c r="S393" i="12"/>
  <c r="AD393" i="12" s="1"/>
  <c r="S392" i="12"/>
  <c r="S391" i="12"/>
  <c r="S390" i="12"/>
  <c r="AE390" i="12" s="1"/>
  <c r="S389" i="12"/>
  <c r="AE389" i="12" s="1"/>
  <c r="S388" i="12"/>
  <c r="S387" i="12"/>
  <c r="AB387" i="12" s="1"/>
  <c r="S295" i="12"/>
  <c r="AB295" i="12" s="1"/>
  <c r="S294" i="12"/>
  <c r="AD294" i="12" s="1"/>
  <c r="S293" i="12"/>
  <c r="S292" i="12"/>
  <c r="AB292" i="12" s="1"/>
  <c r="S291" i="12"/>
  <c r="AB291" i="12" s="1"/>
  <c r="S290" i="12"/>
  <c r="AC68" i="12"/>
  <c r="S68" i="12"/>
  <c r="AC67" i="12"/>
  <c r="S67" i="12"/>
  <c r="AB67" i="12" s="1"/>
  <c r="AC66" i="12"/>
  <c r="S66" i="12"/>
  <c r="AE66" i="12" s="1"/>
  <c r="AC65" i="12"/>
  <c r="S65" i="12"/>
  <c r="AB65" i="12" s="1"/>
  <c r="AC64" i="12"/>
  <c r="S64" i="12"/>
  <c r="AB64" i="12" s="1"/>
  <c r="AC63" i="12"/>
  <c r="S63" i="12"/>
  <c r="AB63" i="12" s="1"/>
  <c r="AC62" i="12"/>
  <c r="S62" i="12"/>
  <c r="AB62" i="12" s="1"/>
  <c r="AC61" i="12"/>
  <c r="S61" i="12"/>
  <c r="AB61" i="12" s="1"/>
  <c r="AC60" i="12"/>
  <c r="S60" i="12"/>
  <c r="AB60" i="12" s="1"/>
  <c r="AC59" i="12"/>
  <c r="S59" i="12"/>
  <c r="AB59" i="12" s="1"/>
  <c r="AC58" i="12"/>
  <c r="S58" i="12"/>
  <c r="AB58" i="12" s="1"/>
  <c r="AC57" i="12"/>
  <c r="S57" i="12"/>
  <c r="AB57" i="12" s="1"/>
  <c r="AC56" i="12"/>
  <c r="S56" i="12"/>
  <c r="AB56" i="12" s="1"/>
  <c r="AC55" i="12"/>
  <c r="S55" i="12"/>
  <c r="AB55" i="12" s="1"/>
  <c r="S520" i="12"/>
  <c r="AB520" i="12" s="1"/>
  <c r="S519" i="12"/>
  <c r="S518" i="12"/>
  <c r="AB518" i="12" s="1"/>
  <c r="S517" i="12"/>
  <c r="AB517" i="12" s="1"/>
  <c r="S452" i="12"/>
  <c r="AE452" i="12" s="1"/>
  <c r="S451" i="12"/>
  <c r="S450" i="12"/>
  <c r="AB450" i="12" s="1"/>
  <c r="S386" i="12"/>
  <c r="S385" i="12"/>
  <c r="AD385" i="12" s="1"/>
  <c r="S384" i="12"/>
  <c r="S383" i="12"/>
  <c r="AE383" i="12" s="1"/>
  <c r="S382" i="12"/>
  <c r="AB382" i="12" s="1"/>
  <c r="S289" i="12"/>
  <c r="AB289" i="12" s="1"/>
  <c r="S288" i="12"/>
  <c r="AB288" i="12" s="1"/>
  <c r="S287" i="12"/>
  <c r="AB287" i="12" s="1"/>
  <c r="S286" i="12"/>
  <c r="AD286" i="12" s="1"/>
  <c r="S285" i="12"/>
  <c r="S284" i="12"/>
  <c r="AE284" i="12" s="1"/>
  <c r="S283" i="12"/>
  <c r="AB283" i="12" s="1"/>
  <c r="S282" i="12"/>
  <c r="AC54" i="12"/>
  <c r="S54" i="12"/>
  <c r="AB54" i="12" s="1"/>
  <c r="AC53" i="12"/>
  <c r="S53" i="12"/>
  <c r="AB53" i="12" s="1"/>
  <c r="AC52" i="12"/>
  <c r="S52" i="12"/>
  <c r="AB52" i="12" s="1"/>
  <c r="AC51" i="12"/>
  <c r="S51" i="12"/>
  <c r="AB51" i="12" s="1"/>
  <c r="AC50" i="12"/>
  <c r="S50" i="12"/>
  <c r="AB50" i="12" s="1"/>
  <c r="AC49" i="12"/>
  <c r="S49" i="12"/>
  <c r="AB49" i="12" s="1"/>
  <c r="AC48" i="12"/>
  <c r="S48" i="12"/>
  <c r="AB48" i="12" s="1"/>
  <c r="AC47" i="12"/>
  <c r="S47" i="12"/>
  <c r="AB47" i="12" s="1"/>
  <c r="AC46" i="12"/>
  <c r="S46" i="12"/>
  <c r="AE46" i="12" s="1"/>
  <c r="AC45" i="12"/>
  <c r="S45" i="12"/>
  <c r="AB45" i="12" s="1"/>
  <c r="AC44" i="12"/>
  <c r="S44" i="12"/>
  <c r="AB44" i="12" s="1"/>
  <c r="AC43" i="12"/>
  <c r="S43" i="12"/>
  <c r="AB43" i="12" s="1"/>
  <c r="AC42" i="12"/>
  <c r="S42" i="12"/>
  <c r="AE42" i="12" s="1"/>
  <c r="AC41" i="12"/>
  <c r="S41" i="12"/>
  <c r="AB41" i="12" s="1"/>
  <c r="S516" i="12"/>
  <c r="AD516" i="12" s="1"/>
  <c r="S515" i="12"/>
  <c r="S514" i="12"/>
  <c r="AB514" i="12" s="1"/>
  <c r="S513" i="12"/>
  <c r="AE513" i="12" s="1"/>
  <c r="S512" i="12"/>
  <c r="AE512" i="12" s="1"/>
  <c r="S511" i="12"/>
  <c r="S449" i="12"/>
  <c r="S448" i="12"/>
  <c r="S447" i="12"/>
  <c r="S446" i="12"/>
  <c r="AB446" i="12" s="1"/>
  <c r="S445" i="12"/>
  <c r="AD445" i="12" s="1"/>
  <c r="S444" i="12"/>
  <c r="S443" i="12"/>
  <c r="S442" i="12"/>
  <c r="AB442" i="12" s="1"/>
  <c r="S441" i="12"/>
  <c r="AE441" i="12" s="1"/>
  <c r="S381" i="12"/>
  <c r="AD381" i="12" s="1"/>
  <c r="S380" i="12"/>
  <c r="S379" i="12"/>
  <c r="AB379" i="12" s="1"/>
  <c r="S378" i="12"/>
  <c r="AB378" i="12" s="1"/>
  <c r="S377" i="12"/>
  <c r="S376" i="12"/>
  <c r="S375" i="12"/>
  <c r="S374" i="12"/>
  <c r="AB374" i="12" s="1"/>
  <c r="S373" i="12"/>
  <c r="AD373" i="12" s="1"/>
  <c r="S372" i="12"/>
  <c r="S371" i="12"/>
  <c r="AE371" i="12" s="1"/>
  <c r="S370" i="12"/>
  <c r="AB370" i="12" s="1"/>
  <c r="S369" i="12"/>
  <c r="AE369" i="12" s="1"/>
  <c r="S368" i="12"/>
  <c r="S367" i="12"/>
  <c r="AE367" i="12" s="1"/>
  <c r="S366" i="12"/>
  <c r="AB366" i="12" s="1"/>
  <c r="S365" i="12"/>
  <c r="S364" i="12"/>
  <c r="S363" i="12"/>
  <c r="AB363" i="12" s="1"/>
  <c r="S362" i="12"/>
  <c r="AB362" i="12" s="1"/>
  <c r="S281" i="12"/>
  <c r="S280" i="12"/>
  <c r="AB280" i="12" s="1"/>
  <c r="S279" i="12"/>
  <c r="AB279" i="12" s="1"/>
  <c r="S278" i="12"/>
  <c r="AD278" i="12" s="1"/>
  <c r="S277" i="12"/>
  <c r="AB277" i="12" s="1"/>
  <c r="S276" i="12"/>
  <c r="AE276" i="12" s="1"/>
  <c r="S275" i="12"/>
  <c r="AB275" i="12" s="1"/>
  <c r="S274" i="12"/>
  <c r="AE274" i="12" s="1"/>
  <c r="S273" i="12"/>
  <c r="S272" i="12"/>
  <c r="AB272" i="12" s="1"/>
  <c r="S271" i="12"/>
  <c r="AE271" i="12" s="1"/>
  <c r="S270" i="12"/>
  <c r="AD270" i="12" s="1"/>
  <c r="S269" i="12"/>
  <c r="S268" i="12"/>
  <c r="AB268" i="12" s="1"/>
  <c r="S267" i="12"/>
  <c r="AB267" i="12" s="1"/>
  <c r="S266" i="12"/>
  <c r="AB266" i="12" s="1"/>
  <c r="S265" i="12"/>
  <c r="AE265" i="12" s="1"/>
  <c r="S264" i="12"/>
  <c r="AB264" i="12" s="1"/>
  <c r="S263" i="12"/>
  <c r="AB263" i="12" s="1"/>
  <c r="S262" i="12"/>
  <c r="S261" i="12"/>
  <c r="AB261" i="12" s="1"/>
  <c r="S260" i="12"/>
  <c r="AB260" i="12" s="1"/>
  <c r="S259" i="12"/>
  <c r="AB259" i="12" s="1"/>
  <c r="S258" i="12"/>
  <c r="S257" i="12"/>
  <c r="AD257" i="12" s="1"/>
  <c r="S256" i="12"/>
  <c r="AB256" i="12" s="1"/>
  <c r="S255" i="12"/>
  <c r="AB255" i="12" s="1"/>
  <c r="S254" i="12"/>
  <c r="AB254" i="12" s="1"/>
  <c r="AC40" i="12"/>
  <c r="S40" i="12"/>
  <c r="AB40" i="12" s="1"/>
  <c r="AC39" i="12"/>
  <c r="S39" i="12"/>
  <c r="AB39" i="12" s="1"/>
  <c r="AC38" i="12"/>
  <c r="S38" i="12"/>
  <c r="AB38" i="12" s="1"/>
  <c r="AC37" i="12"/>
  <c r="S37" i="12"/>
  <c r="AB37" i="12" s="1"/>
  <c r="AC36" i="12"/>
  <c r="S36" i="12"/>
  <c r="AB36" i="12" s="1"/>
  <c r="AC35" i="12"/>
  <c r="S35" i="12"/>
  <c r="AB35" i="12" s="1"/>
  <c r="AC34" i="12"/>
  <c r="S34" i="12"/>
  <c r="AB34" i="12" s="1"/>
  <c r="AC33" i="12"/>
  <c r="S33" i="12"/>
  <c r="AB33" i="12" s="1"/>
  <c r="AC32" i="12"/>
  <c r="S32" i="12"/>
  <c r="AB32" i="12" s="1"/>
  <c r="AC31" i="12"/>
  <c r="S31" i="12"/>
  <c r="AB31" i="12" s="1"/>
  <c r="AC30" i="12"/>
  <c r="S30" i="12"/>
  <c r="AE30" i="12" s="1"/>
  <c r="AC29" i="12"/>
  <c r="S29" i="12"/>
  <c r="AB29" i="12" s="1"/>
  <c r="AC28" i="12"/>
  <c r="S28" i="12"/>
  <c r="AD28" i="12" s="1"/>
  <c r="AC27" i="12"/>
  <c r="S27" i="12"/>
  <c r="AB27" i="12" s="1"/>
  <c r="S664" i="12"/>
  <c r="AE664" i="12" s="1"/>
  <c r="S510" i="12"/>
  <c r="AB510" i="12" s="1"/>
  <c r="S509" i="12"/>
  <c r="S508" i="12"/>
  <c r="S507" i="12"/>
  <c r="S506" i="12"/>
  <c r="AB506" i="12" s="1"/>
  <c r="S505" i="12"/>
  <c r="AB505" i="12" s="1"/>
  <c r="S504" i="12"/>
  <c r="AB504" i="12" s="1"/>
  <c r="S503" i="12"/>
  <c r="S502" i="12"/>
  <c r="AE502" i="12" s="1"/>
  <c r="S501" i="12"/>
  <c r="AB501" i="12" s="1"/>
  <c r="S500" i="12"/>
  <c r="AB500" i="12" s="1"/>
  <c r="S499" i="12"/>
  <c r="S498" i="12"/>
  <c r="S497" i="12"/>
  <c r="AB497" i="12" s="1"/>
  <c r="S496" i="12"/>
  <c r="AB496" i="12" s="1"/>
  <c r="S495" i="12"/>
  <c r="S494" i="12"/>
  <c r="AB494" i="12" s="1"/>
  <c r="S493" i="12"/>
  <c r="AB493" i="12" s="1"/>
  <c r="S492" i="12"/>
  <c r="AB492" i="12" s="1"/>
  <c r="S491" i="12"/>
  <c r="S490" i="12"/>
  <c r="AB490" i="12" s="1"/>
  <c r="S489" i="12"/>
  <c r="S488" i="12"/>
  <c r="AD488" i="12" s="1"/>
  <c r="S487" i="12"/>
  <c r="S486" i="12"/>
  <c r="AB486" i="12" s="1"/>
  <c r="S485" i="12"/>
  <c r="AD485" i="12" s="1"/>
  <c r="S484" i="12"/>
  <c r="S483" i="12"/>
  <c r="S482" i="12"/>
  <c r="AE482" i="12" s="1"/>
  <c r="S440" i="12"/>
  <c r="AD440" i="12" s="1"/>
  <c r="S439" i="12"/>
  <c r="S438" i="12"/>
  <c r="AE438" i="12" s="1"/>
  <c r="S437" i="12"/>
  <c r="AE437" i="12" s="1"/>
  <c r="S436" i="12"/>
  <c r="S435" i="12"/>
  <c r="S361" i="12"/>
  <c r="AD361" i="12" s="1"/>
  <c r="S360" i="12"/>
  <c r="S359" i="12"/>
  <c r="S358" i="12"/>
  <c r="AE358" i="12" s="1"/>
  <c r="S357" i="12"/>
  <c r="AD357" i="12" s="1"/>
  <c r="S356" i="12"/>
  <c r="S355" i="12"/>
  <c r="AB355" i="12" s="1"/>
  <c r="S354" i="12"/>
  <c r="AB354" i="12" s="1"/>
  <c r="S353" i="12"/>
  <c r="AE353" i="12" s="1"/>
  <c r="S352" i="12"/>
  <c r="S351" i="12"/>
  <c r="AB351" i="12" s="1"/>
  <c r="S350" i="12"/>
  <c r="AB350" i="12" s="1"/>
  <c r="S349" i="12"/>
  <c r="S348" i="12"/>
  <c r="S253" i="12"/>
  <c r="AB253" i="12" s="1"/>
  <c r="S252" i="12"/>
  <c r="AE252" i="12" s="1"/>
  <c r="S251" i="12"/>
  <c r="AB251" i="12" s="1"/>
  <c r="S250" i="12"/>
  <c r="AB250" i="12" s="1"/>
  <c r="S249" i="12"/>
  <c r="AB249" i="12" s="1"/>
  <c r="S248" i="12"/>
  <c r="AB248" i="12" s="1"/>
  <c r="S247" i="12"/>
  <c r="AD247" i="12" s="1"/>
  <c r="S246" i="12"/>
  <c r="S245" i="12"/>
  <c r="AB245" i="12" s="1"/>
  <c r="S244" i="12"/>
  <c r="AE244" i="12" s="1"/>
  <c r="S243" i="12"/>
  <c r="S242" i="12"/>
  <c r="AE242" i="12" s="1"/>
  <c r="S241" i="12"/>
  <c r="AB241" i="12" s="1"/>
  <c r="S240" i="12"/>
  <c r="AD240" i="12" s="1"/>
  <c r="S239" i="12"/>
  <c r="AC26" i="12"/>
  <c r="S26" i="12"/>
  <c r="AB26" i="12" s="1"/>
  <c r="AC25" i="12"/>
  <c r="S25" i="12"/>
  <c r="AB25" i="12" s="1"/>
  <c r="AC24" i="12"/>
  <c r="S24" i="12"/>
  <c r="AC23" i="12"/>
  <c r="S23" i="12"/>
  <c r="AB23" i="12" s="1"/>
  <c r="AC22" i="12"/>
  <c r="S22" i="12"/>
  <c r="AC21" i="12"/>
  <c r="S21" i="12"/>
  <c r="AB21" i="12" s="1"/>
  <c r="AC20" i="12"/>
  <c r="S20" i="12"/>
  <c r="AB20" i="12" s="1"/>
  <c r="AC19" i="12"/>
  <c r="S19" i="12"/>
  <c r="AE19" i="12" s="1"/>
  <c r="AC18" i="12"/>
  <c r="S18" i="12"/>
  <c r="AD18" i="12" s="1"/>
  <c r="AC17" i="12"/>
  <c r="S17" i="12"/>
  <c r="AE17" i="12" s="1"/>
  <c r="AC16" i="12"/>
  <c r="S16" i="12"/>
  <c r="AC15" i="12"/>
  <c r="S15" i="12"/>
  <c r="AB15" i="12" s="1"/>
  <c r="AC14" i="12"/>
  <c r="S14" i="12"/>
  <c r="AB14" i="12" s="1"/>
  <c r="AC13" i="12"/>
  <c r="S13" i="12"/>
  <c r="AB13" i="12" s="1"/>
  <c r="AC12" i="12"/>
  <c r="S12" i="12"/>
  <c r="AC414" i="13" l="1"/>
  <c r="AC222" i="13"/>
  <c r="AC392" i="13"/>
  <c r="AC688" i="13"/>
  <c r="AE90" i="13"/>
  <c r="AF90" i="13" s="1"/>
  <c r="AD102" i="13"/>
  <c r="AC348" i="13"/>
  <c r="AC343" i="13"/>
  <c r="AE54" i="13"/>
  <c r="AF54" i="13" s="1"/>
  <c r="AC68" i="13"/>
  <c r="AE102" i="13"/>
  <c r="AF102" i="13" s="1"/>
  <c r="AE559" i="13"/>
  <c r="AE318" i="13"/>
  <c r="AC109" i="13"/>
  <c r="AC300" i="13"/>
  <c r="AE58" i="13"/>
  <c r="AF58" i="13" s="1"/>
  <c r="AC190" i="13"/>
  <c r="AC480" i="13"/>
  <c r="AD83" i="13"/>
  <c r="AF83" i="13" s="1"/>
  <c r="AE259" i="13"/>
  <c r="AF259" i="13" s="1"/>
  <c r="AE492" i="13"/>
  <c r="AF492" i="13" s="1"/>
  <c r="AC273" i="13"/>
  <c r="AD155" i="13"/>
  <c r="AF155" i="13" s="1"/>
  <c r="AD293" i="13"/>
  <c r="AF293" i="13" s="1"/>
  <c r="AD250" i="13"/>
  <c r="AC365" i="13"/>
  <c r="AC206" i="13"/>
  <c r="AC278" i="13"/>
  <c r="AC389" i="13"/>
  <c r="AD53" i="13"/>
  <c r="AC260" i="13"/>
  <c r="AD595" i="12"/>
  <c r="AD398" i="12"/>
  <c r="AD339" i="12"/>
  <c r="AF339" i="12" s="1"/>
  <c r="AE294" i="12"/>
  <c r="AF294" i="12" s="1"/>
  <c r="AD251" i="12"/>
  <c r="AE286" i="12"/>
  <c r="AF286" i="12" s="1"/>
  <c r="AC663" i="12"/>
  <c r="AD505" i="12"/>
  <c r="AD399" i="12"/>
  <c r="AE505" i="12"/>
  <c r="AD549" i="12"/>
  <c r="AE399" i="12"/>
  <c r="AE549" i="12"/>
  <c r="AC238" i="12"/>
  <c r="AD267" i="12"/>
  <c r="AD287" i="12"/>
  <c r="AE584" i="12"/>
  <c r="AE343" i="12"/>
  <c r="AD520" i="12"/>
  <c r="AD631" i="12"/>
  <c r="AF631" i="12" s="1"/>
  <c r="AE357" i="12"/>
  <c r="AF357" i="12" s="1"/>
  <c r="AC481" i="12"/>
  <c r="AE280" i="12"/>
  <c r="AD343" i="12"/>
  <c r="AD577" i="12"/>
  <c r="AE272" i="12"/>
  <c r="AD326" i="12"/>
  <c r="AE385" i="12"/>
  <c r="AF385" i="12" s="1"/>
  <c r="AE403" i="12"/>
  <c r="AF403" i="12" s="1"/>
  <c r="AE636" i="12"/>
  <c r="AE366" i="12"/>
  <c r="AE398" i="12"/>
  <c r="AD461" i="12"/>
  <c r="AD280" i="12"/>
  <c r="AD664" i="12"/>
  <c r="AF664" i="12" s="1"/>
  <c r="AD419" i="12"/>
  <c r="AF419" i="12" s="1"/>
  <c r="AD442" i="12"/>
  <c r="AE520" i="12"/>
  <c r="AD540" i="12"/>
  <c r="AF540" i="12" s="1"/>
  <c r="AE361" i="12"/>
  <c r="AF361" i="12" s="1"/>
  <c r="AD382" i="12"/>
  <c r="AE410" i="12"/>
  <c r="AE442" i="12"/>
  <c r="AC434" i="12"/>
  <c r="AD311" i="12"/>
  <c r="AE331" i="12"/>
  <c r="AE382" i="12"/>
  <c r="AD562" i="12"/>
  <c r="AD572" i="12"/>
  <c r="AD265" i="12"/>
  <c r="AF265" i="12" s="1"/>
  <c r="AE283" i="12"/>
  <c r="AD302" i="12"/>
  <c r="AE373" i="12"/>
  <c r="AF373" i="12" s="1"/>
  <c r="AD466" i="12"/>
  <c r="AE562" i="12"/>
  <c r="AE572" i="12"/>
  <c r="AD592" i="12"/>
  <c r="AD601" i="12"/>
  <c r="AF601" i="12" s="1"/>
  <c r="AE302" i="12"/>
  <c r="AE534" i="12"/>
  <c r="AE592" i="12"/>
  <c r="AD367" i="12"/>
  <c r="AF367" i="12" s="1"/>
  <c r="AD544" i="12"/>
  <c r="AF544" i="12" s="1"/>
  <c r="AD514" i="12"/>
  <c r="AD490" i="12"/>
  <c r="AD529" i="12"/>
  <c r="AF529" i="12" s="1"/>
  <c r="AD659" i="12"/>
  <c r="AF659" i="12" s="1"/>
  <c r="AD255" i="12"/>
  <c r="AE490" i="12"/>
  <c r="AE248" i="12"/>
  <c r="AE327" i="12"/>
  <c r="AD482" i="12"/>
  <c r="AF482" i="12" s="1"/>
  <c r="AE506" i="12"/>
  <c r="AD615" i="12"/>
  <c r="AE287" i="12"/>
  <c r="AE295" i="12"/>
  <c r="AD437" i="12"/>
  <c r="AF437" i="12" s="1"/>
  <c r="AE514" i="12"/>
  <c r="AD573" i="12"/>
  <c r="AF573" i="12" s="1"/>
  <c r="AE311" i="12"/>
  <c r="AD506" i="12"/>
  <c r="AE581" i="12"/>
  <c r="AF581" i="12" s="1"/>
  <c r="AE604" i="12"/>
  <c r="AD639" i="12"/>
  <c r="AE675" i="12"/>
  <c r="AE255" i="12"/>
  <c r="AE521" i="12"/>
  <c r="AE545" i="12"/>
  <c r="AD632" i="12"/>
  <c r="AE263" i="12"/>
  <c r="AD395" i="12"/>
  <c r="AD582" i="12"/>
  <c r="AD660" i="12"/>
  <c r="AD284" i="12"/>
  <c r="AF284" i="12" s="1"/>
  <c r="AE395" i="12"/>
  <c r="AE501" i="12"/>
  <c r="AE516" i="12"/>
  <c r="AF516" i="12" s="1"/>
  <c r="AE249" i="12"/>
  <c r="AE256" i="12"/>
  <c r="AD264" i="12"/>
  <c r="AD299" i="12"/>
  <c r="AE306" i="12"/>
  <c r="AD355" i="12"/>
  <c r="AD371" i="12"/>
  <c r="AF371" i="12" s="1"/>
  <c r="AE379" i="12"/>
  <c r="AD387" i="12"/>
  <c r="AE457" i="12"/>
  <c r="AE492" i="12"/>
  <c r="AE533" i="12"/>
  <c r="AD560" i="12"/>
  <c r="AF560" i="12" s="1"/>
  <c r="AD591" i="12"/>
  <c r="AD607" i="12"/>
  <c r="AF607" i="12" s="1"/>
  <c r="AD616" i="12"/>
  <c r="AD426" i="12"/>
  <c r="AF426" i="12" s="1"/>
  <c r="AD637" i="12"/>
  <c r="AF637" i="12" s="1"/>
  <c r="AE247" i="12"/>
  <c r="AF247" i="12" s="1"/>
  <c r="AD295" i="12"/>
  <c r="AE326" i="12"/>
  <c r="AE557" i="12"/>
  <c r="AF557" i="12" s="1"/>
  <c r="AD318" i="12"/>
  <c r="AD469" i="12"/>
  <c r="AF469" i="12" s="1"/>
  <c r="AD675" i="12"/>
  <c r="AD327" i="12"/>
  <c r="AD558" i="12"/>
  <c r="AF558" i="12" s="1"/>
  <c r="AE462" i="12"/>
  <c r="AD553" i="12"/>
  <c r="AF553" i="12" s="1"/>
  <c r="AD574" i="12"/>
  <c r="AD249" i="12"/>
  <c r="AD256" i="12"/>
  <c r="AE278" i="12"/>
  <c r="AF278" i="12" s="1"/>
  <c r="AE440" i="12"/>
  <c r="AF440" i="12" s="1"/>
  <c r="AE582" i="12"/>
  <c r="AD244" i="12"/>
  <c r="AF244" i="12" s="1"/>
  <c r="AE264" i="12"/>
  <c r="AD279" i="12"/>
  <c r="AE299" i="12"/>
  <c r="AE338" i="12"/>
  <c r="AE355" i="12"/>
  <c r="AE387" i="12"/>
  <c r="AD441" i="12"/>
  <c r="AF441" i="12" s="1"/>
  <c r="AD502" i="12"/>
  <c r="AF502" i="12" s="1"/>
  <c r="AD517" i="12"/>
  <c r="AD548" i="12"/>
  <c r="AD554" i="12"/>
  <c r="AF554" i="12" s="1"/>
  <c r="AE591" i="12"/>
  <c r="AE616" i="12"/>
  <c r="AE267" i="12"/>
  <c r="AE461" i="12"/>
  <c r="AD248" i="12"/>
  <c r="AD288" i="12"/>
  <c r="AE318" i="12"/>
  <c r="AD521" i="12"/>
  <c r="AD545" i="12"/>
  <c r="AD263" i="12"/>
  <c r="AD268" i="12"/>
  <c r="AE288" i="12"/>
  <c r="AD462" i="12"/>
  <c r="AE268" i="12"/>
  <c r="AE337" i="12"/>
  <c r="AF337" i="12" s="1"/>
  <c r="AD430" i="12"/>
  <c r="AE456" i="12"/>
  <c r="AF456" i="12" s="1"/>
  <c r="AE615" i="12"/>
  <c r="AD379" i="12"/>
  <c r="AE430" i="12"/>
  <c r="AD492" i="12"/>
  <c r="AE574" i="12"/>
  <c r="AD641" i="12"/>
  <c r="AF641" i="12" s="1"/>
  <c r="AE670" i="12"/>
  <c r="AF670" i="12" s="1"/>
  <c r="AD338" i="12"/>
  <c r="AE257" i="12"/>
  <c r="AF257" i="12" s="1"/>
  <c r="AE279" i="12"/>
  <c r="AD307" i="12"/>
  <c r="AF307" i="12" s="1"/>
  <c r="AD315" i="12"/>
  <c r="AD331" i="12"/>
  <c r="AE450" i="12"/>
  <c r="AD458" i="12"/>
  <c r="AF458" i="12" s="1"/>
  <c r="AD493" i="12"/>
  <c r="AD534" i="12"/>
  <c r="AE548" i="12"/>
  <c r="AD584" i="12"/>
  <c r="AD628" i="12"/>
  <c r="AF628" i="12" s="1"/>
  <c r="AD636" i="12"/>
  <c r="AE672" i="12"/>
  <c r="AF672" i="12" s="1"/>
  <c r="AD82" i="13"/>
  <c r="AF82" i="13" s="1"/>
  <c r="AD648" i="13"/>
  <c r="AD39" i="13"/>
  <c r="AD71" i="13"/>
  <c r="AF71" i="13" s="1"/>
  <c r="AD121" i="13"/>
  <c r="AD638" i="13"/>
  <c r="AE648" i="13"/>
  <c r="AE361" i="13"/>
  <c r="AF361" i="13" s="1"/>
  <c r="AD534" i="13"/>
  <c r="AD700" i="13"/>
  <c r="AC485" i="13"/>
  <c r="AD114" i="13"/>
  <c r="AD181" i="13"/>
  <c r="AF181" i="13" s="1"/>
  <c r="AE700" i="13"/>
  <c r="AE31" i="13"/>
  <c r="AF31" i="13" s="1"/>
  <c r="AD251" i="13"/>
  <c r="AF251" i="13" s="1"/>
  <c r="AE363" i="13"/>
  <c r="AB352" i="13"/>
  <c r="AC407" i="13"/>
  <c r="AE169" i="13"/>
  <c r="AF169" i="13" s="1"/>
  <c r="AE487" i="13"/>
  <c r="AF487" i="13" s="1"/>
  <c r="AC29" i="13"/>
  <c r="AC326" i="13"/>
  <c r="AC427" i="13"/>
  <c r="AD65" i="13"/>
  <c r="AE78" i="13"/>
  <c r="AE117" i="13"/>
  <c r="AD175" i="13"/>
  <c r="AE232" i="13"/>
  <c r="AF232" i="13" s="1"/>
  <c r="AD244" i="13"/>
  <c r="AF244" i="13" s="1"/>
  <c r="AD717" i="13"/>
  <c r="AF717" i="13" s="1"/>
  <c r="AB356" i="13"/>
  <c r="AD88" i="13"/>
  <c r="AF88" i="13" s="1"/>
  <c r="AE108" i="13"/>
  <c r="AE128" i="13"/>
  <c r="AF128" i="13" s="1"/>
  <c r="AD356" i="13"/>
  <c r="AF356" i="13" s="1"/>
  <c r="AD626" i="13"/>
  <c r="AC286" i="13"/>
  <c r="AE89" i="13"/>
  <c r="AE162" i="13"/>
  <c r="AD199" i="13"/>
  <c r="AF199" i="13" s="1"/>
  <c r="AD318" i="13"/>
  <c r="AE503" i="13"/>
  <c r="AF503" i="13" s="1"/>
  <c r="AE626" i="13"/>
  <c r="AE731" i="13"/>
  <c r="AF731" i="13" s="1"/>
  <c r="AE39" i="13"/>
  <c r="AD97" i="13"/>
  <c r="AE124" i="13"/>
  <c r="AD372" i="13"/>
  <c r="AF372" i="13" s="1"/>
  <c r="AD40" i="13"/>
  <c r="AE97" i="13"/>
  <c r="AD113" i="13"/>
  <c r="AE132" i="13"/>
  <c r="AF132" i="13" s="1"/>
  <c r="AC268" i="13"/>
  <c r="AC373" i="13"/>
  <c r="AE40" i="13"/>
  <c r="AE65" i="13"/>
  <c r="AE72" i="13"/>
  <c r="AE113" i="13"/>
  <c r="AE126" i="13"/>
  <c r="AF126" i="13" s="1"/>
  <c r="AD170" i="13"/>
  <c r="AD180" i="13"/>
  <c r="AE188" i="13"/>
  <c r="AF188" i="13" s="1"/>
  <c r="AE198" i="13"/>
  <c r="AF198" i="13" s="1"/>
  <c r="AD270" i="13"/>
  <c r="AD280" i="13"/>
  <c r="AF280" i="13" s="1"/>
  <c r="AD304" i="13"/>
  <c r="AF304" i="13" s="1"/>
  <c r="AE384" i="13"/>
  <c r="AF384" i="13" s="1"/>
  <c r="AE631" i="13"/>
  <c r="AF631" i="13" s="1"/>
  <c r="AD649" i="13"/>
  <c r="AF649" i="13" s="1"/>
  <c r="AD124" i="13"/>
  <c r="AD186" i="13"/>
  <c r="AE638" i="13"/>
  <c r="AF638" i="13" s="1"/>
  <c r="AE33" i="13"/>
  <c r="AF33" i="13" s="1"/>
  <c r="AD72" i="13"/>
  <c r="AD103" i="13"/>
  <c r="AF103" i="13" s="1"/>
  <c r="AD432" i="13"/>
  <c r="AF432" i="13" s="1"/>
  <c r="AD133" i="13"/>
  <c r="AF133" i="13" s="1"/>
  <c r="AD162" i="13"/>
  <c r="AE180" i="13"/>
  <c r="AD236" i="13"/>
  <c r="AE270" i="13"/>
  <c r="AD364" i="13"/>
  <c r="AF364" i="13" s="1"/>
  <c r="AD669" i="13"/>
  <c r="AD725" i="13"/>
  <c r="AF725" i="13" s="1"/>
  <c r="AD98" i="13"/>
  <c r="AE114" i="13"/>
  <c r="AE121" i="13"/>
  <c r="AE739" i="13"/>
  <c r="AF739" i="13" s="1"/>
  <c r="AD37" i="13"/>
  <c r="AD43" i="13"/>
  <c r="AE175" i="13"/>
  <c r="AD210" i="13"/>
  <c r="AD231" i="13"/>
  <c r="AF231" i="13" s="1"/>
  <c r="AC297" i="13"/>
  <c r="AC358" i="13"/>
  <c r="AC756" i="13"/>
  <c r="AE43" i="13"/>
  <c r="AE53" i="13"/>
  <c r="AD69" i="13"/>
  <c r="AD78" i="13"/>
  <c r="AD129" i="13"/>
  <c r="AF129" i="13" s="1"/>
  <c r="AD201" i="13"/>
  <c r="AF201" i="13" s="1"/>
  <c r="AE210" i="13"/>
  <c r="AD296" i="13"/>
  <c r="AE310" i="13"/>
  <c r="AF310" i="13" s="1"/>
  <c r="AD368" i="13"/>
  <c r="AD478" i="13"/>
  <c r="AE653" i="13"/>
  <c r="AF653" i="13" s="1"/>
  <c r="AE236" i="13"/>
  <c r="AE669" i="13"/>
  <c r="AE98" i="13"/>
  <c r="AE534" i="13"/>
  <c r="AE680" i="13"/>
  <c r="AF680" i="13" s="1"/>
  <c r="AE38" i="13"/>
  <c r="AF38" i="13" s="1"/>
  <c r="AD60" i="13"/>
  <c r="AF60" i="13" s="1"/>
  <c r="AD176" i="13"/>
  <c r="AE285" i="13"/>
  <c r="AE296" i="13"/>
  <c r="AE478" i="13"/>
  <c r="AE514" i="13"/>
  <c r="AF514" i="13" s="1"/>
  <c r="AD44" i="13"/>
  <c r="AD117" i="13"/>
  <c r="AE137" i="13"/>
  <c r="AF137" i="13" s="1"/>
  <c r="AE250" i="13"/>
  <c r="AE440" i="13"/>
  <c r="AF440" i="13" s="1"/>
  <c r="AD664" i="13"/>
  <c r="AF664" i="13" s="1"/>
  <c r="AB239" i="13"/>
  <c r="AD239" i="13"/>
  <c r="AE239" i="13"/>
  <c r="AB398" i="13"/>
  <c r="AB399" i="13" s="1"/>
  <c r="AD398" i="13"/>
  <c r="AE398" i="13"/>
  <c r="AB592" i="13"/>
  <c r="AE592" i="13"/>
  <c r="AD592" i="13"/>
  <c r="AB607" i="13"/>
  <c r="AE607" i="13"/>
  <c r="AD607" i="13"/>
  <c r="AB707" i="13"/>
  <c r="AE707" i="13"/>
  <c r="AB274" i="13"/>
  <c r="AE274" i="13"/>
  <c r="AD274" i="13"/>
  <c r="AD207" i="13"/>
  <c r="AE207" i="13"/>
  <c r="AB450" i="13"/>
  <c r="AD450" i="13"/>
  <c r="AE548" i="13"/>
  <c r="AD548" i="13"/>
  <c r="AB574" i="13"/>
  <c r="AE574" i="13"/>
  <c r="AD574" i="13"/>
  <c r="AB746" i="13"/>
  <c r="AE746" i="13"/>
  <c r="AD746" i="13"/>
  <c r="AD79" i="13"/>
  <c r="AE79" i="13"/>
  <c r="AB258" i="13"/>
  <c r="AE258" i="13"/>
  <c r="AD258" i="13"/>
  <c r="AD393" i="13"/>
  <c r="AE393" i="13"/>
  <c r="AD511" i="13"/>
  <c r="AE511" i="13"/>
  <c r="AB696" i="13"/>
  <c r="AE696" i="13"/>
  <c r="AD696" i="13"/>
  <c r="AE177" i="13"/>
  <c r="AD177" i="13"/>
  <c r="AE381" i="13"/>
  <c r="AD381" i="13"/>
  <c r="AB697" i="13"/>
  <c r="AE697" i="13"/>
  <c r="AD697" i="13"/>
  <c r="AE194" i="13"/>
  <c r="AD194" i="13"/>
  <c r="AE457" i="13"/>
  <c r="AD457" i="13"/>
  <c r="AB590" i="13"/>
  <c r="AE590" i="13"/>
  <c r="AD590" i="13"/>
  <c r="AB755" i="13"/>
  <c r="AB756" i="13" s="1"/>
  <c r="AE755" i="13"/>
  <c r="AE195" i="13"/>
  <c r="AD195" i="13"/>
  <c r="AE351" i="13"/>
  <c r="AD351" i="13"/>
  <c r="AB474" i="13"/>
  <c r="AE474" i="13"/>
  <c r="AD474" i="13"/>
  <c r="AB598" i="13"/>
  <c r="AE598" i="13"/>
  <c r="AD598" i="13"/>
  <c r="AE115" i="13"/>
  <c r="AD115" i="13"/>
  <c r="AB459" i="13"/>
  <c r="AE459" i="13"/>
  <c r="AE229" i="13"/>
  <c r="AD229" i="13"/>
  <c r="AB460" i="13"/>
  <c r="AE460" i="13"/>
  <c r="AD460" i="13"/>
  <c r="AB230" i="13"/>
  <c r="AE230" i="13"/>
  <c r="AD230" i="13"/>
  <c r="AE562" i="13"/>
  <c r="AD562" i="13"/>
  <c r="AE134" i="13"/>
  <c r="AD134" i="13"/>
  <c r="AB308" i="13"/>
  <c r="AD308" i="13"/>
  <c r="AE308" i="13"/>
  <c r="AD406" i="13"/>
  <c r="AE406" i="13"/>
  <c r="AB551" i="13"/>
  <c r="AE551" i="13"/>
  <c r="AD551" i="13"/>
  <c r="AB135" i="13"/>
  <c r="AE135" i="13"/>
  <c r="AD135" i="13"/>
  <c r="AE479" i="13"/>
  <c r="AD479" i="13"/>
  <c r="AB622" i="13"/>
  <c r="AE622" i="13"/>
  <c r="AD622" i="13"/>
  <c r="AE760" i="13"/>
  <c r="AD760" i="13"/>
  <c r="AD104" i="13"/>
  <c r="AE104" i="13"/>
  <c r="AB633" i="13"/>
  <c r="AE633" i="13"/>
  <c r="AD633" i="13"/>
  <c r="AB41" i="13"/>
  <c r="AE41" i="13"/>
  <c r="AD41" i="13"/>
  <c r="AB643" i="13"/>
  <c r="AE643" i="13"/>
  <c r="AD643" i="13"/>
  <c r="AB655" i="13"/>
  <c r="AD655" i="13"/>
  <c r="AE655" i="13"/>
  <c r="AE740" i="13"/>
  <c r="AD740" i="13"/>
  <c r="AB171" i="13"/>
  <c r="AE171" i="13"/>
  <c r="AD171" i="13"/>
  <c r="AB667" i="13"/>
  <c r="AD667" i="13"/>
  <c r="AE667" i="13"/>
  <c r="AE767" i="13"/>
  <c r="AD767" i="13"/>
  <c r="AB107" i="13"/>
  <c r="AE107" i="13"/>
  <c r="AD107" i="13"/>
  <c r="AB675" i="13"/>
  <c r="AD675" i="13"/>
  <c r="AE675" i="13"/>
  <c r="AB189" i="13"/>
  <c r="AE189" i="13"/>
  <c r="AD189" i="13"/>
  <c r="AE685" i="13"/>
  <c r="AD685" i="13"/>
  <c r="AC74" i="13"/>
  <c r="AC254" i="13"/>
  <c r="AC290" i="13"/>
  <c r="AC397" i="13"/>
  <c r="AC442" i="13"/>
  <c r="AC510" i="13"/>
  <c r="AC692" i="13"/>
  <c r="AC744" i="13"/>
  <c r="AD167" i="13"/>
  <c r="AF167" i="13" s="1"/>
  <c r="AE311" i="13"/>
  <c r="AD645" i="13"/>
  <c r="AF645" i="13" s="1"/>
  <c r="AE30" i="13"/>
  <c r="AD30" i="13"/>
  <c r="AB223" i="13"/>
  <c r="AD223" i="13"/>
  <c r="AE223" i="13"/>
  <c r="AE341" i="13"/>
  <c r="AD341" i="13"/>
  <c r="AB454" i="13"/>
  <c r="AD454" i="13"/>
  <c r="AE454" i="13"/>
  <c r="AE555" i="13"/>
  <c r="AD555" i="13"/>
  <c r="AB575" i="13"/>
  <c r="AE575" i="13"/>
  <c r="AD575" i="13"/>
  <c r="AB747" i="13"/>
  <c r="AD747" i="13"/>
  <c r="AE747" i="13"/>
  <c r="AE95" i="13"/>
  <c r="AD95" i="13"/>
  <c r="S264" i="13"/>
  <c r="AE264" i="13" s="1"/>
  <c r="AE263" i="13"/>
  <c r="AD263" i="13"/>
  <c r="AE319" i="13"/>
  <c r="AD319" i="13"/>
  <c r="AB396" i="13"/>
  <c r="AB397" i="13" s="1"/>
  <c r="AD396" i="13"/>
  <c r="AE396" i="13"/>
  <c r="AE443" i="13"/>
  <c r="AD443" i="13"/>
  <c r="AB515" i="13"/>
  <c r="AE515" i="13"/>
  <c r="AD515" i="13"/>
  <c r="AB733" i="13"/>
  <c r="AE733" i="13"/>
  <c r="AD733" i="13"/>
  <c r="AB193" i="13"/>
  <c r="AE193" i="13"/>
  <c r="AD193" i="13"/>
  <c r="AD473" i="13"/>
  <c r="AE473" i="13"/>
  <c r="AB591" i="13"/>
  <c r="AE591" i="13"/>
  <c r="AD591" i="13"/>
  <c r="AB211" i="13"/>
  <c r="AE211" i="13"/>
  <c r="AD211" i="13"/>
  <c r="AB357" i="13"/>
  <c r="AE357" i="13"/>
  <c r="AD357" i="13"/>
  <c r="AB488" i="13"/>
  <c r="AE488" i="13"/>
  <c r="AD488" i="13"/>
  <c r="AB599" i="13"/>
  <c r="AE599" i="13"/>
  <c r="AD599" i="13"/>
  <c r="AB131" i="13"/>
  <c r="AE131" i="13"/>
  <c r="AD131" i="13"/>
  <c r="AB475" i="13"/>
  <c r="AE475" i="13"/>
  <c r="AD475" i="13"/>
  <c r="AE245" i="13"/>
  <c r="AD245" i="13"/>
  <c r="AB476" i="13"/>
  <c r="AD476" i="13"/>
  <c r="AE476" i="13"/>
  <c r="AE36" i="13"/>
  <c r="AD36" i="13"/>
  <c r="AB246" i="13"/>
  <c r="AD246" i="13"/>
  <c r="AE246" i="13"/>
  <c r="AB606" i="13"/>
  <c r="AE606" i="13"/>
  <c r="AD606" i="13"/>
  <c r="AB315" i="13"/>
  <c r="AD315" i="13"/>
  <c r="AE315" i="13"/>
  <c r="AB413" i="13"/>
  <c r="AD413" i="13"/>
  <c r="AE413" i="13"/>
  <c r="AB609" i="13"/>
  <c r="AE609" i="13"/>
  <c r="AD609" i="13"/>
  <c r="AE151" i="13"/>
  <c r="AD151" i="13"/>
  <c r="AE490" i="13"/>
  <c r="AD490" i="13"/>
  <c r="AB623" i="13"/>
  <c r="AE623" i="13"/>
  <c r="AD623" i="13"/>
  <c r="AB761" i="13"/>
  <c r="AE761" i="13"/>
  <c r="AD761" i="13"/>
  <c r="AB120" i="13"/>
  <c r="AE120" i="13"/>
  <c r="AD120" i="13"/>
  <c r="AB634" i="13"/>
  <c r="AD634" i="13"/>
  <c r="AE634" i="13"/>
  <c r="AB42" i="13"/>
  <c r="AE42" i="13"/>
  <c r="AD42" i="13"/>
  <c r="AB202" i="13"/>
  <c r="AE202" i="13"/>
  <c r="AD202" i="13"/>
  <c r="AB644" i="13"/>
  <c r="AE644" i="13"/>
  <c r="AD644" i="13"/>
  <c r="AB656" i="13"/>
  <c r="AD656" i="13"/>
  <c r="AE656" i="13"/>
  <c r="AB187" i="13"/>
  <c r="AE187" i="13"/>
  <c r="AD187" i="13"/>
  <c r="AB668" i="13"/>
  <c r="AE668" i="13"/>
  <c r="AD668" i="13"/>
  <c r="AE769" i="13"/>
  <c r="AD769" i="13"/>
  <c r="AB123" i="13"/>
  <c r="AD123" i="13"/>
  <c r="AE123" i="13"/>
  <c r="AB252" i="13"/>
  <c r="AD252" i="13"/>
  <c r="AE252" i="13"/>
  <c r="AB676" i="13"/>
  <c r="AE676" i="13"/>
  <c r="AD676" i="13"/>
  <c r="AB48" i="13"/>
  <c r="AE48" i="13"/>
  <c r="AD48" i="13"/>
  <c r="AB686" i="13"/>
  <c r="AE686" i="13"/>
  <c r="AD686" i="13"/>
  <c r="AC141" i="13"/>
  <c r="AC266" i="13"/>
  <c r="AC305" i="13"/>
  <c r="AC367" i="13"/>
  <c r="AC418" i="13"/>
  <c r="AC469" i="13"/>
  <c r="AC542" i="13"/>
  <c r="AC771" i="13"/>
  <c r="AE150" i="13"/>
  <c r="AF150" i="13" s="1"/>
  <c r="AF363" i="13"/>
  <c r="AB265" i="13"/>
  <c r="AB266" i="13" s="1"/>
  <c r="AE265" i="13"/>
  <c r="AD265" i="13"/>
  <c r="AD205" i="13"/>
  <c r="AF205" i="13" s="1"/>
  <c r="AD755" i="13"/>
  <c r="AD50" i="13"/>
  <c r="AE50" i="13"/>
  <c r="AD344" i="13"/>
  <c r="AE344" i="13"/>
  <c r="AD465" i="13"/>
  <c r="AE465" i="13"/>
  <c r="AB564" i="13"/>
  <c r="AE564" i="13"/>
  <c r="AD564" i="13"/>
  <c r="AB576" i="13"/>
  <c r="AE576" i="13"/>
  <c r="AD576" i="13"/>
  <c r="AB748" i="13"/>
  <c r="AE748" i="13"/>
  <c r="AD748" i="13"/>
  <c r="AE328" i="13"/>
  <c r="AD328" i="13"/>
  <c r="AB447" i="13"/>
  <c r="AE447" i="13"/>
  <c r="AD447" i="13"/>
  <c r="AB523" i="13"/>
  <c r="AE523" i="13"/>
  <c r="AD523" i="13"/>
  <c r="AB209" i="13"/>
  <c r="AE209" i="13"/>
  <c r="AD209" i="13"/>
  <c r="AB420" i="13"/>
  <c r="AD420" i="13"/>
  <c r="AE420" i="13"/>
  <c r="AB483" i="13"/>
  <c r="AD483" i="13"/>
  <c r="AE483" i="13"/>
  <c r="AB227" i="13"/>
  <c r="AE227" i="13"/>
  <c r="AD227" i="13"/>
  <c r="AB370" i="13"/>
  <c r="AD370" i="13"/>
  <c r="AE370" i="13"/>
  <c r="AE495" i="13"/>
  <c r="AD495" i="13"/>
  <c r="AE699" i="13"/>
  <c r="AD699" i="13"/>
  <c r="AB147" i="13"/>
  <c r="AE147" i="13"/>
  <c r="AD147" i="13"/>
  <c r="AB545" i="13"/>
  <c r="AE545" i="13"/>
  <c r="AD545" i="13"/>
  <c r="AB56" i="13"/>
  <c r="AD56" i="13"/>
  <c r="AE56" i="13"/>
  <c r="AB261" i="13"/>
  <c r="AB262" i="13" s="1"/>
  <c r="AE261" i="13"/>
  <c r="AD261" i="13"/>
  <c r="AB518" i="13"/>
  <c r="AE518" i="13"/>
  <c r="AD518" i="13"/>
  <c r="AB282" i="13"/>
  <c r="AD282" i="13"/>
  <c r="AE282" i="13"/>
  <c r="AB324" i="13"/>
  <c r="AD324" i="13"/>
  <c r="AB417" i="13"/>
  <c r="AE417" i="13"/>
  <c r="AD417" i="13"/>
  <c r="AB489" i="13"/>
  <c r="AE489" i="13"/>
  <c r="AD489" i="13"/>
  <c r="AD610" i="13"/>
  <c r="AE610" i="13"/>
  <c r="AE168" i="13"/>
  <c r="AD168" i="13"/>
  <c r="AB612" i="13"/>
  <c r="AE612" i="13"/>
  <c r="AD612" i="13"/>
  <c r="AB624" i="13"/>
  <c r="AE624" i="13"/>
  <c r="AD624" i="13"/>
  <c r="AF624" i="13" s="1"/>
  <c r="AB136" i="13"/>
  <c r="AE136" i="13"/>
  <c r="AD136" i="13"/>
  <c r="AB635" i="13"/>
  <c r="AE635" i="13"/>
  <c r="AD635" i="13"/>
  <c r="AE61" i="13"/>
  <c r="AD61" i="13"/>
  <c r="AE218" i="13"/>
  <c r="AD218" i="13"/>
  <c r="AB657" i="13"/>
  <c r="AE657" i="13"/>
  <c r="AD657" i="13"/>
  <c r="AB203" i="13"/>
  <c r="AD203" i="13"/>
  <c r="AE203" i="13"/>
  <c r="S773" i="13"/>
  <c r="AE773" i="13" s="1"/>
  <c r="AE772" i="13"/>
  <c r="AD772" i="13"/>
  <c r="AB139" i="13"/>
  <c r="AE139" i="13"/>
  <c r="AD139" i="13"/>
  <c r="AD677" i="13"/>
  <c r="AE677" i="13"/>
  <c r="AB67" i="13"/>
  <c r="AD67" i="13"/>
  <c r="AF67" i="13" s="1"/>
  <c r="AB221" i="13"/>
  <c r="AD221" i="13"/>
  <c r="AF221" i="13" s="1"/>
  <c r="AB687" i="13"/>
  <c r="AD687" i="13"/>
  <c r="AF687" i="13" s="1"/>
  <c r="AC284" i="13"/>
  <c r="AC340" i="13"/>
  <c r="AC437" i="13"/>
  <c r="AC501" i="13"/>
  <c r="AC732" i="13"/>
  <c r="S77" i="13"/>
  <c r="AD77" i="13" s="1"/>
  <c r="AE75" i="13"/>
  <c r="AD75" i="13"/>
  <c r="AB349" i="13"/>
  <c r="AE349" i="13"/>
  <c r="AD349" i="13"/>
  <c r="AE470" i="13"/>
  <c r="AD470" i="13"/>
  <c r="AB565" i="13"/>
  <c r="AE565" i="13"/>
  <c r="AD565" i="13"/>
  <c r="AB577" i="13"/>
  <c r="AD577" i="13"/>
  <c r="AE577" i="13"/>
  <c r="AB749" i="13"/>
  <c r="AE749" i="13"/>
  <c r="AD749" i="13"/>
  <c r="AB127" i="13"/>
  <c r="AD127" i="13"/>
  <c r="AE127" i="13"/>
  <c r="S268" i="13"/>
  <c r="AD268" i="13" s="1"/>
  <c r="AE267" i="13"/>
  <c r="AD267" i="13"/>
  <c r="AB499" i="13"/>
  <c r="AE499" i="13"/>
  <c r="AD499" i="13"/>
  <c r="AD164" i="13"/>
  <c r="AE164" i="13"/>
  <c r="AB84" i="13"/>
  <c r="AE84" i="13"/>
  <c r="AD84" i="13"/>
  <c r="AD707" i="13"/>
  <c r="AE186" i="13"/>
  <c r="AE324" i="13"/>
  <c r="AE410" i="13"/>
  <c r="AF410" i="13" s="1"/>
  <c r="AD459" i="13"/>
  <c r="AE47" i="13"/>
  <c r="AF47" i="13" s="1"/>
  <c r="AD338" i="13"/>
  <c r="AF338" i="13" s="1"/>
  <c r="AD35" i="13"/>
  <c r="AF35" i="13" s="1"/>
  <c r="AC62" i="13"/>
  <c r="AD484" i="13"/>
  <c r="AD597" i="13"/>
  <c r="AB111" i="13"/>
  <c r="AE111" i="13"/>
  <c r="AD111" i="13"/>
  <c r="AB226" i="13"/>
  <c r="AE226" i="13"/>
  <c r="AD226" i="13"/>
  <c r="AE57" i="13"/>
  <c r="AD57" i="13"/>
  <c r="AB191" i="13"/>
  <c r="AE191" i="13"/>
  <c r="AB327" i="13"/>
  <c r="AE327" i="13"/>
  <c r="AD327" i="13"/>
  <c r="AB446" i="13"/>
  <c r="AE446" i="13"/>
  <c r="AD446" i="13"/>
  <c r="AE539" i="13"/>
  <c r="AD539" i="13"/>
  <c r="AD573" i="13"/>
  <c r="AE573" i="13"/>
  <c r="AE745" i="13"/>
  <c r="AD745" i="13"/>
  <c r="AB51" i="13"/>
  <c r="AE51" i="13"/>
  <c r="AD51" i="13"/>
  <c r="AD255" i="13"/>
  <c r="AE255" i="13"/>
  <c r="AE307" i="13"/>
  <c r="AD307" i="13"/>
  <c r="AB390" i="13"/>
  <c r="AE390" i="13"/>
  <c r="AD390" i="13"/>
  <c r="AE438" i="13"/>
  <c r="AD438" i="13"/>
  <c r="S439" i="13"/>
  <c r="AE439" i="13" s="1"/>
  <c r="AB508" i="13"/>
  <c r="AE508" i="13"/>
  <c r="AD508" i="13"/>
  <c r="AB693" i="13"/>
  <c r="AB694" i="13" s="1"/>
  <c r="AE693" i="13"/>
  <c r="AD693" i="13"/>
  <c r="AB161" i="13"/>
  <c r="AE161" i="13"/>
  <c r="AD161" i="13"/>
  <c r="AB369" i="13"/>
  <c r="AE369" i="13"/>
  <c r="AD369" i="13"/>
  <c r="AE587" i="13"/>
  <c r="AD587" i="13"/>
  <c r="AB178" i="13"/>
  <c r="AD178" i="13"/>
  <c r="AE178" i="13"/>
  <c r="AD433" i="13"/>
  <c r="AE433" i="13"/>
  <c r="AB589" i="13"/>
  <c r="AE589" i="13"/>
  <c r="AF589" i="13" s="1"/>
  <c r="AB734" i="13"/>
  <c r="AE734" i="13"/>
  <c r="AD734" i="13"/>
  <c r="AB179" i="13"/>
  <c r="AD179" i="13"/>
  <c r="AF179" i="13" s="1"/>
  <c r="AB347" i="13"/>
  <c r="AE347" i="13"/>
  <c r="AD347" i="13"/>
  <c r="AB467" i="13"/>
  <c r="AE467" i="13"/>
  <c r="AD467" i="13"/>
  <c r="AE99" i="13"/>
  <c r="AD99" i="13"/>
  <c r="AB435" i="13"/>
  <c r="AD435" i="13"/>
  <c r="AE435" i="13"/>
  <c r="AD213" i="13"/>
  <c r="AE213" i="13"/>
  <c r="AB383" i="13"/>
  <c r="AE383" i="13"/>
  <c r="AD383" i="13"/>
  <c r="AB214" i="13"/>
  <c r="AE214" i="13"/>
  <c r="AD214" i="13"/>
  <c r="AB536" i="13"/>
  <c r="AD536" i="13"/>
  <c r="AE536" i="13"/>
  <c r="AB118" i="13"/>
  <c r="AE118" i="13"/>
  <c r="AF118" i="13" s="1"/>
  <c r="AE283" i="13"/>
  <c r="AD283" i="13"/>
  <c r="AB401" i="13"/>
  <c r="AE401" i="13"/>
  <c r="AD401" i="13"/>
  <c r="AE468" i="13"/>
  <c r="AD468" i="13"/>
  <c r="AB541" i="13"/>
  <c r="AE541" i="13"/>
  <c r="AD541" i="13"/>
  <c r="AB119" i="13"/>
  <c r="AE119" i="13"/>
  <c r="AD119" i="13"/>
  <c r="AB463" i="13"/>
  <c r="AE463" i="13"/>
  <c r="AD463" i="13"/>
  <c r="AB621" i="13"/>
  <c r="AD621" i="13"/>
  <c r="AF621" i="13" s="1"/>
  <c r="AB736" i="13"/>
  <c r="AE736" i="13"/>
  <c r="AD736" i="13"/>
  <c r="AB632" i="13"/>
  <c r="AE632" i="13"/>
  <c r="AD632" i="13"/>
  <c r="AE642" i="13"/>
  <c r="AD642" i="13"/>
  <c r="AB654" i="13"/>
  <c r="AE654" i="13"/>
  <c r="AD654" i="13"/>
  <c r="AB726" i="13"/>
  <c r="AE726" i="13"/>
  <c r="AD726" i="13"/>
  <c r="AB154" i="13"/>
  <c r="AD154" i="13"/>
  <c r="AE154" i="13"/>
  <c r="AB666" i="13"/>
  <c r="AE666" i="13"/>
  <c r="AD666" i="13"/>
  <c r="AB764" i="13"/>
  <c r="AE764" i="13"/>
  <c r="AD764" i="13"/>
  <c r="AE91" i="13"/>
  <c r="AD91" i="13"/>
  <c r="AE220" i="13"/>
  <c r="AD220" i="13"/>
  <c r="AE674" i="13"/>
  <c r="AD674" i="13"/>
  <c r="AE684" i="13"/>
  <c r="AD684" i="13"/>
  <c r="AC174" i="13"/>
  <c r="AC271" i="13"/>
  <c r="AC317" i="13"/>
  <c r="AC378" i="13"/>
  <c r="AC424" i="13"/>
  <c r="AC552" i="13"/>
  <c r="AC710" i="13"/>
  <c r="AD191" i="13"/>
  <c r="AD311" i="13"/>
  <c r="AE450" i="13"/>
  <c r="AE484" i="13"/>
  <c r="AE597" i="13"/>
  <c r="AB658" i="13"/>
  <c r="AE658" i="13"/>
  <c r="AD658" i="13"/>
  <c r="AB751" i="13"/>
  <c r="AE751" i="13"/>
  <c r="AD751" i="13"/>
  <c r="AB302" i="13"/>
  <c r="AE302" i="13"/>
  <c r="AD302" i="13"/>
  <c r="AE455" i="13"/>
  <c r="AE625" i="13"/>
  <c r="AF625" i="13" s="1"/>
  <c r="AB295" i="13"/>
  <c r="AB297" i="13" s="1"/>
  <c r="AD295" i="13"/>
  <c r="AE295" i="13"/>
  <c r="AB403" i="13"/>
  <c r="AE403" i="13"/>
  <c r="AD403" i="13"/>
  <c r="AE568" i="13"/>
  <c r="AD568" i="13"/>
  <c r="AB580" i="13"/>
  <c r="AE580" i="13"/>
  <c r="AD580" i="13"/>
  <c r="AB752" i="13"/>
  <c r="AE752" i="13"/>
  <c r="AF752" i="13" s="1"/>
  <c r="AE275" i="13"/>
  <c r="AD275" i="13"/>
  <c r="AE366" i="13"/>
  <c r="AD366" i="13"/>
  <c r="AB416" i="13"/>
  <c r="AE416" i="13"/>
  <c r="AD416" i="13"/>
  <c r="AB471" i="13"/>
  <c r="AE471" i="13"/>
  <c r="AD471" i="13"/>
  <c r="AB549" i="13"/>
  <c r="AE549" i="13"/>
  <c r="AF549" i="13" s="1"/>
  <c r="AB80" i="13"/>
  <c r="AE80" i="13"/>
  <c r="AB525" i="13"/>
  <c r="AE525" i="13"/>
  <c r="AF525" i="13" s="1"/>
  <c r="AD320" i="13"/>
  <c r="AE320" i="13"/>
  <c r="AE516" i="13"/>
  <c r="AD516" i="13"/>
  <c r="AB596" i="13"/>
  <c r="AE596" i="13"/>
  <c r="AD596" i="13"/>
  <c r="AE313" i="13"/>
  <c r="AD313" i="13"/>
  <c r="AB394" i="13"/>
  <c r="AE394" i="13"/>
  <c r="AD394" i="13"/>
  <c r="AB527" i="13"/>
  <c r="AE527" i="13"/>
  <c r="AD527" i="13"/>
  <c r="AB212" i="13"/>
  <c r="AD212" i="13"/>
  <c r="AE212" i="13"/>
  <c r="AB601" i="13"/>
  <c r="AE601" i="13"/>
  <c r="AD601" i="13"/>
  <c r="AE333" i="13"/>
  <c r="AD333" i="13"/>
  <c r="AE561" i="13"/>
  <c r="AD561" i="13"/>
  <c r="AE334" i="13"/>
  <c r="AD334" i="13"/>
  <c r="AD46" i="13"/>
  <c r="AF46" i="13" s="1"/>
  <c r="AE69" i="13"/>
  <c r="AC125" i="13"/>
  <c r="AD152" i="13"/>
  <c r="AE170" i="13"/>
  <c r="AE176" i="13"/>
  <c r="AE306" i="13"/>
  <c r="AF306" i="13" s="1"/>
  <c r="AE368" i="13"/>
  <c r="AD583" i="13"/>
  <c r="AD640" i="13"/>
  <c r="AF640" i="13" s="1"/>
  <c r="AD701" i="13"/>
  <c r="AB540" i="13"/>
  <c r="AE540" i="13"/>
  <c r="AB546" i="13"/>
  <c r="AE546" i="13"/>
  <c r="AD546" i="13"/>
  <c r="AE225" i="13"/>
  <c r="AE335" i="13"/>
  <c r="AF335" i="13" s="1"/>
  <c r="AE301" i="13"/>
  <c r="AD301" i="13"/>
  <c r="AE502" i="13"/>
  <c r="AD502" i="13"/>
  <c r="AB569" i="13"/>
  <c r="AE569" i="13"/>
  <c r="AD569" i="13"/>
  <c r="AB581" i="13"/>
  <c r="AE581" i="13"/>
  <c r="AD581" i="13"/>
  <c r="AB757" i="13"/>
  <c r="AE757" i="13"/>
  <c r="AF757" i="13" s="1"/>
  <c r="AD192" i="13"/>
  <c r="AE192" i="13"/>
  <c r="AE422" i="13"/>
  <c r="AD422" i="13"/>
  <c r="AB482" i="13"/>
  <c r="AE482" i="13"/>
  <c r="AD482" i="13"/>
  <c r="AB556" i="13"/>
  <c r="AE556" i="13"/>
  <c r="AD556" i="13"/>
  <c r="AE96" i="13"/>
  <c r="AD96" i="13"/>
  <c r="AB288" i="13"/>
  <c r="AD288" i="13"/>
  <c r="AE288" i="13"/>
  <c r="AB533" i="13"/>
  <c r="AE533" i="13"/>
  <c r="AD533" i="13"/>
  <c r="AB330" i="13"/>
  <c r="AD330" i="13"/>
  <c r="AB526" i="13"/>
  <c r="AD526" i="13"/>
  <c r="AE526" i="13"/>
  <c r="AB691" i="13"/>
  <c r="AB692" i="13" s="1"/>
  <c r="AD691" i="13"/>
  <c r="AF691" i="13" s="1"/>
  <c r="AB321" i="13"/>
  <c r="AE321" i="13"/>
  <c r="AD321" i="13"/>
  <c r="AB405" i="13"/>
  <c r="AE405" i="13"/>
  <c r="AD405" i="13"/>
  <c r="AB228" i="13"/>
  <c r="AD228" i="13"/>
  <c r="AE228" i="13"/>
  <c r="AB603" i="13"/>
  <c r="AE603" i="13"/>
  <c r="AF603" i="13" s="1"/>
  <c r="AB149" i="13"/>
  <c r="AE149" i="13"/>
  <c r="AD149" i="13"/>
  <c r="AC439" i="13"/>
  <c r="AC507" i="13"/>
  <c r="AC690" i="13"/>
  <c r="AC737" i="13"/>
  <c r="AD32" i="13"/>
  <c r="AD110" i="13"/>
  <c r="AD130" i="13"/>
  <c r="AF130" i="13" s="1"/>
  <c r="AE152" i="13"/>
  <c r="AD159" i="13"/>
  <c r="AF159" i="13" s="1"/>
  <c r="AD173" i="13"/>
  <c r="AE183" i="13"/>
  <c r="AF183" i="13" s="1"/>
  <c r="AD240" i="13"/>
  <c r="AF240" i="13" s="1"/>
  <c r="AE256" i="13"/>
  <c r="AF256" i="13" s="1"/>
  <c r="AD329" i="13"/>
  <c r="AF329" i="13" s="1"/>
  <c r="AC337" i="13"/>
  <c r="AD352" i="13"/>
  <c r="AF352" i="13" s="1"/>
  <c r="AE385" i="13"/>
  <c r="AF385" i="13" s="1"/>
  <c r="AD408" i="13"/>
  <c r="AF408" i="13" s="1"/>
  <c r="AD415" i="13"/>
  <c r="AF415" i="13" s="1"/>
  <c r="AE583" i="13"/>
  <c r="AE701" i="13"/>
  <c r="AB578" i="13"/>
  <c r="AE578" i="13"/>
  <c r="AD578" i="13"/>
  <c r="AB466" i="13"/>
  <c r="AE466" i="13"/>
  <c r="AE142" i="13"/>
  <c r="AD142" i="13"/>
  <c r="AE570" i="13"/>
  <c r="AD570" i="13"/>
  <c r="AB695" i="13"/>
  <c r="AD695" i="13"/>
  <c r="AF695" i="13" s="1"/>
  <c r="AE208" i="13"/>
  <c r="AD208" i="13"/>
  <c r="AE287" i="13"/>
  <c r="AD287" i="13"/>
  <c r="AE374" i="13"/>
  <c r="AD374" i="13"/>
  <c r="AE425" i="13"/>
  <c r="AD425" i="13"/>
  <c r="AB582" i="13"/>
  <c r="AE582" i="13"/>
  <c r="AD582" i="13"/>
  <c r="AB112" i="13"/>
  <c r="AE112" i="13"/>
  <c r="AD112" i="13"/>
  <c r="AB557" i="13"/>
  <c r="AE557" i="13"/>
  <c r="AD557" i="13"/>
  <c r="AD346" i="13"/>
  <c r="AE346" i="13"/>
  <c r="AE543" i="13"/>
  <c r="AD543" i="13"/>
  <c r="AE698" i="13"/>
  <c r="AD698" i="13"/>
  <c r="AB331" i="13"/>
  <c r="AE331" i="13"/>
  <c r="AF331" i="13" s="1"/>
  <c r="AE412" i="13"/>
  <c r="AD412" i="13"/>
  <c r="AB544" i="13"/>
  <c r="AE544" i="13"/>
  <c r="AF544" i="13" s="1"/>
  <c r="AE34" i="13"/>
  <c r="AD34" i="13"/>
  <c r="AF34" i="13" s="1"/>
  <c r="AE165" i="13"/>
  <c r="AD165" i="13"/>
  <c r="AE360" i="13"/>
  <c r="AD360" i="13"/>
  <c r="AB604" i="13"/>
  <c r="AE604" i="13"/>
  <c r="AD604" i="13"/>
  <c r="AB461" i="13"/>
  <c r="AE461" i="13"/>
  <c r="AD461" i="13"/>
  <c r="AE377" i="13"/>
  <c r="AD377" i="13"/>
  <c r="AF377" i="13" s="1"/>
  <c r="AE520" i="13"/>
  <c r="AD520" i="13"/>
  <c r="AE59" i="13"/>
  <c r="AD59" i="13"/>
  <c r="AB316" i="13"/>
  <c r="AE316" i="13"/>
  <c r="AB618" i="13"/>
  <c r="AD618" i="13"/>
  <c r="AE618" i="13"/>
  <c r="AE630" i="13"/>
  <c r="AD630" i="13"/>
  <c r="AB233" i="13"/>
  <c r="AE233" i="13"/>
  <c r="AD233" i="13"/>
  <c r="AE762" i="13"/>
  <c r="AD762" i="13"/>
  <c r="AB639" i="13"/>
  <c r="AE639" i="13"/>
  <c r="AD639" i="13"/>
  <c r="AB651" i="13"/>
  <c r="AD651" i="13"/>
  <c r="AB716" i="13"/>
  <c r="AE716" i="13"/>
  <c r="AD716" i="13"/>
  <c r="AD663" i="13"/>
  <c r="AE663" i="13"/>
  <c r="AB729" i="13"/>
  <c r="AE729" i="13"/>
  <c r="AD729" i="13"/>
  <c r="AB671" i="13"/>
  <c r="AD671" i="13"/>
  <c r="AF671" i="13" s="1"/>
  <c r="AB742" i="13"/>
  <c r="AE742" i="13"/>
  <c r="AD742" i="13"/>
  <c r="AB157" i="13"/>
  <c r="AE157" i="13"/>
  <c r="AF157" i="13" s="1"/>
  <c r="AB681" i="13"/>
  <c r="AE681" i="13"/>
  <c r="AD681" i="13"/>
  <c r="AC264" i="13"/>
  <c r="AC303" i="13"/>
  <c r="AC464" i="13"/>
  <c r="AC538" i="13"/>
  <c r="AC768" i="13"/>
  <c r="AE32" i="13"/>
  <c r="AD80" i="13"/>
  <c r="AE110" i="13"/>
  <c r="AD116" i="13"/>
  <c r="AD166" i="13"/>
  <c r="AE173" i="13"/>
  <c r="AD292" i="13"/>
  <c r="AF292" i="13" s="1"/>
  <c r="AD323" i="13"/>
  <c r="AD448" i="13"/>
  <c r="AF448" i="13" s="1"/>
  <c r="AD466" i="13"/>
  <c r="AD529" i="13"/>
  <c r="AD567" i="13"/>
  <c r="AB486" i="13"/>
  <c r="AE486" i="13"/>
  <c r="AD486" i="13"/>
  <c r="AB380" i="13"/>
  <c r="AD380" i="13"/>
  <c r="AE380" i="13"/>
  <c r="AE145" i="13"/>
  <c r="AD145" i="13"/>
  <c r="AB550" i="13"/>
  <c r="AE550" i="13"/>
  <c r="AD550" i="13"/>
  <c r="AD182" i="13"/>
  <c r="AE182" i="13"/>
  <c r="AE452" i="13"/>
  <c r="AD452" i="13"/>
  <c r="AB87" i="13"/>
  <c r="AD87" i="13"/>
  <c r="AF87" i="13" s="1"/>
  <c r="AE325" i="13"/>
  <c r="AD325" i="13"/>
  <c r="AE619" i="13"/>
  <c r="AD619" i="13"/>
  <c r="S690" i="13"/>
  <c r="AD690" i="13" s="1"/>
  <c r="AD689" i="13"/>
  <c r="AE689" i="13"/>
  <c r="AE63" i="13"/>
  <c r="AD63" i="13"/>
  <c r="AE249" i="13"/>
  <c r="AD249" i="13"/>
  <c r="AB763" i="13"/>
  <c r="AE763" i="13"/>
  <c r="AF763" i="13" s="1"/>
  <c r="AE153" i="13"/>
  <c r="AD153" i="13"/>
  <c r="AB122" i="13"/>
  <c r="AE122" i="13"/>
  <c r="AF122" i="13" s="1"/>
  <c r="AB730" i="13"/>
  <c r="AE730" i="13"/>
  <c r="AD730" i="13"/>
  <c r="AB66" i="13"/>
  <c r="AE66" i="13"/>
  <c r="AD66" i="13"/>
  <c r="AB672" i="13"/>
  <c r="AD672" i="13"/>
  <c r="AE672" i="13"/>
  <c r="AB765" i="13"/>
  <c r="AE765" i="13"/>
  <c r="AF765" i="13" s="1"/>
  <c r="AB682" i="13"/>
  <c r="AE682" i="13"/>
  <c r="AD682" i="13"/>
  <c r="AC49" i="13"/>
  <c r="AC429" i="13"/>
  <c r="AC497" i="13"/>
  <c r="AC563" i="13"/>
  <c r="AC722" i="13"/>
  <c r="AD76" i="13"/>
  <c r="AD86" i="13"/>
  <c r="AD106" i="13"/>
  <c r="AE116" i="13"/>
  <c r="AD143" i="13"/>
  <c r="AD148" i="13"/>
  <c r="AE166" i="13"/>
  <c r="AD184" i="13"/>
  <c r="AF184" i="13" s="1"/>
  <c r="AE234" i="13"/>
  <c r="AF234" i="13" s="1"/>
  <c r="AD316" i="13"/>
  <c r="AE323" i="13"/>
  <c r="AE330" i="13"/>
  <c r="AD400" i="13"/>
  <c r="AF400" i="13" s="1"/>
  <c r="AE529" i="13"/>
  <c r="AE567" i="13"/>
  <c r="AD602" i="13"/>
  <c r="AB345" i="13"/>
  <c r="AE345" i="13"/>
  <c r="AD345" i="13"/>
  <c r="AB451" i="13"/>
  <c r="AE451" i="13"/>
  <c r="AD451" i="13"/>
  <c r="AB524" i="13"/>
  <c r="AE524" i="13"/>
  <c r="AD524" i="13"/>
  <c r="AB242" i="13"/>
  <c r="AD242" i="13"/>
  <c r="AE242" i="13"/>
  <c r="AB494" i="13"/>
  <c r="AE494" i="13"/>
  <c r="AD494" i="13"/>
  <c r="AB593" i="13"/>
  <c r="AE593" i="13"/>
  <c r="AD593" i="13"/>
  <c r="AB243" i="13"/>
  <c r="AE243" i="13"/>
  <c r="AD243" i="13"/>
  <c r="AB375" i="13"/>
  <c r="AE375" i="13"/>
  <c r="AD375" i="13"/>
  <c r="AB735" i="13"/>
  <c r="AE735" i="13"/>
  <c r="AD735" i="13"/>
  <c r="S554" i="13"/>
  <c r="AD554" i="13" s="1"/>
  <c r="AE553" i="13"/>
  <c r="AB528" i="13"/>
  <c r="AE528" i="13"/>
  <c r="AD528" i="13"/>
  <c r="AB85" i="13"/>
  <c r="AE85" i="13"/>
  <c r="AD85" i="13"/>
  <c r="AE608" i="13"/>
  <c r="AD608" i="13"/>
  <c r="AE423" i="13"/>
  <c r="AD423" i="13"/>
  <c r="AB496" i="13"/>
  <c r="AE496" i="13"/>
  <c r="AB611" i="13"/>
  <c r="AE611" i="13"/>
  <c r="AD611" i="13"/>
  <c r="AB613" i="13"/>
  <c r="AE613" i="13"/>
  <c r="AF613" i="13" s="1"/>
  <c r="AB636" i="13"/>
  <c r="AE636" i="13"/>
  <c r="AD636" i="13"/>
  <c r="AB646" i="13"/>
  <c r="AE646" i="13"/>
  <c r="AD646" i="13"/>
  <c r="AF646" i="13" s="1"/>
  <c r="AB219" i="13"/>
  <c r="AE219" i="13"/>
  <c r="AD219" i="13"/>
  <c r="S713" i="13"/>
  <c r="AD713" i="13" s="1"/>
  <c r="AE711" i="13"/>
  <c r="AD711" i="13"/>
  <c r="AE678" i="13"/>
  <c r="AD678" i="13"/>
  <c r="AB237" i="13"/>
  <c r="AE237" i="13"/>
  <c r="AD237" i="13"/>
  <c r="AB709" i="13"/>
  <c r="AD709" i="13"/>
  <c r="AF709" i="13" s="1"/>
  <c r="AC262" i="13"/>
  <c r="AC362" i="13"/>
  <c r="AD64" i="13"/>
  <c r="AD73" i="13"/>
  <c r="AF73" i="13" s="1"/>
  <c r="AB279" i="13"/>
  <c r="AE279" i="13"/>
  <c r="AD279" i="13"/>
  <c r="AE355" i="13"/>
  <c r="AD355" i="13"/>
  <c r="AE481" i="13"/>
  <c r="AD481" i="13"/>
  <c r="AB566" i="13"/>
  <c r="AE566" i="13"/>
  <c r="AD566" i="13"/>
  <c r="AE750" i="13"/>
  <c r="AD750" i="13"/>
  <c r="AB269" i="13"/>
  <c r="AB271" i="13" s="1"/>
  <c r="AE269" i="13"/>
  <c r="AD269" i="13"/>
  <c r="AD359" i="13"/>
  <c r="AE359" i="13"/>
  <c r="AB404" i="13"/>
  <c r="AD404" i="13"/>
  <c r="AE404" i="13"/>
  <c r="AB532" i="13"/>
  <c r="AE532" i="13"/>
  <c r="AD532" i="13"/>
  <c r="AB52" i="13"/>
  <c r="AE52" i="13"/>
  <c r="AD52" i="13"/>
  <c r="AB241" i="13"/>
  <c r="AE241" i="13"/>
  <c r="AD241" i="13"/>
  <c r="AB456" i="13"/>
  <c r="AE456" i="13"/>
  <c r="AD456" i="13"/>
  <c r="AB281" i="13"/>
  <c r="AE281" i="13"/>
  <c r="AD281" i="13"/>
  <c r="AE498" i="13"/>
  <c r="AD498" i="13"/>
  <c r="AD594" i="13"/>
  <c r="AE594" i="13"/>
  <c r="AB289" i="13"/>
  <c r="AE289" i="13"/>
  <c r="AD289" i="13"/>
  <c r="AB382" i="13"/>
  <c r="AD382" i="13"/>
  <c r="AF382" i="13" s="1"/>
  <c r="AE505" i="13"/>
  <c r="AD505" i="13"/>
  <c r="AE738" i="13"/>
  <c r="AD738" i="13"/>
  <c r="AB560" i="13"/>
  <c r="AE560" i="13"/>
  <c r="AF560" i="13" s="1"/>
  <c r="AB100" i="13"/>
  <c r="AE100" i="13"/>
  <c r="AD100" i="13"/>
  <c r="AB535" i="13"/>
  <c r="AE535" i="13"/>
  <c r="AD535" i="13"/>
  <c r="AB101" i="13"/>
  <c r="AE101" i="13"/>
  <c r="AB314" i="13"/>
  <c r="AE314" i="13"/>
  <c r="AD314" i="13"/>
  <c r="AE64" i="13"/>
  <c r="AD225" i="13"/>
  <c r="AD455" i="13"/>
  <c r="AD496" i="13"/>
  <c r="AD553" i="13"/>
  <c r="AB94" i="13"/>
  <c r="AE94" i="13"/>
  <c r="AF94" i="13" s="1"/>
  <c r="AB291" i="13"/>
  <c r="AE291" i="13"/>
  <c r="AD291" i="13"/>
  <c r="AE379" i="13"/>
  <c r="AD379" i="13"/>
  <c r="AB579" i="13"/>
  <c r="AE579" i="13"/>
  <c r="AF579" i="13" s="1"/>
  <c r="AB272" i="13"/>
  <c r="AB273" i="13" s="1"/>
  <c r="AD272" i="13"/>
  <c r="AF272" i="13" s="1"/>
  <c r="AB409" i="13"/>
  <c r="AE409" i="13"/>
  <c r="AD409" i="13"/>
  <c r="AB276" i="13"/>
  <c r="AD276" i="13"/>
  <c r="AE472" i="13"/>
  <c r="AD472" i="13"/>
  <c r="AE81" i="13"/>
  <c r="AD81" i="13"/>
  <c r="AB312" i="13"/>
  <c r="AE312" i="13"/>
  <c r="AF312" i="13" s="1"/>
  <c r="AB504" i="13"/>
  <c r="AE504" i="13"/>
  <c r="AF504" i="13" s="1"/>
  <c r="AE595" i="13"/>
  <c r="AD595" i="13"/>
  <c r="AB391" i="13"/>
  <c r="AD391" i="13"/>
  <c r="AE391" i="13"/>
  <c r="AB517" i="13"/>
  <c r="AE517" i="13"/>
  <c r="AD517" i="13"/>
  <c r="AB753" i="13"/>
  <c r="AE753" i="13"/>
  <c r="AD753" i="13"/>
  <c r="AB196" i="13"/>
  <c r="AD196" i="13"/>
  <c r="AF196" i="13" s="1"/>
  <c r="AB600" i="13"/>
  <c r="AE600" i="13"/>
  <c r="AD600" i="13"/>
  <c r="AB322" i="13"/>
  <c r="AE322" i="13"/>
  <c r="AD322" i="13"/>
  <c r="AB215" i="13"/>
  <c r="AE215" i="13"/>
  <c r="AF215" i="13" s="1"/>
  <c r="AB419" i="13"/>
  <c r="AB421" i="13" s="1"/>
  <c r="AE419" i="13"/>
  <c r="AD419" i="13"/>
  <c r="AB522" i="13"/>
  <c r="AE522" i="13"/>
  <c r="AD522" i="13"/>
  <c r="AB571" i="13"/>
  <c r="AD571" i="13"/>
  <c r="AE571" i="13"/>
  <c r="AB723" i="13"/>
  <c r="AD723" i="13"/>
  <c r="AE723" i="13"/>
  <c r="AB224" i="13"/>
  <c r="AE224" i="13"/>
  <c r="AD224" i="13"/>
  <c r="S429" i="13"/>
  <c r="AD429" i="13" s="1"/>
  <c r="AE428" i="13"/>
  <c r="AD428" i="13"/>
  <c r="AE493" i="13"/>
  <c r="AD493" i="13"/>
  <c r="AB585" i="13"/>
  <c r="AE585" i="13"/>
  <c r="AD585" i="13"/>
  <c r="AD350" i="13"/>
  <c r="AE350" i="13"/>
  <c r="AE558" i="13"/>
  <c r="AD558" i="13"/>
  <c r="AE714" i="13"/>
  <c r="AD714" i="13"/>
  <c r="AB146" i="13"/>
  <c r="AD146" i="13"/>
  <c r="AF146" i="13" s="1"/>
  <c r="AD339" i="13"/>
  <c r="AE339" i="13"/>
  <c r="AE434" i="13"/>
  <c r="AD434" i="13"/>
  <c r="AB55" i="13"/>
  <c r="AE55" i="13"/>
  <c r="AF55" i="13" s="1"/>
  <c r="AE299" i="13"/>
  <c r="AD299" i="13"/>
  <c r="AE758" i="13"/>
  <c r="AD758" i="13"/>
  <c r="AE605" i="13"/>
  <c r="AD605" i="13"/>
  <c r="AB477" i="13"/>
  <c r="AE477" i="13"/>
  <c r="AD477" i="13"/>
  <c r="AE652" i="13"/>
  <c r="AD652" i="13"/>
  <c r="AB531" i="13"/>
  <c r="AE531" i="13"/>
  <c r="AD531" i="13"/>
  <c r="AE572" i="13"/>
  <c r="AD572" i="13"/>
  <c r="AB724" i="13"/>
  <c r="AE724" i="13"/>
  <c r="AD724" i="13"/>
  <c r="AE298" i="13"/>
  <c r="AD298" i="13"/>
  <c r="AE387" i="13"/>
  <c r="AD387" i="13"/>
  <c r="AB431" i="13"/>
  <c r="AE431" i="13"/>
  <c r="AD431" i="13"/>
  <c r="AE584" i="13"/>
  <c r="AD584" i="13"/>
  <c r="AB144" i="13"/>
  <c r="AE144" i="13"/>
  <c r="AF144" i="13" s="1"/>
  <c r="AB586" i="13"/>
  <c r="AD586" i="13"/>
  <c r="AE586" i="13"/>
  <c r="AB411" i="13"/>
  <c r="AD411" i="13"/>
  <c r="AE411" i="13"/>
  <c r="AB588" i="13"/>
  <c r="AE588" i="13"/>
  <c r="AD588" i="13"/>
  <c r="AB715" i="13"/>
  <c r="AE715" i="13"/>
  <c r="AF715" i="13" s="1"/>
  <c r="AB163" i="13"/>
  <c r="AE163" i="13"/>
  <c r="AD163" i="13"/>
  <c r="AB342" i="13"/>
  <c r="AE342" i="13"/>
  <c r="AF342" i="13" s="1"/>
  <c r="AB458" i="13"/>
  <c r="AD458" i="13"/>
  <c r="AE458" i="13"/>
  <c r="AE332" i="13"/>
  <c r="AD332" i="13"/>
  <c r="AB759" i="13"/>
  <c r="AD759" i="13"/>
  <c r="AF759" i="13" s="1"/>
  <c r="AB197" i="13"/>
  <c r="AD197" i="13"/>
  <c r="AE197" i="13"/>
  <c r="AB376" i="13"/>
  <c r="AD376" i="13"/>
  <c r="AF376" i="13" s="1"/>
  <c r="AB519" i="13"/>
  <c r="AE519" i="13"/>
  <c r="AF519" i="13" s="1"/>
  <c r="AB277" i="13"/>
  <c r="AE277" i="13"/>
  <c r="AF277" i="13" s="1"/>
  <c r="AB388" i="13"/>
  <c r="AD388" i="13"/>
  <c r="AE388" i="13"/>
  <c r="AB462" i="13"/>
  <c r="AE462" i="13"/>
  <c r="AD462" i="13"/>
  <c r="AB537" i="13"/>
  <c r="AD537" i="13"/>
  <c r="AE537" i="13"/>
  <c r="AE336" i="13"/>
  <c r="AD336" i="13"/>
  <c r="AB620" i="13"/>
  <c r="AE620" i="13"/>
  <c r="AD620" i="13"/>
  <c r="AE704" i="13"/>
  <c r="AD704" i="13"/>
  <c r="AB641" i="13"/>
  <c r="AD641" i="13"/>
  <c r="AE641" i="13"/>
  <c r="AB718" i="13"/>
  <c r="AE718" i="13"/>
  <c r="AD718" i="13"/>
  <c r="AB138" i="13"/>
  <c r="AE138" i="13"/>
  <c r="AD138" i="13"/>
  <c r="AB665" i="13"/>
  <c r="AE665" i="13"/>
  <c r="AD665" i="13"/>
  <c r="AB741" i="13"/>
  <c r="AE741" i="13"/>
  <c r="AF741" i="13" s="1"/>
  <c r="AE204" i="13"/>
  <c r="AD204" i="13"/>
  <c r="AE673" i="13"/>
  <c r="AD673" i="13"/>
  <c r="AB683" i="13"/>
  <c r="AD683" i="13"/>
  <c r="AF683" i="13" s="1"/>
  <c r="AC93" i="13"/>
  <c r="AC402" i="13"/>
  <c r="AC449" i="13"/>
  <c r="AC521" i="13"/>
  <c r="AE76" i="13"/>
  <c r="AE86" i="13"/>
  <c r="AD101" i="13"/>
  <c r="AE106" i="13"/>
  <c r="AE143" i="13"/>
  <c r="AE148" i="13"/>
  <c r="AE160" i="13"/>
  <c r="AF160" i="13" s="1"/>
  <c r="AE276" i="13"/>
  <c r="AD285" i="13"/>
  <c r="AE371" i="13"/>
  <c r="AF371" i="13" s="1"/>
  <c r="AD430" i="13"/>
  <c r="AF430" i="13" s="1"/>
  <c r="AD540" i="13"/>
  <c r="AD559" i="13"/>
  <c r="AE602" i="13"/>
  <c r="AE651" i="13"/>
  <c r="AB702" i="13"/>
  <c r="AE702" i="13"/>
  <c r="AD702" i="13"/>
  <c r="AB353" i="13"/>
  <c r="AE353" i="13"/>
  <c r="AB426" i="13"/>
  <c r="AE426" i="13"/>
  <c r="AF426" i="13" s="1"/>
  <c r="AB500" i="13"/>
  <c r="AD500" i="13"/>
  <c r="AF500" i="13" s="1"/>
  <c r="AB703" i="13"/>
  <c r="AD703" i="13"/>
  <c r="AE200" i="13"/>
  <c r="AD200" i="13"/>
  <c r="AB614" i="13"/>
  <c r="AE614" i="13"/>
  <c r="AD614" i="13"/>
  <c r="AE647" i="13"/>
  <c r="AD647" i="13"/>
  <c r="AF647" i="13" s="1"/>
  <c r="AB659" i="13"/>
  <c r="AD659" i="13"/>
  <c r="AE659" i="13"/>
  <c r="AB719" i="13"/>
  <c r="AE719" i="13"/>
  <c r="AD719" i="13"/>
  <c r="AB156" i="13"/>
  <c r="AE156" i="13"/>
  <c r="AF156" i="13" s="1"/>
  <c r="AB679" i="13"/>
  <c r="AD679" i="13"/>
  <c r="AE679" i="13"/>
  <c r="AE253" i="13"/>
  <c r="AD253" i="13"/>
  <c r="AB721" i="13"/>
  <c r="AD721" i="13"/>
  <c r="AF721" i="13" s="1"/>
  <c r="AC386" i="13"/>
  <c r="AC453" i="13"/>
  <c r="AE694" i="13"/>
  <c r="AC766" i="13"/>
  <c r="AE37" i="13"/>
  <c r="AE44" i="13"/>
  <c r="AC77" i="13"/>
  <c r="AC158" i="13"/>
  <c r="AC395" i="13"/>
  <c r="AC530" i="13"/>
  <c r="AE703" i="13"/>
  <c r="AD727" i="13"/>
  <c r="AF727" i="13" s="1"/>
  <c r="AB436" i="13"/>
  <c r="AE436" i="13"/>
  <c r="AF436" i="13" s="1"/>
  <c r="AB506" i="13"/>
  <c r="AD506" i="13"/>
  <c r="AE506" i="13"/>
  <c r="AB216" i="13"/>
  <c r="AD216" i="13"/>
  <c r="AF216" i="13" s="1"/>
  <c r="AB627" i="13"/>
  <c r="AE627" i="13"/>
  <c r="AF627" i="13" s="1"/>
  <c r="AE185" i="13"/>
  <c r="AD185" i="13"/>
  <c r="AB705" i="13"/>
  <c r="AD705" i="13"/>
  <c r="AB660" i="13"/>
  <c r="AD660" i="13"/>
  <c r="AF660" i="13" s="1"/>
  <c r="AB708" i="13"/>
  <c r="AE708" i="13"/>
  <c r="AF708" i="13" s="1"/>
  <c r="AB743" i="13"/>
  <c r="AE743" i="13"/>
  <c r="AF743" i="13" s="1"/>
  <c r="AC257" i="13"/>
  <c r="AC294" i="13"/>
  <c r="AC354" i="13"/>
  <c r="AC399" i="13"/>
  <c r="AC491" i="13"/>
  <c r="AC554" i="13"/>
  <c r="AC713" i="13"/>
  <c r="AD70" i="13"/>
  <c r="AD92" i="13"/>
  <c r="AD140" i="13"/>
  <c r="AF140" i="13" s="1"/>
  <c r="AD172" i="13"/>
  <c r="AD217" i="13"/>
  <c r="AD235" i="13"/>
  <c r="AF235" i="13" s="1"/>
  <c r="AD615" i="13"/>
  <c r="AB441" i="13"/>
  <c r="AD441" i="13"/>
  <c r="AF441" i="13" s="1"/>
  <c r="AE509" i="13"/>
  <c r="AD509" i="13"/>
  <c r="AB616" i="13"/>
  <c r="AE616" i="13"/>
  <c r="AD616" i="13"/>
  <c r="AB628" i="13"/>
  <c r="AE628" i="13"/>
  <c r="AD628" i="13"/>
  <c r="AB105" i="13"/>
  <c r="AD105" i="13"/>
  <c r="AF105" i="13" s="1"/>
  <c r="AB637" i="13"/>
  <c r="AE637" i="13"/>
  <c r="AD637" i="13"/>
  <c r="AB661" i="13"/>
  <c r="AD661" i="13"/>
  <c r="AF661" i="13" s="1"/>
  <c r="AE770" i="13"/>
  <c r="AD770" i="13"/>
  <c r="AC309" i="13"/>
  <c r="AC445" i="13"/>
  <c r="AC513" i="13"/>
  <c r="AC754" i="13"/>
  <c r="AD45" i="13"/>
  <c r="AF45" i="13" s="1"/>
  <c r="AE70" i="13"/>
  <c r="AE92" i="13"/>
  <c r="AE172" i="13"/>
  <c r="AE217" i="13"/>
  <c r="AE615" i="13"/>
  <c r="AD712" i="13"/>
  <c r="AD720" i="13"/>
  <c r="AB247" i="13"/>
  <c r="AE247" i="13"/>
  <c r="AF247" i="13" s="1"/>
  <c r="AB444" i="13"/>
  <c r="AE444" i="13"/>
  <c r="AD444" i="13"/>
  <c r="AB512" i="13"/>
  <c r="AE512" i="13"/>
  <c r="AD512" i="13"/>
  <c r="AB248" i="13"/>
  <c r="AD248" i="13"/>
  <c r="AB617" i="13"/>
  <c r="AE617" i="13"/>
  <c r="AF617" i="13" s="1"/>
  <c r="AB629" i="13"/>
  <c r="AE629" i="13"/>
  <c r="AD629" i="13"/>
  <c r="AE650" i="13"/>
  <c r="AD650" i="13"/>
  <c r="AB706" i="13"/>
  <c r="AE706" i="13"/>
  <c r="AD706" i="13"/>
  <c r="AB662" i="13"/>
  <c r="AE662" i="13"/>
  <c r="AF662" i="13" s="1"/>
  <c r="AD662" i="13"/>
  <c r="AB728" i="13"/>
  <c r="AD728" i="13"/>
  <c r="AE728" i="13"/>
  <c r="AB670" i="13"/>
  <c r="AE670" i="13"/>
  <c r="AD670" i="13"/>
  <c r="AC238" i="13"/>
  <c r="AC547" i="13"/>
  <c r="AD694" i="13"/>
  <c r="AC694" i="13"/>
  <c r="AC773" i="13"/>
  <c r="AD89" i="13"/>
  <c r="AD108" i="13"/>
  <c r="AE248" i="13"/>
  <c r="AD353" i="13"/>
  <c r="AC421" i="13"/>
  <c r="AE705" i="13"/>
  <c r="AE712" i="13"/>
  <c r="AE720" i="13"/>
  <c r="AB631" i="13"/>
  <c r="AB745" i="13"/>
  <c r="AB292" i="13"/>
  <c r="AB350" i="13"/>
  <c r="S389" i="13"/>
  <c r="AD389" i="13" s="1"/>
  <c r="AB652" i="13"/>
  <c r="AB433" i="13"/>
  <c r="AB558" i="13"/>
  <c r="AB704" i="13"/>
  <c r="AB468" i="13"/>
  <c r="AB153" i="13"/>
  <c r="AB568" i="13"/>
  <c r="AB31" i="13"/>
  <c r="AB653" i="13"/>
  <c r="AB387" i="13"/>
  <c r="AB698" i="13"/>
  <c r="AB434" i="13"/>
  <c r="AB255" i="13"/>
  <c r="AB240" i="13"/>
  <c r="AB587" i="13"/>
  <c r="AB263" i="13"/>
  <c r="AB264" i="13" s="1"/>
  <c r="S358" i="13"/>
  <c r="AE358" i="13" s="1"/>
  <c r="S485" i="13"/>
  <c r="AE485" i="13" s="1"/>
  <c r="AB218" i="13"/>
  <c r="S521" i="13"/>
  <c r="AD521" i="13" s="1"/>
  <c r="AB151" i="13"/>
  <c r="S273" i="13"/>
  <c r="AE273" i="13" s="1"/>
  <c r="AB727" i="13"/>
  <c r="AB332" i="13"/>
  <c r="AB208" i="13"/>
  <c r="AB25" i="13"/>
  <c r="AB674" i="13"/>
  <c r="AB430" i="13"/>
  <c r="AB310" i="13"/>
  <c r="AB204" i="13"/>
  <c r="S399" i="13"/>
  <c r="AE399" i="13" s="1"/>
  <c r="AB772" i="13"/>
  <c r="AB773" i="13" s="1"/>
  <c r="AB677" i="13"/>
  <c r="AB145" i="13"/>
  <c r="AB428" i="13"/>
  <c r="AB429" i="13" s="1"/>
  <c r="AB307" i="13"/>
  <c r="AB198" i="13"/>
  <c r="S158" i="13"/>
  <c r="AE158" i="13" s="1"/>
  <c r="S284" i="13"/>
  <c r="AD284" i="13" s="1"/>
  <c r="S414" i="13"/>
  <c r="S771" i="13"/>
  <c r="AE771" i="13" s="1"/>
  <c r="AB572" i="13"/>
  <c r="AB495" i="13"/>
  <c r="AB408" i="13"/>
  <c r="AB325" i="13"/>
  <c r="AB267" i="13"/>
  <c r="AB268" i="13" s="1"/>
  <c r="AB220" i="13"/>
  <c r="AB184" i="13"/>
  <c r="AB169" i="13"/>
  <c r="W774" i="13"/>
  <c r="AB253" i="13"/>
  <c r="AB561" i="13"/>
  <c r="AB75" i="13"/>
  <c r="AB77" i="13" s="1"/>
  <c r="S445" i="13"/>
  <c r="AE445" i="13" s="1"/>
  <c r="S62" i="13"/>
  <c r="AE62" i="13" s="1"/>
  <c r="AB758" i="13"/>
  <c r="AB680" i="13"/>
  <c r="AB605" i="13"/>
  <c r="AB183" i="13"/>
  <c r="AB88" i="13"/>
  <c r="S262" i="13"/>
  <c r="AE262" i="13" s="1"/>
  <c r="AB750" i="13"/>
  <c r="AB293" i="13"/>
  <c r="S737" i="13"/>
  <c r="AE737" i="13" s="1"/>
  <c r="AB481" i="13"/>
  <c r="AB649" i="13"/>
  <c r="AB625" i="13"/>
  <c r="S530" i="13"/>
  <c r="AE530" i="13" s="1"/>
  <c r="AB714" i="13"/>
  <c r="AB516" i="13"/>
  <c r="AB192" i="13"/>
  <c r="AB689" i="13"/>
  <c r="AB690" i="13" s="1"/>
  <c r="AB640" i="13"/>
  <c r="AB283" i="13"/>
  <c r="AB235" i="13"/>
  <c r="S278" i="13"/>
  <c r="AE278" i="13" s="1"/>
  <c r="AB725" i="13"/>
  <c r="AB619" i="13"/>
  <c r="AB140" i="13"/>
  <c r="AB769" i="13"/>
  <c r="AB711" i="13"/>
  <c r="AB713" i="13" s="1"/>
  <c r="AB684" i="13"/>
  <c r="AB664" i="13"/>
  <c r="AB584" i="13"/>
  <c r="AB410" i="13"/>
  <c r="AB329" i="13"/>
  <c r="AB234" i="13"/>
  <c r="AB188" i="13"/>
  <c r="AB132" i="13"/>
  <c r="AB99" i="13"/>
  <c r="R774" i="13"/>
  <c r="S286" i="13"/>
  <c r="AE286" i="13" s="1"/>
  <c r="S552" i="13"/>
  <c r="AE552" i="13" s="1"/>
  <c r="S93" i="13"/>
  <c r="S354" i="13"/>
  <c r="AD354" i="13" s="1"/>
  <c r="S407" i="13"/>
  <c r="AE407" i="13" s="1"/>
  <c r="AB503" i="13"/>
  <c r="AB452" i="13"/>
  <c r="AB371" i="13"/>
  <c r="AB96" i="13"/>
  <c r="AB45" i="13"/>
  <c r="S222" i="13"/>
  <c r="AE222" i="13" s="1"/>
  <c r="AB207" i="13"/>
  <c r="AB338" i="13"/>
  <c r="S340" i="13"/>
  <c r="AE340" i="13" s="1"/>
  <c r="AB393" i="13"/>
  <c r="S395" i="13"/>
  <c r="AD395" i="13" s="1"/>
  <c r="AB440" i="13"/>
  <c r="S442" i="13"/>
  <c r="AE442" i="13" s="1"/>
  <c r="S513" i="13"/>
  <c r="AE513" i="13" s="1"/>
  <c r="AB511" i="13"/>
  <c r="AB177" i="13"/>
  <c r="S190" i="13"/>
  <c r="AD190" i="13" s="1"/>
  <c r="AB194" i="13"/>
  <c r="AB457" i="13"/>
  <c r="AB195" i="13"/>
  <c r="AB115" i="13"/>
  <c r="AB229" i="13"/>
  <c r="AB562" i="13"/>
  <c r="AB134" i="13"/>
  <c r="AB479" i="13"/>
  <c r="S766" i="13"/>
  <c r="AE766" i="13" s="1"/>
  <c r="AB760" i="13"/>
  <c r="AB740" i="13"/>
  <c r="S768" i="13"/>
  <c r="AD768" i="13" s="1"/>
  <c r="AB767" i="13"/>
  <c r="AB768" i="13" s="1"/>
  <c r="AB47" i="13"/>
  <c r="AB685" i="13"/>
  <c r="AB406" i="13"/>
  <c r="AB79" i="13"/>
  <c r="M774" i="13"/>
  <c r="Z774" i="13"/>
  <c r="S109" i="13"/>
  <c r="AE109" i="13" s="1"/>
  <c r="S756" i="13"/>
  <c r="AE756" i="13" s="1"/>
  <c r="AB104" i="13"/>
  <c r="N774" i="13"/>
  <c r="O774" i="13"/>
  <c r="V774" i="13"/>
  <c r="S464" i="13"/>
  <c r="AE464" i="13" s="1"/>
  <c r="S174" i="13"/>
  <c r="AE174" i="13" s="1"/>
  <c r="J774" i="13"/>
  <c r="AB548" i="13"/>
  <c r="X774" i="13"/>
  <c r="S453" i="13"/>
  <c r="AD453" i="13" s="1"/>
  <c r="AB351" i="13"/>
  <c r="AB142" i="13"/>
  <c r="S309" i="13"/>
  <c r="AD309" i="13" s="1"/>
  <c r="S418" i="13"/>
  <c r="AD418" i="13" s="1"/>
  <c r="AB415" i="13"/>
  <c r="AB570" i="13"/>
  <c r="S688" i="13"/>
  <c r="AD688" i="13" s="1"/>
  <c r="S710" i="13"/>
  <c r="AD710" i="13" s="1"/>
  <c r="S290" i="13"/>
  <c r="AE290" i="13" s="1"/>
  <c r="AB287" i="13"/>
  <c r="AB374" i="13"/>
  <c r="S378" i="13"/>
  <c r="AD378" i="13" s="1"/>
  <c r="AB425" i="13"/>
  <c r="S427" i="13"/>
  <c r="AD427" i="13" s="1"/>
  <c r="AB487" i="13"/>
  <c r="S491" i="13"/>
  <c r="AD491" i="13" s="1"/>
  <c r="AB129" i="13"/>
  <c r="AB346" i="13"/>
  <c r="AB543" i="13"/>
  <c r="S547" i="13"/>
  <c r="AE547" i="13" s="1"/>
  <c r="AB130" i="13"/>
  <c r="AB412" i="13"/>
  <c r="AB34" i="13"/>
  <c r="AB244" i="13"/>
  <c r="AB165" i="13"/>
  <c r="AB360" i="13"/>
  <c r="AB58" i="13"/>
  <c r="AB256" i="13"/>
  <c r="S257" i="13"/>
  <c r="AD257" i="13" s="1"/>
  <c r="AB377" i="13"/>
  <c r="AB448" i="13"/>
  <c r="AB520" i="13"/>
  <c r="AB59" i="13"/>
  <c r="AB630" i="13"/>
  <c r="AB60" i="13"/>
  <c r="AB762" i="13"/>
  <c r="AB137" i="13"/>
  <c r="AB663" i="13"/>
  <c r="AB514" i="13"/>
  <c r="T774" i="13"/>
  <c r="S297" i="13"/>
  <c r="AE297" i="13" s="1"/>
  <c r="AB306" i="13"/>
  <c r="AB46" i="13"/>
  <c r="U774" i="13"/>
  <c r="AB381" i="13"/>
  <c r="S260" i="13"/>
  <c r="AE260" i="13" s="1"/>
  <c r="S49" i="13"/>
  <c r="AE49" i="13" s="1"/>
  <c r="S343" i="13"/>
  <c r="AD343" i="13" s="1"/>
  <c r="AB341" i="13"/>
  <c r="AB150" i="13"/>
  <c r="S238" i="13"/>
  <c r="AE238" i="13" s="1"/>
  <c r="S254" i="13"/>
  <c r="AE254" i="13" s="1"/>
  <c r="S266" i="13"/>
  <c r="AD266" i="13" s="1"/>
  <c r="AB328" i="13"/>
  <c r="AB645" i="13"/>
  <c r="S373" i="13"/>
  <c r="AD373" i="13" s="1"/>
  <c r="AB423" i="13"/>
  <c r="AB73" i="13"/>
  <c r="AB61" i="13"/>
  <c r="AA774" i="13"/>
  <c r="AB355" i="13"/>
  <c r="S362" i="13"/>
  <c r="AE362" i="13" s="1"/>
  <c r="S501" i="13"/>
  <c r="AE501" i="13" s="1"/>
  <c r="AB594" i="13"/>
  <c r="S744" i="13"/>
  <c r="AD744" i="13" s="1"/>
  <c r="AB738" i="13"/>
  <c r="AB647" i="13"/>
  <c r="AB553" i="13"/>
  <c r="AB554" i="13" s="1"/>
  <c r="S271" i="13"/>
  <c r="AE271" i="13" s="1"/>
  <c r="S397" i="13"/>
  <c r="AD397" i="13" s="1"/>
  <c r="S294" i="13"/>
  <c r="AD294" i="13" s="1"/>
  <c r="AB379" i="13"/>
  <c r="S386" i="13"/>
  <c r="AD386" i="13" s="1"/>
  <c r="AB81" i="13"/>
  <c r="AB82" i="13"/>
  <c r="AB361" i="13"/>
  <c r="AB185" i="13"/>
  <c r="AB492" i="13"/>
  <c r="S497" i="13"/>
  <c r="AD497" i="13" s="1"/>
  <c r="AB275" i="13"/>
  <c r="S367" i="13"/>
  <c r="AE367" i="13" s="1"/>
  <c r="AB366" i="13"/>
  <c r="AB367" i="13" s="1"/>
  <c r="AB320" i="13"/>
  <c r="AB313" i="13"/>
  <c r="AB231" i="13"/>
  <c r="AB364" i="13"/>
  <c r="AB509" i="13"/>
  <c r="S510" i="13"/>
  <c r="AD510" i="13" s="1"/>
  <c r="AB232" i="13"/>
  <c r="AB71" i="13"/>
  <c r="AB739" i="13"/>
  <c r="AB498" i="13"/>
  <c r="AB472" i="13"/>
  <c r="AB334" i="13"/>
  <c r="AB280" i="13"/>
  <c r="AB201" i="13"/>
  <c r="K774" i="13"/>
  <c r="S563" i="13"/>
  <c r="AE563" i="13" s="1"/>
  <c r="AB95" i="13"/>
  <c r="AB319" i="13"/>
  <c r="S326" i="13"/>
  <c r="AD326" i="13" s="1"/>
  <c r="AB35" i="13"/>
  <c r="AB36" i="13"/>
  <c r="AB490" i="13"/>
  <c r="L774" i="13"/>
  <c r="AB50" i="13"/>
  <c r="AB344" i="13"/>
  <c r="S348" i="13"/>
  <c r="AE348" i="13" s="1"/>
  <c r="S469" i="13"/>
  <c r="AD469" i="13" s="1"/>
  <c r="AB465" i="13"/>
  <c r="AB167" i="13"/>
  <c r="AB610" i="13"/>
  <c r="AB205" i="13"/>
  <c r="AB168" i="13"/>
  <c r="S480" i="13"/>
  <c r="AB400" i="13"/>
  <c r="S402" i="13"/>
  <c r="AE402" i="13" s="1"/>
  <c r="AB432" i="13"/>
  <c r="S437" i="13"/>
  <c r="AD437" i="13" s="1"/>
  <c r="AB33" i="13"/>
  <c r="AB164" i="13"/>
  <c r="AB608" i="13"/>
  <c r="AB335" i="13"/>
  <c r="AB555" i="13"/>
  <c r="S538" i="13"/>
  <c r="AE538" i="13" s="1"/>
  <c r="AB54" i="13"/>
  <c r="AB505" i="13"/>
  <c r="S305" i="13"/>
  <c r="AE305" i="13" s="1"/>
  <c r="AB304" i="13"/>
  <c r="AB305" i="13" s="1"/>
  <c r="AB199" i="13"/>
  <c r="AB200" i="13"/>
  <c r="AB363" i="13"/>
  <c r="S365" i="13"/>
  <c r="AD365" i="13" s="1"/>
  <c r="AB251" i="13"/>
  <c r="AB595" i="13"/>
  <c r="AB473" i="13"/>
  <c r="AB160" i="13"/>
  <c r="S141" i="13"/>
  <c r="AE141" i="13" s="1"/>
  <c r="AB126" i="13"/>
  <c r="AB301" i="13"/>
  <c r="S303" i="13"/>
  <c r="AE303" i="13" s="1"/>
  <c r="AB502" i="13"/>
  <c r="S507" i="13"/>
  <c r="AD507" i="13" s="1"/>
  <c r="S424" i="13"/>
  <c r="AE424" i="13" s="1"/>
  <c r="AB422" i="13"/>
  <c r="S692" i="13"/>
  <c r="AD692" i="13" s="1"/>
  <c r="AB384" i="13"/>
  <c r="AB372" i="13"/>
  <c r="AB38" i="13"/>
  <c r="AB90" i="13"/>
  <c r="AB731" i="13"/>
  <c r="AB699" i="13"/>
  <c r="AB678" i="13"/>
  <c r="AB470" i="13"/>
  <c r="AB443" i="13"/>
  <c r="AB359" i="13"/>
  <c r="AB333" i="13"/>
  <c r="AB245" i="13"/>
  <c r="AB155" i="13"/>
  <c r="AB133" i="13"/>
  <c r="AB57" i="13"/>
  <c r="AB30" i="13"/>
  <c r="Y774" i="13"/>
  <c r="S125" i="13"/>
  <c r="AE125" i="13" s="1"/>
  <c r="S392" i="13"/>
  <c r="AD392" i="13" s="1"/>
  <c r="S732" i="13"/>
  <c r="AE732" i="13" s="1"/>
  <c r="AB493" i="13"/>
  <c r="AB128" i="13"/>
  <c r="AB259" i="13"/>
  <c r="AB385" i="13"/>
  <c r="AB299" i="13"/>
  <c r="S722" i="13"/>
  <c r="AE722" i="13" s="1"/>
  <c r="AB83" i="13"/>
  <c r="AB103" i="13"/>
  <c r="AB336" i="13"/>
  <c r="S74" i="13"/>
  <c r="AD74" i="13" s="1"/>
  <c r="AD24" i="13"/>
  <c r="AB24" i="13"/>
  <c r="AB673" i="13"/>
  <c r="AB298" i="13"/>
  <c r="AB249" i="13"/>
  <c r="AB91" i="13"/>
  <c r="S317" i="13"/>
  <c r="AE317" i="13" s="1"/>
  <c r="S421" i="13"/>
  <c r="AE421" i="13" s="1"/>
  <c r="AB159" i="13"/>
  <c r="AB181" i="13"/>
  <c r="AB182" i="13"/>
  <c r="AB63" i="13"/>
  <c r="S68" i="13"/>
  <c r="Q774" i="13"/>
  <c r="AD12" i="13"/>
  <c r="S206" i="13"/>
  <c r="S337" i="13"/>
  <c r="AD337" i="13" s="1"/>
  <c r="S449" i="13"/>
  <c r="AE449" i="13" s="1"/>
  <c r="S542" i="13"/>
  <c r="AD542" i="13" s="1"/>
  <c r="AB539" i="13"/>
  <c r="AB573" i="13"/>
  <c r="S754" i="13"/>
  <c r="AE754" i="13" s="1"/>
  <c r="AB438" i="13"/>
  <c r="AB439" i="13" s="1"/>
  <c r="AB213" i="13"/>
  <c r="AB717" i="13"/>
  <c r="AB339" i="13"/>
  <c r="S29" i="13"/>
  <c r="AD29" i="13" s="1"/>
  <c r="S300" i="13"/>
  <c r="AE300" i="13" s="1"/>
  <c r="P774" i="13"/>
  <c r="AE304" i="12"/>
  <c r="AD304" i="12"/>
  <c r="AE537" i="12"/>
  <c r="AD537" i="12"/>
  <c r="AB411" i="12"/>
  <c r="AE411" i="12"/>
  <c r="AB341" i="12"/>
  <c r="AD341" i="12"/>
  <c r="AE341" i="12"/>
  <c r="AE633" i="12"/>
  <c r="AD633" i="12"/>
  <c r="AB359" i="12"/>
  <c r="AE359" i="12"/>
  <c r="AD359" i="12"/>
  <c r="AB406" i="12"/>
  <c r="AE406" i="12"/>
  <c r="AB344" i="12"/>
  <c r="AE344" i="12"/>
  <c r="AD344" i="12"/>
  <c r="AB634" i="12"/>
  <c r="AE634" i="12"/>
  <c r="AD634" i="12"/>
  <c r="AD253" i="12"/>
  <c r="AE496" i="12"/>
  <c r="AE595" i="12"/>
  <c r="AB364" i="12"/>
  <c r="AE364" i="12"/>
  <c r="AD364" i="12"/>
  <c r="AB392" i="12"/>
  <c r="AE392" i="12"/>
  <c r="AD392" i="12"/>
  <c r="AB539" i="12"/>
  <c r="AE539" i="12"/>
  <c r="AD539" i="12"/>
  <c r="AB423" i="12"/>
  <c r="AE423" i="12"/>
  <c r="AD423" i="12"/>
  <c r="AB345" i="12"/>
  <c r="AD345" i="12"/>
  <c r="AB566" i="12"/>
  <c r="AE566" i="12"/>
  <c r="AD566" i="12"/>
  <c r="AB635" i="12"/>
  <c r="AE635" i="12"/>
  <c r="AD635" i="12"/>
  <c r="AE253" i="12"/>
  <c r="AE477" i="12"/>
  <c r="AB487" i="12"/>
  <c r="AE487" i="12"/>
  <c r="AD487" i="12"/>
  <c r="AB377" i="12"/>
  <c r="AD377" i="12"/>
  <c r="AB282" i="12"/>
  <c r="AD282" i="12"/>
  <c r="AB527" i="12"/>
  <c r="AE527" i="12"/>
  <c r="AD527" i="12"/>
  <c r="AB624" i="12"/>
  <c r="AE624" i="12"/>
  <c r="AD624" i="12"/>
  <c r="AD259" i="12"/>
  <c r="AD374" i="12"/>
  <c r="AE445" i="12"/>
  <c r="AF445" i="12" s="1"/>
  <c r="AB528" i="12"/>
  <c r="AE528" i="12"/>
  <c r="AD528" i="12"/>
  <c r="AB296" i="12"/>
  <c r="AD296" i="12"/>
  <c r="AE308" i="12"/>
  <c r="AD308" i="12"/>
  <c r="AB541" i="12"/>
  <c r="AD541" i="12"/>
  <c r="AE541" i="12"/>
  <c r="AD464" i="12"/>
  <c r="AE464" i="12"/>
  <c r="AB333" i="12"/>
  <c r="AD333" i="12"/>
  <c r="AB589" i="12"/>
  <c r="AE589" i="12"/>
  <c r="AD589" i="12"/>
  <c r="AB598" i="12"/>
  <c r="AE598" i="12"/>
  <c r="AD598" i="12"/>
  <c r="AB625" i="12"/>
  <c r="AE625" i="12"/>
  <c r="AB656" i="12"/>
  <c r="AE656" i="12"/>
  <c r="AD656" i="12"/>
  <c r="AE362" i="12"/>
  <c r="AE609" i="12"/>
  <c r="AB297" i="12"/>
  <c r="AD297" i="12"/>
  <c r="AB657" i="12"/>
  <c r="AE657" i="12"/>
  <c r="AF657" i="12" s="1"/>
  <c r="AD446" i="12"/>
  <c r="AE652" i="12"/>
  <c r="AB452" i="12"/>
  <c r="AD452" i="12"/>
  <c r="AF452" i="12" s="1"/>
  <c r="AE454" i="12"/>
  <c r="AD454" i="12"/>
  <c r="AE298" i="12"/>
  <c r="AD298" i="12"/>
  <c r="AE324" i="12"/>
  <c r="AD324" i="12"/>
  <c r="AB570" i="12"/>
  <c r="AE570" i="12"/>
  <c r="AD570" i="12"/>
  <c r="AE649" i="12"/>
  <c r="AD649" i="12"/>
  <c r="AE658" i="12"/>
  <c r="AD658" i="12"/>
  <c r="AE270" i="12"/>
  <c r="AF270" i="12" s="1"/>
  <c r="AE291" i="12"/>
  <c r="AD334" i="12"/>
  <c r="AD363" i="12"/>
  <c r="AD414" i="12"/>
  <c r="AF414" i="12" s="1"/>
  <c r="AD486" i="12"/>
  <c r="AD524" i="12"/>
  <c r="AD586" i="12"/>
  <c r="AF586" i="12" s="1"/>
  <c r="AD625" i="12"/>
  <c r="AE260" i="12"/>
  <c r="AE297" i="12"/>
  <c r="AE363" i="12"/>
  <c r="AD427" i="12"/>
  <c r="AF427" i="12" s="1"/>
  <c r="AD468" i="12"/>
  <c r="AF468" i="12" s="1"/>
  <c r="AE486" i="12"/>
  <c r="AD647" i="12"/>
  <c r="AF647" i="12" s="1"/>
  <c r="AC677" i="12"/>
  <c r="AD241" i="12"/>
  <c r="AE251" i="12"/>
  <c r="AD271" i="12"/>
  <c r="AF271" i="12" s="1"/>
  <c r="AD276" i="12"/>
  <c r="AF276" i="12" s="1"/>
  <c r="AD292" i="12"/>
  <c r="AE310" i="12"/>
  <c r="AF310" i="12" s="1"/>
  <c r="AE351" i="12"/>
  <c r="AD358" i="12"/>
  <c r="AF358" i="12" s="1"/>
  <c r="AE377" i="12"/>
  <c r="AE421" i="12"/>
  <c r="AF421" i="12" s="1"/>
  <c r="AD500" i="12"/>
  <c r="AD512" i="12"/>
  <c r="AF512" i="12" s="1"/>
  <c r="AE530" i="12"/>
  <c r="AF530" i="12" s="1"/>
  <c r="AD569" i="12"/>
  <c r="AD605" i="12"/>
  <c r="AE611" i="12"/>
  <c r="AE632" i="12"/>
  <c r="AB484" i="12"/>
  <c r="AE484" i="12"/>
  <c r="AD484" i="12"/>
  <c r="AE258" i="12"/>
  <c r="AD258" i="12"/>
  <c r="AB400" i="12"/>
  <c r="AE400" i="12"/>
  <c r="AD400" i="12"/>
  <c r="AB405" i="12"/>
  <c r="AD405" i="12"/>
  <c r="AB321" i="12"/>
  <c r="AD321" i="12"/>
  <c r="AB576" i="12"/>
  <c r="AE576" i="12"/>
  <c r="AD576" i="12"/>
  <c r="AE594" i="12"/>
  <c r="AD594" i="12"/>
  <c r="AD496" i="12"/>
  <c r="AE564" i="12"/>
  <c r="AB509" i="12"/>
  <c r="AD509" i="12"/>
  <c r="AB305" i="12"/>
  <c r="AD305" i="12"/>
  <c r="AE330" i="12"/>
  <c r="AD330" i="12"/>
  <c r="AB619" i="12"/>
  <c r="AE619" i="12"/>
  <c r="AD619" i="12"/>
  <c r="AD621" i="12"/>
  <c r="AF621" i="12" s="1"/>
  <c r="AD643" i="12"/>
  <c r="AE408" i="12"/>
  <c r="AD408" i="12"/>
  <c r="AB478" i="12"/>
  <c r="AE478" i="12"/>
  <c r="AF478" i="12" s="1"/>
  <c r="AB349" i="12"/>
  <c r="AD349" i="12"/>
  <c r="AE349" i="12"/>
  <c r="AB499" i="12"/>
  <c r="AE499" i="12"/>
  <c r="AD499" i="12"/>
  <c r="AD365" i="12"/>
  <c r="AE365" i="12"/>
  <c r="AB386" i="12"/>
  <c r="AE386" i="12"/>
  <c r="AD386" i="12"/>
  <c r="AB290" i="12"/>
  <c r="AD290" i="12"/>
  <c r="AB424" i="12"/>
  <c r="AE424" i="12"/>
  <c r="AD424" i="12"/>
  <c r="AB346" i="12"/>
  <c r="AE346" i="12"/>
  <c r="AD346" i="12"/>
  <c r="AB655" i="12"/>
  <c r="AD655" i="12"/>
  <c r="AE655" i="12"/>
  <c r="AE290" i="12"/>
  <c r="AD362" i="12"/>
  <c r="AE472" i="12"/>
  <c r="AD578" i="12"/>
  <c r="AD609" i="12"/>
  <c r="AB435" i="12"/>
  <c r="AE435" i="12"/>
  <c r="AD435" i="12"/>
  <c r="AB262" i="12"/>
  <c r="AE262" i="12"/>
  <c r="AD262" i="12"/>
  <c r="AB449" i="12"/>
  <c r="AE449" i="12"/>
  <c r="AD449" i="12"/>
  <c r="AB313" i="12"/>
  <c r="AD313" i="12"/>
  <c r="AF313" i="12" s="1"/>
  <c r="AB425" i="12"/>
  <c r="AD425" i="12"/>
  <c r="AF425" i="12" s="1"/>
  <c r="AB431" i="12"/>
  <c r="AE431" i="12"/>
  <c r="AF431" i="12" s="1"/>
  <c r="AD350" i="12"/>
  <c r="AE374" i="12"/>
  <c r="AE485" i="12"/>
  <c r="AF485" i="12" s="1"/>
  <c r="AD510" i="12"/>
  <c r="AE489" i="12"/>
  <c r="AD489" i="12"/>
  <c r="AB451" i="12"/>
  <c r="AE451" i="12"/>
  <c r="AD451" i="12"/>
  <c r="AB542" i="12"/>
  <c r="AE542" i="12"/>
  <c r="AD542" i="12"/>
  <c r="AB552" i="12"/>
  <c r="AE552" i="12"/>
  <c r="AD552" i="12"/>
  <c r="AE555" i="12"/>
  <c r="AD555" i="12"/>
  <c r="AE669" i="12"/>
  <c r="AD669" i="12"/>
  <c r="AE599" i="12"/>
  <c r="AD599" i="12"/>
  <c r="AE626" i="12"/>
  <c r="AD626" i="12"/>
  <c r="AD394" i="12"/>
  <c r="AF394" i="12" s="1"/>
  <c r="AD453" i="12"/>
  <c r="AF453" i="12" s="1"/>
  <c r="AE246" i="12"/>
  <c r="AD246" i="12"/>
  <c r="AB380" i="12"/>
  <c r="AE380" i="12"/>
  <c r="AD380" i="12"/>
  <c r="AE285" i="12"/>
  <c r="AD285" i="12"/>
  <c r="AB293" i="12"/>
  <c r="AE293" i="12"/>
  <c r="AD293" i="12"/>
  <c r="AE543" i="12"/>
  <c r="AD543" i="12"/>
  <c r="AF543" i="12" s="1"/>
  <c r="AB335" i="12"/>
  <c r="AE335" i="12"/>
  <c r="AD335" i="12"/>
  <c r="AD612" i="12"/>
  <c r="AE612" i="12"/>
  <c r="AE240" i="12"/>
  <c r="AF240" i="12" s="1"/>
  <c r="AD260" i="12"/>
  <c r="AE315" i="12"/>
  <c r="AE446" i="12"/>
  <c r="AE473" i="12"/>
  <c r="AE568" i="12"/>
  <c r="AE322" i="12"/>
  <c r="AE241" i="12"/>
  <c r="AD261" i="12"/>
  <c r="AE282" i="12"/>
  <c r="AE292" i="12"/>
  <c r="AE305" i="12"/>
  <c r="AD323" i="12"/>
  <c r="AE329" i="12"/>
  <c r="AF329" i="12" s="1"/>
  <c r="AD342" i="12"/>
  <c r="AD383" i="12"/>
  <c r="AF383" i="12" s="1"/>
  <c r="AD415" i="12"/>
  <c r="AE500" i="12"/>
  <c r="AD525" i="12"/>
  <c r="AF525" i="12" s="1"/>
  <c r="AD538" i="12"/>
  <c r="AD550" i="12"/>
  <c r="AF550" i="12" s="1"/>
  <c r="AE569" i="12"/>
  <c r="AE605" i="12"/>
  <c r="AD627" i="12"/>
  <c r="AF627" i="12" s="1"/>
  <c r="AD668" i="12"/>
  <c r="AF668" i="12" s="1"/>
  <c r="AB508" i="12"/>
  <c r="AE508" i="12"/>
  <c r="AD508" i="12"/>
  <c r="AE606" i="12"/>
  <c r="AD606" i="12"/>
  <c r="AB384" i="12"/>
  <c r="AE384" i="12"/>
  <c r="AD384" i="12"/>
  <c r="AB391" i="12"/>
  <c r="AE391" i="12"/>
  <c r="AD391" i="12"/>
  <c r="AB471" i="12"/>
  <c r="AE471" i="12"/>
  <c r="AD471" i="12"/>
  <c r="AD565" i="12"/>
  <c r="AE565" i="12"/>
  <c r="AE622" i="12"/>
  <c r="AD622" i="12"/>
  <c r="AB644" i="12"/>
  <c r="AE644" i="12"/>
  <c r="AD644" i="12"/>
  <c r="AD477" i="12"/>
  <c r="AB360" i="12"/>
  <c r="AE360" i="12"/>
  <c r="AD360" i="12"/>
  <c r="AB447" i="12"/>
  <c r="AE447" i="12"/>
  <c r="AD447" i="12"/>
  <c r="AB402" i="12"/>
  <c r="AE402" i="12"/>
  <c r="AD402" i="12"/>
  <c r="AE407" i="12"/>
  <c r="AD407" i="12"/>
  <c r="AD623" i="12"/>
  <c r="AE623" i="12"/>
  <c r="AB654" i="12"/>
  <c r="AE654" i="12"/>
  <c r="AD654" i="12"/>
  <c r="AD472" i="12"/>
  <c r="AE509" i="12"/>
  <c r="AB463" i="12"/>
  <c r="AE463" i="12"/>
  <c r="AD463" i="12"/>
  <c r="AB409" i="12"/>
  <c r="AD409" i="12"/>
  <c r="AF409" i="12" s="1"/>
  <c r="AB332" i="12"/>
  <c r="AE332" i="12"/>
  <c r="AD332" i="12"/>
  <c r="AE479" i="12"/>
  <c r="AD479" i="12"/>
  <c r="AB567" i="12"/>
  <c r="AE567" i="12"/>
  <c r="AD567" i="12"/>
  <c r="AE579" i="12"/>
  <c r="AD579" i="12"/>
  <c r="AD588" i="12"/>
  <c r="AE588" i="12"/>
  <c r="AE405" i="12"/>
  <c r="AD497" i="12"/>
  <c r="AD596" i="12"/>
  <c r="AB404" i="12"/>
  <c r="AE404" i="12"/>
  <c r="AD404" i="12"/>
  <c r="AB551" i="12"/>
  <c r="AE551" i="12"/>
  <c r="AD551" i="12"/>
  <c r="AD413" i="12"/>
  <c r="AE413" i="12"/>
  <c r="AE259" i="12"/>
  <c r="AE321" i="12"/>
  <c r="AE345" i="12"/>
  <c r="AE466" i="12"/>
  <c r="AE596" i="12"/>
  <c r="AD652" i="12"/>
  <c r="AB436" i="12"/>
  <c r="AD436" i="12"/>
  <c r="AE511" i="12"/>
  <c r="AD511" i="12"/>
  <c r="AE465" i="12"/>
  <c r="AD465" i="12"/>
  <c r="AE467" i="12"/>
  <c r="AD467" i="12"/>
  <c r="AB667" i="12"/>
  <c r="AD667" i="12"/>
  <c r="AF667" i="12" s="1"/>
  <c r="AD275" i="12"/>
  <c r="AD291" i="12"/>
  <c r="AD406" i="12"/>
  <c r="AD473" i="12"/>
  <c r="AE352" i="12"/>
  <c r="AD352" i="12"/>
  <c r="AB556" i="12"/>
  <c r="AE556" i="12"/>
  <c r="AD556" i="12"/>
  <c r="AE673" i="12"/>
  <c r="AD673" i="12"/>
  <c r="AD245" i="12"/>
  <c r="AE245" i="12"/>
  <c r="AE334" i="12"/>
  <c r="AD351" i="12"/>
  <c r="AE524" i="12"/>
  <c r="AD611" i="12"/>
  <c r="AD252" i="12"/>
  <c r="AF252" i="12" s="1"/>
  <c r="AE261" i="12"/>
  <c r="AE323" i="12"/>
  <c r="AE342" i="12"/>
  <c r="AC347" i="12"/>
  <c r="AD378" i="12"/>
  <c r="AD390" i="12"/>
  <c r="AF390" i="12" s="1"/>
  <c r="AE415" i="12"/>
  <c r="AE436" i="12"/>
  <c r="AD476" i="12"/>
  <c r="AF476" i="12" s="1"/>
  <c r="AE538" i="12"/>
  <c r="AD587" i="12"/>
  <c r="AD600" i="12"/>
  <c r="AF600" i="12" s="1"/>
  <c r="AD620" i="12"/>
  <c r="AD648" i="12"/>
  <c r="AB618" i="12"/>
  <c r="AE618" i="12"/>
  <c r="AD618" i="12"/>
  <c r="AB375" i="12"/>
  <c r="AE375" i="12"/>
  <c r="AD375" i="12"/>
  <c r="AB401" i="12"/>
  <c r="AD401" i="12"/>
  <c r="AF401" i="12" s="1"/>
  <c r="AB422" i="12"/>
  <c r="AE422" i="12"/>
  <c r="AF422" i="12" s="1"/>
  <c r="AB653" i="12"/>
  <c r="AE653" i="12"/>
  <c r="AE577" i="12"/>
  <c r="AB348" i="12"/>
  <c r="AE348" i="12"/>
  <c r="AD348" i="12"/>
  <c r="AB498" i="12"/>
  <c r="AE498" i="12"/>
  <c r="AD498" i="12"/>
  <c r="AB376" i="12"/>
  <c r="AE376" i="12"/>
  <c r="AD376" i="12"/>
  <c r="AF376" i="12" s="1"/>
  <c r="AB526" i="12"/>
  <c r="AE526" i="12"/>
  <c r="AF526" i="12" s="1"/>
  <c r="AB608" i="12"/>
  <c r="AE608" i="12"/>
  <c r="AD608" i="12"/>
  <c r="AB645" i="12"/>
  <c r="AE645" i="12"/>
  <c r="AD645" i="12"/>
  <c r="AD411" i="12"/>
  <c r="AE643" i="12"/>
  <c r="AB243" i="12"/>
  <c r="AE243" i="12"/>
  <c r="AD243" i="12"/>
  <c r="AB273" i="12"/>
  <c r="AE273" i="12"/>
  <c r="AD273" i="12"/>
  <c r="AB448" i="12"/>
  <c r="AD448" i="12"/>
  <c r="AE448" i="12"/>
  <c r="AB412" i="12"/>
  <c r="AE412" i="12"/>
  <c r="AD412" i="12"/>
  <c r="AB597" i="12"/>
  <c r="AE597" i="12"/>
  <c r="AF597" i="12" s="1"/>
  <c r="AB646" i="12"/>
  <c r="AE646" i="12"/>
  <c r="AD646" i="12"/>
  <c r="AE393" i="12"/>
  <c r="AF393" i="12" s="1"/>
  <c r="AB488" i="12"/>
  <c r="AE488" i="12"/>
  <c r="AF488" i="12" s="1"/>
  <c r="AB274" i="12"/>
  <c r="AD274" i="12"/>
  <c r="AF274" i="12" s="1"/>
  <c r="AE480" i="12"/>
  <c r="AD480" i="12"/>
  <c r="AB580" i="12"/>
  <c r="AE580" i="12"/>
  <c r="AD580" i="12"/>
  <c r="AB610" i="12"/>
  <c r="AE610" i="12"/>
  <c r="AD610" i="12"/>
  <c r="AB671" i="12"/>
  <c r="AE671" i="12"/>
  <c r="AD671" i="12"/>
  <c r="AE333" i="12"/>
  <c r="AE497" i="12"/>
  <c r="AE578" i="12"/>
  <c r="AB309" i="12"/>
  <c r="AD309" i="12"/>
  <c r="AE309" i="12"/>
  <c r="AE314" i="12"/>
  <c r="AD314" i="12"/>
  <c r="AB432" i="12"/>
  <c r="AD432" i="12"/>
  <c r="AE432" i="12"/>
  <c r="AE296" i="12"/>
  <c r="AE350" i="12"/>
  <c r="AE510" i="12"/>
  <c r="AD568" i="12"/>
  <c r="AE368" i="12"/>
  <c r="AD368" i="12"/>
  <c r="AE433" i="12"/>
  <c r="AD433" i="12"/>
  <c r="AE275" i="12"/>
  <c r="AD322" i="12"/>
  <c r="AD653" i="12"/>
  <c r="AB239" i="12"/>
  <c r="AE239" i="12"/>
  <c r="AD239" i="12"/>
  <c r="AE483" i="12"/>
  <c r="AD483" i="12"/>
  <c r="AB495" i="12"/>
  <c r="AE495" i="12"/>
  <c r="AD495" i="12"/>
  <c r="AB507" i="12"/>
  <c r="AE507" i="12"/>
  <c r="AD507" i="12"/>
  <c r="AB269" i="12"/>
  <c r="AE269" i="12"/>
  <c r="AD269" i="12"/>
  <c r="AB281" i="12"/>
  <c r="AE281" i="12"/>
  <c r="AD281" i="12"/>
  <c r="AB444" i="12"/>
  <c r="AD444" i="12"/>
  <c r="AE444" i="12"/>
  <c r="AB389" i="12"/>
  <c r="AD389" i="12"/>
  <c r="AF389" i="12" s="1"/>
  <c r="AB523" i="12"/>
  <c r="AE523" i="12"/>
  <c r="AD523" i="12"/>
  <c r="AB535" i="12"/>
  <c r="AE535" i="12"/>
  <c r="AD535" i="12"/>
  <c r="AB303" i="12"/>
  <c r="AE303" i="12"/>
  <c r="AD303" i="12"/>
  <c r="AB536" i="12"/>
  <c r="AE536" i="12"/>
  <c r="AF536" i="12" s="1"/>
  <c r="AB312" i="12"/>
  <c r="AE312" i="12"/>
  <c r="AD312" i="12"/>
  <c r="AB666" i="12"/>
  <c r="AD666" i="12"/>
  <c r="AE666" i="12"/>
  <c r="AE320" i="12"/>
  <c r="AD320" i="12"/>
  <c r="AB340" i="12"/>
  <c r="AE340" i="12"/>
  <c r="AD340" i="12"/>
  <c r="AB420" i="12"/>
  <c r="AE420" i="12"/>
  <c r="AD420" i="12"/>
  <c r="AB475" i="12"/>
  <c r="AE475" i="12"/>
  <c r="AD475" i="12"/>
  <c r="AB563" i="12"/>
  <c r="AE563" i="12"/>
  <c r="AD563" i="12"/>
  <c r="AB575" i="12"/>
  <c r="AE575" i="12"/>
  <c r="AD575" i="12"/>
  <c r="AB585" i="12"/>
  <c r="AE585" i="12"/>
  <c r="AD585" i="12"/>
  <c r="AB593" i="12"/>
  <c r="AE593" i="12"/>
  <c r="AD593" i="12"/>
  <c r="AE617" i="12"/>
  <c r="AD617" i="12"/>
  <c r="AE642" i="12"/>
  <c r="AD642" i="12"/>
  <c r="AE676" i="12"/>
  <c r="AD676" i="12"/>
  <c r="AD242" i="12"/>
  <c r="AF242" i="12" s="1"/>
  <c r="AD272" i="12"/>
  <c r="AD283" i="12"/>
  <c r="AD306" i="12"/>
  <c r="AD366" i="12"/>
  <c r="AE378" i="12"/>
  <c r="AD410" i="12"/>
  <c r="AD450" i="12"/>
  <c r="AD457" i="12"/>
  <c r="AD501" i="12"/>
  <c r="AD564" i="12"/>
  <c r="AE587" i="12"/>
  <c r="AE620" i="12"/>
  <c r="AE648" i="12"/>
  <c r="AB353" i="12"/>
  <c r="AD353" i="12"/>
  <c r="AF353" i="12" s="1"/>
  <c r="AB491" i="12"/>
  <c r="AE491" i="12"/>
  <c r="AD491" i="12"/>
  <c r="AB503" i="12"/>
  <c r="AE503" i="12"/>
  <c r="AD503" i="12"/>
  <c r="AB369" i="12"/>
  <c r="AD369" i="12"/>
  <c r="AF369" i="12" s="1"/>
  <c r="AB455" i="12"/>
  <c r="AE455" i="12"/>
  <c r="AD455" i="12"/>
  <c r="AB531" i="12"/>
  <c r="AE531" i="12"/>
  <c r="AD531" i="12"/>
  <c r="AB459" i="12"/>
  <c r="AE459" i="12"/>
  <c r="AD459" i="12"/>
  <c r="AE316" i="12"/>
  <c r="AD316" i="12"/>
  <c r="AB325" i="12"/>
  <c r="AD325" i="12"/>
  <c r="AE336" i="12"/>
  <c r="AD336" i="12"/>
  <c r="AB416" i="12"/>
  <c r="AE416" i="12"/>
  <c r="AD416" i="12"/>
  <c r="AE428" i="12"/>
  <c r="AD428" i="12"/>
  <c r="AB559" i="12"/>
  <c r="AE559" i="12"/>
  <c r="AD559" i="12"/>
  <c r="AE571" i="12"/>
  <c r="AD571" i="12"/>
  <c r="AB674" i="12"/>
  <c r="AD674" i="12"/>
  <c r="AF674" i="12" s="1"/>
  <c r="AE638" i="12"/>
  <c r="AD638" i="12"/>
  <c r="AB650" i="12"/>
  <c r="AE650" i="12"/>
  <c r="AD650" i="12"/>
  <c r="AB641" i="12"/>
  <c r="AD250" i="12"/>
  <c r="AD277" i="12"/>
  <c r="AD289" i="12"/>
  <c r="AD474" i="12"/>
  <c r="AE493" i="12"/>
  <c r="AE517" i="12"/>
  <c r="AD522" i="12"/>
  <c r="AD532" i="12"/>
  <c r="AD546" i="12"/>
  <c r="AF546" i="12" s="1"/>
  <c r="AD603" i="12"/>
  <c r="AE639" i="12"/>
  <c r="AE660" i="12"/>
  <c r="AB439" i="12"/>
  <c r="AE439" i="12"/>
  <c r="AD439" i="12"/>
  <c r="AB300" i="12"/>
  <c r="AE300" i="12"/>
  <c r="AD300" i="12"/>
  <c r="AB396" i="12"/>
  <c r="AE396" i="12"/>
  <c r="AD396" i="12"/>
  <c r="AB460" i="12"/>
  <c r="AD460" i="12"/>
  <c r="AB317" i="12"/>
  <c r="AD317" i="12"/>
  <c r="AF317" i="12" s="1"/>
  <c r="AB417" i="12"/>
  <c r="AD417" i="12"/>
  <c r="AF417" i="12" s="1"/>
  <c r="AB590" i="12"/>
  <c r="AE590" i="12"/>
  <c r="AD590" i="12"/>
  <c r="AB602" i="12"/>
  <c r="AE602" i="12"/>
  <c r="AD602" i="12"/>
  <c r="AE614" i="12"/>
  <c r="AD614" i="12"/>
  <c r="AF614" i="12" s="1"/>
  <c r="AE250" i="12"/>
  <c r="AD254" i="12"/>
  <c r="AE277" i="12"/>
  <c r="AE289" i="12"/>
  <c r="AD319" i="12"/>
  <c r="AF319" i="12" s="1"/>
  <c r="AD354" i="12"/>
  <c r="AD370" i="12"/>
  <c r="AD418" i="12"/>
  <c r="AD438" i="12"/>
  <c r="AF438" i="12" s="1"/>
  <c r="AE474" i="12"/>
  <c r="AD513" i="12"/>
  <c r="AF513" i="12" s="1"/>
  <c r="AE522" i="12"/>
  <c r="AE532" i="12"/>
  <c r="AD561" i="12"/>
  <c r="AE603" i="12"/>
  <c r="AE515" i="12"/>
  <c r="AD515" i="12"/>
  <c r="AB519" i="12"/>
  <c r="AE519" i="12"/>
  <c r="AD519" i="12"/>
  <c r="AB301" i="12"/>
  <c r="AD301" i="12"/>
  <c r="AF301" i="12" s="1"/>
  <c r="AB397" i="12"/>
  <c r="AD397" i="12"/>
  <c r="AB547" i="12"/>
  <c r="AE547" i="12"/>
  <c r="AD547" i="12"/>
  <c r="AB583" i="12"/>
  <c r="AE583" i="12"/>
  <c r="AD583" i="12"/>
  <c r="AE630" i="12"/>
  <c r="AD630" i="12"/>
  <c r="AB661" i="12"/>
  <c r="AE661" i="12"/>
  <c r="AE254" i="12"/>
  <c r="AD266" i="12"/>
  <c r="AE325" i="12"/>
  <c r="AE354" i="12"/>
  <c r="AE370" i="12"/>
  <c r="AE381" i="12"/>
  <c r="AF381" i="12" s="1"/>
  <c r="AE397" i="12"/>
  <c r="AE418" i="12"/>
  <c r="AD429" i="12"/>
  <c r="AE460" i="12"/>
  <c r="AD470" i="12"/>
  <c r="AD494" i="12"/>
  <c r="AD504" i="12"/>
  <c r="AD518" i="12"/>
  <c r="AE561" i="12"/>
  <c r="AD613" i="12"/>
  <c r="AF613" i="12" s="1"/>
  <c r="AD629" i="12"/>
  <c r="AF629" i="12" s="1"/>
  <c r="AD640" i="12"/>
  <c r="AD651" i="12"/>
  <c r="AD661" i="12"/>
  <c r="AB356" i="12"/>
  <c r="AE356" i="12"/>
  <c r="AD356" i="12"/>
  <c r="AE372" i="12"/>
  <c r="AD372" i="12"/>
  <c r="AB443" i="12"/>
  <c r="AE443" i="12"/>
  <c r="AD443" i="12"/>
  <c r="AB388" i="12"/>
  <c r="AE388" i="12"/>
  <c r="AD388" i="12"/>
  <c r="AB665" i="12"/>
  <c r="AE665" i="12"/>
  <c r="AD665" i="12"/>
  <c r="AB328" i="12"/>
  <c r="AE328" i="12"/>
  <c r="AD328" i="12"/>
  <c r="AB662" i="12"/>
  <c r="AE662" i="12"/>
  <c r="AD662" i="12"/>
  <c r="AE266" i="12"/>
  <c r="AE429" i="12"/>
  <c r="AE470" i="12"/>
  <c r="AE494" i="12"/>
  <c r="AE504" i="12"/>
  <c r="AE518" i="12"/>
  <c r="AD533" i="12"/>
  <c r="AD604" i="12"/>
  <c r="AE640" i="12"/>
  <c r="AE651" i="12"/>
  <c r="AB30" i="12"/>
  <c r="AB276" i="12"/>
  <c r="AB427" i="12"/>
  <c r="AB149" i="12"/>
  <c r="AB310" i="12"/>
  <c r="AB560" i="12"/>
  <c r="AB581" i="12"/>
  <c r="AB19" i="12"/>
  <c r="K678" i="12"/>
  <c r="X678" i="12"/>
  <c r="AB558" i="12"/>
  <c r="AB440" i="12"/>
  <c r="AB337" i="12"/>
  <c r="AB265" i="12"/>
  <c r="L678" i="12"/>
  <c r="Y678" i="12"/>
  <c r="V678" i="12"/>
  <c r="AB628" i="12"/>
  <c r="AB557" i="12"/>
  <c r="AB336" i="12"/>
  <c r="M678" i="12"/>
  <c r="Z678" i="12"/>
  <c r="J678" i="12"/>
  <c r="AB438" i="12"/>
  <c r="N678" i="12"/>
  <c r="AB437" i="12"/>
  <c r="AB151" i="12"/>
  <c r="AB66" i="12"/>
  <c r="AB390" i="12"/>
  <c r="S238" i="12"/>
  <c r="AD238" i="12" s="1"/>
  <c r="AB229" i="12"/>
  <c r="AA678" i="12"/>
  <c r="S677" i="12"/>
  <c r="AD677" i="12" s="1"/>
  <c r="AB606" i="12"/>
  <c r="AB573" i="12"/>
  <c r="AB546" i="12"/>
  <c r="AB413" i="12"/>
  <c r="AB18" i="12"/>
  <c r="R678" i="12"/>
  <c r="U678" i="12"/>
  <c r="W678" i="12"/>
  <c r="S663" i="12"/>
  <c r="AD663" i="12" s="1"/>
  <c r="AB642" i="12"/>
  <c r="AB17" i="12"/>
  <c r="P678" i="12"/>
  <c r="Q678" i="12"/>
  <c r="AB631" i="12"/>
  <c r="AB571" i="12"/>
  <c r="AB544" i="12"/>
  <c r="AB513" i="12"/>
  <c r="AB617" i="12"/>
  <c r="AB476" i="12"/>
  <c r="AB252" i="12"/>
  <c r="AB630" i="12"/>
  <c r="AB594" i="12"/>
  <c r="AB537" i="12"/>
  <c r="AB512" i="12"/>
  <c r="AB286" i="12"/>
  <c r="AB240" i="12"/>
  <c r="O678" i="12"/>
  <c r="AB629" i="12"/>
  <c r="AB511" i="12"/>
  <c r="AB314" i="12"/>
  <c r="AB278" i="12"/>
  <c r="AB664" i="12"/>
  <c r="AB489" i="12"/>
  <c r="AB464" i="12"/>
  <c r="AB230" i="12"/>
  <c r="S434" i="12"/>
  <c r="AD434" i="12" s="1"/>
  <c r="AE22" i="12"/>
  <c r="AB22" i="12"/>
  <c r="AD68" i="12"/>
  <c r="AB68" i="12"/>
  <c r="AE141" i="12"/>
  <c r="AB141" i="12"/>
  <c r="AB565" i="12"/>
  <c r="AE199" i="12"/>
  <c r="AB199" i="12"/>
  <c r="S347" i="12"/>
  <c r="AE347" i="12" s="1"/>
  <c r="AD82" i="12"/>
  <c r="AB82" i="12"/>
  <c r="AB408" i="12"/>
  <c r="AB623" i="12"/>
  <c r="AB42" i="12"/>
  <c r="AB361" i="12"/>
  <c r="AB393" i="12"/>
  <c r="AB479" i="12"/>
  <c r="AB588" i="12"/>
  <c r="AB403" i="12"/>
  <c r="AB244" i="12"/>
  <c r="AB394" i="12"/>
  <c r="AB308" i="12"/>
  <c r="AE105" i="12"/>
  <c r="AB105" i="12"/>
  <c r="AB480" i="12"/>
  <c r="AB647" i="12"/>
  <c r="AB485" i="12"/>
  <c r="T678" i="12"/>
  <c r="AB12" i="12"/>
  <c r="AE24" i="12"/>
  <c r="AB24" i="12"/>
  <c r="AB284" i="12"/>
  <c r="AB453" i="12"/>
  <c r="AB529" i="12"/>
  <c r="AB465" i="12"/>
  <c r="AB467" i="12"/>
  <c r="AB555" i="12"/>
  <c r="AE143" i="12"/>
  <c r="AB143" i="12"/>
  <c r="AE164" i="12"/>
  <c r="AB164" i="12"/>
  <c r="AD187" i="12"/>
  <c r="AB187" i="12"/>
  <c r="AB599" i="12"/>
  <c r="AB626" i="12"/>
  <c r="AB672" i="12"/>
  <c r="AB426" i="12"/>
  <c r="AB352" i="12"/>
  <c r="AB89" i="12"/>
  <c r="AB330" i="12"/>
  <c r="AB385" i="12"/>
  <c r="AB246" i="12"/>
  <c r="AB502" i="12"/>
  <c r="AB368" i="12"/>
  <c r="AB285" i="12"/>
  <c r="AB454" i="12"/>
  <c r="AB530" i="12"/>
  <c r="AE72" i="12"/>
  <c r="AB72" i="12"/>
  <c r="AB458" i="12"/>
  <c r="AB543" i="12"/>
  <c r="AB468" i="12"/>
  <c r="AB553" i="12"/>
  <c r="AB433" i="12"/>
  <c r="AB670" i="12"/>
  <c r="AB600" i="12"/>
  <c r="AB612" i="12"/>
  <c r="AB673" i="12"/>
  <c r="AB637" i="12"/>
  <c r="AB649" i="12"/>
  <c r="AE226" i="12"/>
  <c r="AB226" i="12"/>
  <c r="AE232" i="12"/>
  <c r="AB232" i="12"/>
  <c r="AB658" i="12"/>
  <c r="AB627" i="12"/>
  <c r="AB525" i="12"/>
  <c r="AB242" i="12"/>
  <c r="AB669" i="12"/>
  <c r="AB324" i="12"/>
  <c r="AB668" i="12"/>
  <c r="AB367" i="12"/>
  <c r="AB298" i="12"/>
  <c r="AB162" i="12"/>
  <c r="AB28" i="12"/>
  <c r="AB271" i="12"/>
  <c r="AE117" i="12"/>
  <c r="AB117" i="12"/>
  <c r="AE156" i="12"/>
  <c r="AB156" i="12"/>
  <c r="AB622" i="12"/>
  <c r="AD93" i="12"/>
  <c r="AB93" i="12"/>
  <c r="AB407" i="12"/>
  <c r="AD104" i="12"/>
  <c r="AB104" i="12"/>
  <c r="AD128" i="12"/>
  <c r="AB128" i="12"/>
  <c r="AB607" i="12"/>
  <c r="AB307" i="12"/>
  <c r="AB540" i="12"/>
  <c r="AB579" i="12"/>
  <c r="AB16" i="12"/>
  <c r="AB414" i="12"/>
  <c r="AB365" i="12"/>
  <c r="AB78" i="12"/>
  <c r="S481" i="12"/>
  <c r="AE481" i="12" s="1"/>
  <c r="AB638" i="12"/>
  <c r="AB614" i="12"/>
  <c r="AB483" i="12"/>
  <c r="AB421" i="12"/>
  <c r="AB373" i="12"/>
  <c r="AB320" i="12"/>
  <c r="AB613" i="12"/>
  <c r="AB601" i="12"/>
  <c r="AB554" i="12"/>
  <c r="AB482" i="12"/>
  <c r="AB469" i="12"/>
  <c r="AB445" i="12"/>
  <c r="AB372" i="12"/>
  <c r="AB319" i="12"/>
  <c r="AB247" i="12"/>
  <c r="AB120" i="12"/>
  <c r="AB456" i="12"/>
  <c r="AB419" i="12"/>
  <c r="AB383" i="12"/>
  <c r="AB371" i="12"/>
  <c r="AB294" i="12"/>
  <c r="AB270" i="12"/>
  <c r="AB258" i="12"/>
  <c r="AB223" i="12"/>
  <c r="AB659" i="12"/>
  <c r="AB516" i="12"/>
  <c r="AB358" i="12"/>
  <c r="AB329" i="12"/>
  <c r="AB257" i="12"/>
  <c r="AB166" i="12"/>
  <c r="AB46" i="12"/>
  <c r="AB515" i="12"/>
  <c r="AB381" i="12"/>
  <c r="AB357" i="12"/>
  <c r="AB316" i="12"/>
  <c r="AB304" i="12"/>
  <c r="AB212" i="12"/>
  <c r="AB177" i="12"/>
  <c r="AB81" i="12"/>
  <c r="AB633" i="12"/>
  <c r="AB621" i="12"/>
  <c r="AB586" i="12"/>
  <c r="AB550" i="12"/>
  <c r="AB441" i="12"/>
  <c r="AB428" i="12"/>
  <c r="AB339" i="12"/>
  <c r="AB152" i="12"/>
  <c r="AD36" i="12"/>
  <c r="AE228" i="12"/>
  <c r="AE122" i="12"/>
  <c r="AE161" i="12"/>
  <c r="AD179" i="12"/>
  <c r="AD90" i="12"/>
  <c r="AD137" i="12"/>
  <c r="AE154" i="12"/>
  <c r="AD178" i="12"/>
  <c r="AE102" i="12"/>
  <c r="AD125" i="12"/>
  <c r="AE237" i="12"/>
  <c r="AD14" i="12"/>
  <c r="AE26" i="12"/>
  <c r="AE52" i="12"/>
  <c r="AE191" i="12"/>
  <c r="AD203" i="12"/>
  <c r="AE211" i="12"/>
  <c r="AD220" i="12"/>
  <c r="AE15" i="12"/>
  <c r="AD38" i="12"/>
  <c r="AE98" i="12"/>
  <c r="AE207" i="12"/>
  <c r="AE97" i="12"/>
  <c r="AE16" i="12"/>
  <c r="AE99" i="12"/>
  <c r="AE109" i="12"/>
  <c r="AE194" i="12"/>
  <c r="AE50" i="12"/>
  <c r="AE158" i="12"/>
  <c r="AE195" i="12"/>
  <c r="AC643" i="11"/>
  <c r="AC323" i="11"/>
  <c r="AC205" i="11"/>
  <c r="AC408" i="11"/>
  <c r="AD201" i="11"/>
  <c r="AF201" i="11" s="1"/>
  <c r="AC528" i="11"/>
  <c r="AE352" i="11"/>
  <c r="AF352" i="11" s="1"/>
  <c r="AC27" i="11"/>
  <c r="AC180" i="11"/>
  <c r="AC508" i="11"/>
  <c r="AC705" i="11"/>
  <c r="AD513" i="11"/>
  <c r="AF513" i="11" s="1"/>
  <c r="AD36" i="11"/>
  <c r="AF36" i="11" s="1"/>
  <c r="AE88" i="11"/>
  <c r="AF88" i="11" s="1"/>
  <c r="AD567" i="11"/>
  <c r="AF567" i="11" s="1"/>
  <c r="AD579" i="11"/>
  <c r="AF579" i="11" s="1"/>
  <c r="AE192" i="11"/>
  <c r="AF192" i="11" s="1"/>
  <c r="AE642" i="11"/>
  <c r="AF642" i="11" s="1"/>
  <c r="AD655" i="11"/>
  <c r="AF655" i="11" s="1"/>
  <c r="AE106" i="11"/>
  <c r="AF106" i="11" s="1"/>
  <c r="AD143" i="11"/>
  <c r="AF143" i="11" s="1"/>
  <c r="AD222" i="11"/>
  <c r="AF222" i="11" s="1"/>
  <c r="AC113" i="11"/>
  <c r="Q644" i="11"/>
  <c r="AD715" i="11"/>
  <c r="AF715" i="11" s="1"/>
  <c r="AC316" i="11"/>
  <c r="AC662" i="11"/>
  <c r="AE315" i="11"/>
  <c r="AF315" i="11" s="1"/>
  <c r="AD547" i="11"/>
  <c r="AF547" i="11" s="1"/>
  <c r="AC355" i="11"/>
  <c r="AE512" i="11"/>
  <c r="AF512" i="11" s="1"/>
  <c r="AD522" i="11"/>
  <c r="AF522" i="11" s="1"/>
  <c r="AE164" i="11"/>
  <c r="AF164" i="11" s="1"/>
  <c r="AD47" i="11"/>
  <c r="AF47" i="11" s="1"/>
  <c r="AE654" i="11"/>
  <c r="AF654" i="11" s="1"/>
  <c r="AC243" i="11"/>
  <c r="AE738" i="11"/>
  <c r="AF738" i="11" s="1"/>
  <c r="AC289" i="11"/>
  <c r="AC394" i="11"/>
  <c r="AE78" i="11"/>
  <c r="AF78" i="11" s="1"/>
  <c r="AE171" i="11"/>
  <c r="AF171" i="11" s="1"/>
  <c r="AE208" i="11"/>
  <c r="AF208" i="11" s="1"/>
  <c r="AE554" i="11"/>
  <c r="AF554" i="11" s="1"/>
  <c r="AC97" i="11"/>
  <c r="AC58" i="11"/>
  <c r="AD263" i="11"/>
  <c r="AF263" i="11" s="1"/>
  <c r="AE276" i="11"/>
  <c r="AF276" i="11" s="1"/>
  <c r="AD460" i="11"/>
  <c r="AF460" i="11" s="1"/>
  <c r="AE470" i="11"/>
  <c r="AF470" i="11" s="1"/>
  <c r="AD604" i="11"/>
  <c r="AF604" i="11" s="1"/>
  <c r="AD190" i="11"/>
  <c r="AF190" i="11" s="1"/>
  <c r="AD538" i="11"/>
  <c r="AF538" i="11" s="1"/>
  <c r="AE74" i="11"/>
  <c r="AF74" i="11" s="1"/>
  <c r="AD134" i="11"/>
  <c r="AF134" i="11" s="1"/>
  <c r="AD327" i="11"/>
  <c r="AF327" i="11" s="1"/>
  <c r="O592" i="11"/>
  <c r="M724" i="11"/>
  <c r="Q757" i="11"/>
  <c r="L757" i="11"/>
  <c r="Y757" i="11"/>
  <c r="AD31" i="11"/>
  <c r="AF31" i="11" s="1"/>
  <c r="AD400" i="11"/>
  <c r="AF400" i="11" s="1"/>
  <c r="AD467" i="11"/>
  <c r="AF467" i="11" s="1"/>
  <c r="AD749" i="11"/>
  <c r="AF749" i="11" s="1"/>
  <c r="R644" i="11"/>
  <c r="AD297" i="11"/>
  <c r="AF297" i="11" s="1"/>
  <c r="AD308" i="11"/>
  <c r="AF308" i="11" s="1"/>
  <c r="AD589" i="11"/>
  <c r="AF589" i="11" s="1"/>
  <c r="J592" i="11"/>
  <c r="AD34" i="11"/>
  <c r="AF34" i="11" s="1"/>
  <c r="AD699" i="11"/>
  <c r="AF699" i="11" s="1"/>
  <c r="AE170" i="11"/>
  <c r="AF170" i="11" s="1"/>
  <c r="AD407" i="11"/>
  <c r="AF407" i="11" s="1"/>
  <c r="AD79" i="11"/>
  <c r="AF79" i="11" s="1"/>
  <c r="AD209" i="11"/>
  <c r="AF209" i="11" s="1"/>
  <c r="AE254" i="11"/>
  <c r="AF254" i="11" s="1"/>
  <c r="AD489" i="11"/>
  <c r="AF489" i="11" s="1"/>
  <c r="AC578" i="11"/>
  <c r="AE38" i="11"/>
  <c r="AF38" i="11" s="1"/>
  <c r="AE54" i="11"/>
  <c r="AF54" i="11" s="1"/>
  <c r="AE433" i="11"/>
  <c r="AF433" i="11" s="1"/>
  <c r="AD64" i="11"/>
  <c r="AF64" i="11" s="1"/>
  <c r="AD89" i="11"/>
  <c r="AF89" i="11" s="1"/>
  <c r="AD128" i="11"/>
  <c r="AF128" i="11" s="1"/>
  <c r="AD154" i="11"/>
  <c r="AF154" i="11" s="1"/>
  <c r="AE223" i="11"/>
  <c r="AF223" i="11" s="1"/>
  <c r="AD277" i="11"/>
  <c r="AF277" i="11" s="1"/>
  <c r="AE362" i="11"/>
  <c r="AF362" i="11" s="1"/>
  <c r="AD39" i="11"/>
  <c r="AF39" i="11" s="1"/>
  <c r="AD102" i="11"/>
  <c r="AF102" i="11" s="1"/>
  <c r="AE119" i="11"/>
  <c r="AF119" i="11" s="1"/>
  <c r="AD185" i="11"/>
  <c r="AF185" i="11" s="1"/>
  <c r="AD318" i="11"/>
  <c r="AF318" i="11" s="1"/>
  <c r="AD377" i="11"/>
  <c r="AF377" i="11" s="1"/>
  <c r="AD48" i="11"/>
  <c r="AF48" i="11" s="1"/>
  <c r="AE193" i="11"/>
  <c r="AF193" i="11" s="1"/>
  <c r="AD204" i="11"/>
  <c r="AF204" i="11" s="1"/>
  <c r="AE247" i="11"/>
  <c r="AF247" i="11" s="1"/>
  <c r="AE401" i="11"/>
  <c r="AF401" i="11" s="1"/>
  <c r="AE451" i="11"/>
  <c r="AF451" i="11" s="1"/>
  <c r="AD483" i="11"/>
  <c r="AF483" i="11" s="1"/>
  <c r="AE539" i="11"/>
  <c r="AF539" i="11" s="1"/>
  <c r="AD668" i="11"/>
  <c r="AF668" i="11" s="1"/>
  <c r="AE57" i="11"/>
  <c r="AF57" i="11" s="1"/>
  <c r="AE75" i="11"/>
  <c r="AF75" i="11" s="1"/>
  <c r="AD83" i="11"/>
  <c r="AF83" i="11" s="1"/>
  <c r="AD112" i="11"/>
  <c r="AF112" i="11" s="1"/>
  <c r="AD156" i="11"/>
  <c r="AF156" i="11" s="1"/>
  <c r="AE166" i="11"/>
  <c r="AF166" i="11" s="1"/>
  <c r="AD186" i="11"/>
  <c r="AF186" i="11" s="1"/>
  <c r="AE328" i="11"/>
  <c r="AF328" i="11" s="1"/>
  <c r="AE572" i="11"/>
  <c r="AF572" i="11" s="1"/>
  <c r="AD732" i="11"/>
  <c r="AF732" i="11" s="1"/>
  <c r="AE739" i="11"/>
  <c r="AF739" i="11" s="1"/>
  <c r="AD92" i="11"/>
  <c r="AF92" i="11" s="1"/>
  <c r="AD130" i="11"/>
  <c r="AF130" i="11" s="1"/>
  <c r="AD139" i="11"/>
  <c r="AF139" i="11" s="1"/>
  <c r="AD149" i="11"/>
  <c r="AF149" i="11" s="1"/>
  <c r="AD176" i="11"/>
  <c r="AF176" i="11" s="1"/>
  <c r="AE214" i="11"/>
  <c r="AF214" i="11" s="1"/>
  <c r="AE237" i="11"/>
  <c r="AF237" i="11" s="1"/>
  <c r="AD248" i="11"/>
  <c r="AF248" i="11" s="1"/>
  <c r="AE269" i="11"/>
  <c r="AF269" i="11" s="1"/>
  <c r="AE301" i="11"/>
  <c r="AF301" i="11" s="1"/>
  <c r="AD414" i="11"/>
  <c r="AF414" i="11" s="1"/>
  <c r="AD426" i="11"/>
  <c r="AF426" i="11" s="1"/>
  <c r="AE564" i="11"/>
  <c r="AF564" i="11" s="1"/>
  <c r="AD596" i="11"/>
  <c r="AF596" i="11" s="1"/>
  <c r="AE650" i="11"/>
  <c r="AF650" i="11" s="1"/>
  <c r="AE669" i="11"/>
  <c r="AF669" i="11" s="1"/>
  <c r="AD681" i="11"/>
  <c r="AF681" i="11" s="1"/>
  <c r="AE694" i="11"/>
  <c r="AF694" i="11" s="1"/>
  <c r="AD35" i="11"/>
  <c r="AF35" i="11" s="1"/>
  <c r="AE41" i="11"/>
  <c r="AF41" i="11" s="1"/>
  <c r="AD68" i="11"/>
  <c r="AF68" i="11" s="1"/>
  <c r="AD329" i="11"/>
  <c r="AF329" i="11" s="1"/>
  <c r="AE343" i="11"/>
  <c r="AF343" i="11" s="1"/>
  <c r="AE485" i="11"/>
  <c r="AF485" i="11" s="1"/>
  <c r="AE628" i="11"/>
  <c r="AF628" i="11" s="1"/>
  <c r="AE660" i="11"/>
  <c r="AF660" i="11" s="1"/>
  <c r="M592" i="11"/>
  <c r="O644" i="11"/>
  <c r="AC611" i="11"/>
  <c r="AD50" i="11"/>
  <c r="AF50" i="11" s="1"/>
  <c r="AE85" i="11"/>
  <c r="AF85" i="11" s="1"/>
  <c r="AD105" i="11"/>
  <c r="AF105" i="11" s="1"/>
  <c r="AD150" i="11"/>
  <c r="AF150" i="11" s="1"/>
  <c r="AD228" i="11"/>
  <c r="AF228" i="11" s="1"/>
  <c r="AD262" i="11"/>
  <c r="AF262" i="11" s="1"/>
  <c r="AD282" i="11"/>
  <c r="AF282" i="11" s="1"/>
  <c r="AD302" i="11"/>
  <c r="AF302" i="11" s="1"/>
  <c r="AD322" i="11"/>
  <c r="AF322" i="11" s="1"/>
  <c r="AE565" i="11"/>
  <c r="AF565" i="11" s="1"/>
  <c r="AE618" i="11"/>
  <c r="AF618" i="11" s="1"/>
  <c r="AD695" i="11"/>
  <c r="AF695" i="11" s="1"/>
  <c r="AE702" i="11"/>
  <c r="AF702" i="11" s="1"/>
  <c r="N592" i="11"/>
  <c r="P644" i="11"/>
  <c r="L724" i="11"/>
  <c r="P757" i="11"/>
  <c r="AD60" i="11"/>
  <c r="AF60" i="11" s="1"/>
  <c r="AD114" i="11"/>
  <c r="AF114" i="11" s="1"/>
  <c r="AE124" i="11"/>
  <c r="AF124" i="11" s="1"/>
  <c r="AD178" i="11"/>
  <c r="AF178" i="11" s="1"/>
  <c r="AD344" i="11"/>
  <c r="AF344" i="11" s="1"/>
  <c r="AE466" i="11"/>
  <c r="AF466" i="11" s="1"/>
  <c r="AD497" i="11"/>
  <c r="AF497" i="11" s="1"/>
  <c r="AE748" i="11"/>
  <c r="AD748" i="11"/>
  <c r="AD726" i="11"/>
  <c r="AE726" i="11"/>
  <c r="AD701" i="11"/>
  <c r="AE701" i="11"/>
  <c r="AD677" i="11"/>
  <c r="AE677" i="11"/>
  <c r="AE652" i="11"/>
  <c r="AD652" i="11"/>
  <c r="AE626" i="11"/>
  <c r="AD626" i="11"/>
  <c r="AE602" i="11"/>
  <c r="AD602" i="11"/>
  <c r="AD563" i="11"/>
  <c r="AE563" i="11"/>
  <c r="AE493" i="11"/>
  <c r="AD493" i="11"/>
  <c r="AE468" i="11"/>
  <c r="AD468" i="11"/>
  <c r="AE413" i="11"/>
  <c r="AD413" i="11"/>
  <c r="AE384" i="11"/>
  <c r="AD384" i="11"/>
  <c r="AE371" i="11"/>
  <c r="AD371" i="11"/>
  <c r="AE340" i="11"/>
  <c r="AD340" i="11"/>
  <c r="AE325" i="11"/>
  <c r="AD325" i="11"/>
  <c r="AE298" i="11"/>
  <c r="AD298" i="11"/>
  <c r="AD271" i="11"/>
  <c r="AE271" i="11"/>
  <c r="AE245" i="11"/>
  <c r="AD245" i="11"/>
  <c r="AD217" i="11"/>
  <c r="AE217" i="11"/>
  <c r="AE99" i="11"/>
  <c r="AD99" i="11"/>
  <c r="AE46" i="11"/>
  <c r="AD46" i="11"/>
  <c r="AE700" i="11"/>
  <c r="AD700" i="11"/>
  <c r="AE676" i="11"/>
  <c r="AD676" i="11"/>
  <c r="AE651" i="11"/>
  <c r="AD651" i="11"/>
  <c r="AE625" i="11"/>
  <c r="AD625" i="11"/>
  <c r="AD601" i="11"/>
  <c r="AE601" i="11"/>
  <c r="AE574" i="11"/>
  <c r="AD574" i="11"/>
  <c r="AD535" i="11"/>
  <c r="AE535" i="11"/>
  <c r="AD506" i="11"/>
  <c r="AE506" i="11"/>
  <c r="AD480" i="11"/>
  <c r="AE480" i="11"/>
  <c r="AE412" i="11"/>
  <c r="AD412" i="11"/>
  <c r="AD396" i="11"/>
  <c r="AE396" i="11"/>
  <c r="AE370" i="11"/>
  <c r="AD370" i="11"/>
  <c r="AE353" i="11"/>
  <c r="AD353" i="11"/>
  <c r="AE339" i="11"/>
  <c r="AD339" i="11"/>
  <c r="AE310" i="11"/>
  <c r="AD310" i="11"/>
  <c r="AE270" i="11"/>
  <c r="AD270" i="11"/>
  <c r="AE244" i="11"/>
  <c r="AD244" i="11"/>
  <c r="AE216" i="11"/>
  <c r="AD216" i="11"/>
  <c r="AD188" i="11"/>
  <c r="AE188" i="11"/>
  <c r="AE110" i="11"/>
  <c r="AD110" i="11"/>
  <c r="S97" i="11"/>
  <c r="AE97" i="11" s="1"/>
  <c r="AE96" i="11"/>
  <c r="AD96" i="11"/>
  <c r="AE32" i="11"/>
  <c r="AD32" i="11"/>
  <c r="AC558" i="11"/>
  <c r="AE440" i="11"/>
  <c r="AF440" i="11" s="1"/>
  <c r="AE746" i="11"/>
  <c r="AD746" i="11"/>
  <c r="S723" i="11"/>
  <c r="AE723" i="11" s="1"/>
  <c r="AE722" i="11"/>
  <c r="AD722" i="11"/>
  <c r="AE709" i="11"/>
  <c r="AD709" i="11"/>
  <c r="AD690" i="11"/>
  <c r="AE690" i="11"/>
  <c r="AD624" i="11"/>
  <c r="AE624" i="11"/>
  <c r="AE600" i="11"/>
  <c r="AD600" i="11"/>
  <c r="AE546" i="11"/>
  <c r="AD546" i="11"/>
  <c r="AE534" i="11"/>
  <c r="AD534" i="11"/>
  <c r="AD505" i="11"/>
  <c r="AE505" i="11"/>
  <c r="AE491" i="11"/>
  <c r="AD491" i="11"/>
  <c r="AE479" i="11"/>
  <c r="AD479" i="11"/>
  <c r="AD453" i="11"/>
  <c r="AE453" i="11"/>
  <c r="AE439" i="11"/>
  <c r="AD439" i="11"/>
  <c r="AD423" i="11"/>
  <c r="AE423" i="11"/>
  <c r="AE395" i="11"/>
  <c r="AD395" i="11"/>
  <c r="AD381" i="11"/>
  <c r="AE381" i="11"/>
  <c r="AE369" i="11"/>
  <c r="AD369" i="11"/>
  <c r="AD338" i="11"/>
  <c r="AE338" i="11"/>
  <c r="AE309" i="11"/>
  <c r="AD309" i="11"/>
  <c r="AE283" i="11"/>
  <c r="AD283" i="11"/>
  <c r="AE187" i="11"/>
  <c r="AD187" i="11"/>
  <c r="AE109" i="11"/>
  <c r="AD109" i="11"/>
  <c r="AE70" i="11"/>
  <c r="AD70" i="11"/>
  <c r="AC163" i="11"/>
  <c r="AC273" i="11"/>
  <c r="AC383" i="11"/>
  <c r="AD44" i="11"/>
  <c r="AF44" i="11" s="1"/>
  <c r="AD135" i="11"/>
  <c r="AF135" i="11" s="1"/>
  <c r="AC220" i="11"/>
  <c r="AE521" i="11"/>
  <c r="AF521" i="11" s="1"/>
  <c r="AE745" i="11"/>
  <c r="AD745" i="11"/>
  <c r="AE720" i="11"/>
  <c r="AD720" i="11"/>
  <c r="S662" i="11"/>
  <c r="AE662" i="11" s="1"/>
  <c r="S611" i="11"/>
  <c r="AD611" i="11" s="1"/>
  <c r="AE599" i="11"/>
  <c r="AD599" i="11"/>
  <c r="AD560" i="11"/>
  <c r="AE560" i="11"/>
  <c r="AD533" i="11"/>
  <c r="AE533" i="11"/>
  <c r="AE478" i="11"/>
  <c r="AD478" i="11"/>
  <c r="AD366" i="11"/>
  <c r="AE366" i="11"/>
  <c r="AE350" i="11"/>
  <c r="AD350" i="11"/>
  <c r="AE321" i="11"/>
  <c r="AD321" i="11"/>
  <c r="AE255" i="11"/>
  <c r="AD255" i="11"/>
  <c r="AD158" i="11"/>
  <c r="AE158" i="11"/>
  <c r="AE133" i="11"/>
  <c r="AD133" i="11"/>
  <c r="AE81" i="11"/>
  <c r="AD81" i="11"/>
  <c r="AE55" i="11"/>
  <c r="AD55" i="11"/>
  <c r="AE42" i="11"/>
  <c r="AD42" i="11"/>
  <c r="AC331" i="11"/>
  <c r="AC424" i="11"/>
  <c r="AC532" i="11"/>
  <c r="AC684" i="11"/>
  <c r="AE72" i="11"/>
  <c r="AF72" i="11" s="1"/>
  <c r="AD441" i="11"/>
  <c r="AF441" i="11" s="1"/>
  <c r="AE452" i="11"/>
  <c r="AF452" i="11" s="1"/>
  <c r="AD573" i="11"/>
  <c r="AF573" i="11" s="1"/>
  <c r="AE744" i="11"/>
  <c r="AD744" i="11"/>
  <c r="AE734" i="11"/>
  <c r="AD734" i="11"/>
  <c r="AE719" i="11"/>
  <c r="AD719" i="11"/>
  <c r="AE707" i="11"/>
  <c r="AD707" i="11"/>
  <c r="AE688" i="11"/>
  <c r="AD688" i="11"/>
  <c r="AD673" i="11"/>
  <c r="AE673" i="11"/>
  <c r="AE648" i="11"/>
  <c r="AD648" i="11"/>
  <c r="AE634" i="11"/>
  <c r="AD634" i="11"/>
  <c r="AE622" i="11"/>
  <c r="AD622" i="11"/>
  <c r="AE609" i="11"/>
  <c r="AD609" i="11"/>
  <c r="AE584" i="11"/>
  <c r="AD584" i="11"/>
  <c r="AE571" i="11"/>
  <c r="AD571" i="11"/>
  <c r="AD557" i="11"/>
  <c r="AE557" i="11"/>
  <c r="AE544" i="11"/>
  <c r="AD544" i="11"/>
  <c r="AE531" i="11"/>
  <c r="AD531" i="11"/>
  <c r="AE517" i="11"/>
  <c r="AD517" i="11"/>
  <c r="AD502" i="11"/>
  <c r="AE502" i="11"/>
  <c r="AD477" i="11"/>
  <c r="AE477" i="11"/>
  <c r="AE464" i="11"/>
  <c r="AD464" i="11"/>
  <c r="AD436" i="11"/>
  <c r="AE436" i="11"/>
  <c r="AD421" i="11"/>
  <c r="AE421" i="11"/>
  <c r="AD392" i="11"/>
  <c r="AE392" i="11"/>
  <c r="AE379" i="11"/>
  <c r="AD379" i="11"/>
  <c r="AE365" i="11"/>
  <c r="AD365" i="11"/>
  <c r="AE349" i="11"/>
  <c r="AD349" i="11"/>
  <c r="AE336" i="11"/>
  <c r="AD336" i="11"/>
  <c r="AE320" i="11"/>
  <c r="AD320" i="11"/>
  <c r="AE307" i="11"/>
  <c r="AD307" i="11"/>
  <c r="AD281" i="11"/>
  <c r="AE281" i="11"/>
  <c r="AD267" i="11"/>
  <c r="AE267" i="11"/>
  <c r="AE240" i="11"/>
  <c r="AD240" i="11"/>
  <c r="AD227" i="11"/>
  <c r="AE227" i="11"/>
  <c r="AD212" i="11"/>
  <c r="AE212" i="11"/>
  <c r="AE198" i="11"/>
  <c r="AD198" i="11"/>
  <c r="AE157" i="11"/>
  <c r="AD157" i="11"/>
  <c r="AE132" i="11"/>
  <c r="AD132" i="11"/>
  <c r="AD120" i="11"/>
  <c r="AE120" i="11"/>
  <c r="AE107" i="11"/>
  <c r="AD107" i="11"/>
  <c r="AE80" i="11"/>
  <c r="AD80" i="11"/>
  <c r="AE29" i="11"/>
  <c r="AD29" i="11"/>
  <c r="AC252" i="11"/>
  <c r="AC364" i="11"/>
  <c r="AC459" i="11"/>
  <c r="AC591" i="11"/>
  <c r="AC741" i="11"/>
  <c r="AD28" i="11"/>
  <c r="AF28" i="11" s="1"/>
  <c r="AD93" i="11"/>
  <c r="AF93" i="11" s="1"/>
  <c r="AE108" i="11"/>
  <c r="AF108" i="11" s="1"/>
  <c r="AD284" i="11"/>
  <c r="AF284" i="11" s="1"/>
  <c r="AD337" i="11"/>
  <c r="AF337" i="11" s="1"/>
  <c r="AD635" i="11"/>
  <c r="AF635" i="11" s="1"/>
  <c r="AE147" i="11"/>
  <c r="AD147" i="11"/>
  <c r="AE647" i="11"/>
  <c r="AD647" i="11"/>
  <c r="AE501" i="11"/>
  <c r="AD501" i="11"/>
  <c r="AE319" i="11"/>
  <c r="AD319" i="11"/>
  <c r="AE169" i="11"/>
  <c r="AD169" i="11"/>
  <c r="AC403" i="11"/>
  <c r="AC524" i="11"/>
  <c r="AE53" i="11"/>
  <c r="AF53" i="11" s="1"/>
  <c r="AE67" i="11"/>
  <c r="AF67" i="11" s="1"/>
  <c r="AD123" i="11"/>
  <c r="AF123" i="11" s="1"/>
  <c r="AD145" i="11"/>
  <c r="AF145" i="11" s="1"/>
  <c r="AD197" i="11"/>
  <c r="AF197" i="11" s="1"/>
  <c r="AD294" i="11"/>
  <c r="AF294" i="11" s="1"/>
  <c r="AE490" i="11"/>
  <c r="AF490" i="11" s="1"/>
  <c r="AE492" i="11"/>
  <c r="AD492" i="11"/>
  <c r="AC95" i="11"/>
  <c r="AD175" i="11"/>
  <c r="AF175" i="11" s="1"/>
  <c r="AD182" i="11"/>
  <c r="AF182" i="11" s="1"/>
  <c r="AD213" i="11"/>
  <c r="AF213" i="11" s="1"/>
  <c r="AE242" i="11"/>
  <c r="AF242" i="11" s="1"/>
  <c r="AD311" i="11"/>
  <c r="AF311" i="11" s="1"/>
  <c r="AD545" i="11"/>
  <c r="AF545" i="11" s="1"/>
  <c r="AD675" i="11"/>
  <c r="AF675" i="11" s="1"/>
  <c r="AE736" i="11"/>
  <c r="AD736" i="11"/>
  <c r="AE711" i="11"/>
  <c r="AD711" i="11"/>
  <c r="AE692" i="11"/>
  <c r="AD692" i="11"/>
  <c r="AE665" i="11"/>
  <c r="AD665" i="11"/>
  <c r="AE638" i="11"/>
  <c r="AD638" i="11"/>
  <c r="AE614" i="11"/>
  <c r="AD614" i="11"/>
  <c r="AE587" i="11"/>
  <c r="AD587" i="11"/>
  <c r="AD575" i="11"/>
  <c r="AE575" i="11"/>
  <c r="AE548" i="11"/>
  <c r="AD548" i="11"/>
  <c r="AE536" i="11"/>
  <c r="AD536" i="11"/>
  <c r="AD507" i="11"/>
  <c r="AE507" i="11"/>
  <c r="AD481" i="11"/>
  <c r="AE481" i="11"/>
  <c r="AE455" i="11"/>
  <c r="AD455" i="11"/>
  <c r="AE398" i="11"/>
  <c r="AD398" i="11"/>
  <c r="AE354" i="11"/>
  <c r="AD354" i="11"/>
  <c r="AE285" i="11"/>
  <c r="AD285" i="11"/>
  <c r="AE259" i="11"/>
  <c r="AD259" i="11"/>
  <c r="AE231" i="11"/>
  <c r="AD231" i="11"/>
  <c r="AE202" i="11"/>
  <c r="AD202" i="11"/>
  <c r="AE189" i="11"/>
  <c r="AD189" i="11"/>
  <c r="AE161" i="11"/>
  <c r="AD161" i="11"/>
  <c r="AE136" i="11"/>
  <c r="AD136" i="11"/>
  <c r="AE111" i="11"/>
  <c r="AD111" i="11"/>
  <c r="AE84" i="11"/>
  <c r="AD84" i="11"/>
  <c r="AE59" i="11"/>
  <c r="AD59" i="11"/>
  <c r="AE33" i="11"/>
  <c r="AD33" i="11"/>
  <c r="AC305" i="11"/>
  <c r="AC397" i="11"/>
  <c r="AC661" i="11"/>
  <c r="AE747" i="11"/>
  <c r="AD747" i="11"/>
  <c r="AD710" i="11"/>
  <c r="AE710" i="11"/>
  <c r="AE691" i="11"/>
  <c r="AD691" i="11"/>
  <c r="AE664" i="11"/>
  <c r="AD664" i="11"/>
  <c r="AE637" i="11"/>
  <c r="AD637" i="11"/>
  <c r="AD613" i="11"/>
  <c r="AE613" i="11"/>
  <c r="AD586" i="11"/>
  <c r="AE586" i="11"/>
  <c r="AE562" i="11"/>
  <c r="AD562" i="11"/>
  <c r="AD520" i="11"/>
  <c r="AE520" i="11"/>
  <c r="AE382" i="11"/>
  <c r="AD382" i="11"/>
  <c r="AD324" i="11"/>
  <c r="AE324" i="11"/>
  <c r="AE258" i="11"/>
  <c r="AD258" i="11"/>
  <c r="AE230" i="11"/>
  <c r="AD230" i="11"/>
  <c r="AE174" i="11"/>
  <c r="AD174" i="11"/>
  <c r="AE148" i="11"/>
  <c r="AD148" i="11"/>
  <c r="AE71" i="11"/>
  <c r="AD71" i="11"/>
  <c r="AE45" i="11"/>
  <c r="AD45" i="11"/>
  <c r="AC65" i="11"/>
  <c r="AC351" i="11"/>
  <c r="AC434" i="11"/>
  <c r="AE663" i="11"/>
  <c r="AD663" i="11"/>
  <c r="AE636" i="11"/>
  <c r="AD636" i="11"/>
  <c r="AD612" i="11"/>
  <c r="AE612" i="11"/>
  <c r="AE585" i="11"/>
  <c r="AD585" i="11"/>
  <c r="AE561" i="11"/>
  <c r="AD561" i="11"/>
  <c r="AD519" i="11"/>
  <c r="AE519" i="11"/>
  <c r="AE411" i="11"/>
  <c r="AD411" i="11"/>
  <c r="AE296" i="11"/>
  <c r="AD296" i="11"/>
  <c r="AD256" i="11"/>
  <c r="AE256" i="11"/>
  <c r="AE229" i="11"/>
  <c r="AD229" i="11"/>
  <c r="AE200" i="11"/>
  <c r="AD200" i="11"/>
  <c r="AE172" i="11"/>
  <c r="AD172" i="11"/>
  <c r="AE122" i="11"/>
  <c r="AD122" i="11"/>
  <c r="AE94" i="11"/>
  <c r="AD94" i="11"/>
  <c r="AE56" i="11"/>
  <c r="AD56" i="11"/>
  <c r="AC495" i="11"/>
  <c r="AC754" i="11"/>
  <c r="AD735" i="11"/>
  <c r="AE735" i="11"/>
  <c r="AE708" i="11"/>
  <c r="AD708" i="11"/>
  <c r="AE674" i="11"/>
  <c r="AD674" i="11"/>
  <c r="AD649" i="11"/>
  <c r="AE649" i="11"/>
  <c r="AE623" i="11"/>
  <c r="AD623" i="11"/>
  <c r="AD518" i="11"/>
  <c r="AE518" i="11"/>
  <c r="AE465" i="11"/>
  <c r="AD465" i="11"/>
  <c r="AD437" i="11"/>
  <c r="AE437" i="11"/>
  <c r="AE422" i="11"/>
  <c r="AD422" i="11"/>
  <c r="AD410" i="11"/>
  <c r="AE410" i="11"/>
  <c r="AE380" i="11"/>
  <c r="AD380" i="11"/>
  <c r="AE295" i="11"/>
  <c r="AD295" i="11"/>
  <c r="AE268" i="11"/>
  <c r="AD268" i="11"/>
  <c r="AE241" i="11"/>
  <c r="AD241" i="11"/>
  <c r="AE199" i="11"/>
  <c r="AD199" i="11"/>
  <c r="AE146" i="11"/>
  <c r="AD146" i="11"/>
  <c r="AE121" i="11"/>
  <c r="AD121" i="11"/>
  <c r="AE69" i="11"/>
  <c r="AD69" i="11"/>
  <c r="AC43" i="11"/>
  <c r="AC211" i="11"/>
  <c r="AD743" i="11"/>
  <c r="AE743" i="11"/>
  <c r="AE733" i="11"/>
  <c r="AD733" i="11"/>
  <c r="AE718" i="11"/>
  <c r="AD718" i="11"/>
  <c r="AE706" i="11"/>
  <c r="AD706" i="11"/>
  <c r="AE687" i="11"/>
  <c r="AD687" i="11"/>
  <c r="AD672" i="11"/>
  <c r="AE672" i="11"/>
  <c r="AD659" i="11"/>
  <c r="AE659" i="11"/>
  <c r="AE633" i="11"/>
  <c r="AD633" i="11"/>
  <c r="AE621" i="11"/>
  <c r="AD621" i="11"/>
  <c r="AE608" i="11"/>
  <c r="AD608" i="11"/>
  <c r="AE597" i="11"/>
  <c r="AD597" i="11"/>
  <c r="AE583" i="11"/>
  <c r="AD583" i="11"/>
  <c r="AE570" i="11"/>
  <c r="AD570" i="11"/>
  <c r="AE556" i="11"/>
  <c r="AD556" i="11"/>
  <c r="AD543" i="11"/>
  <c r="AE543" i="11"/>
  <c r="AE530" i="11"/>
  <c r="AD530" i="11"/>
  <c r="AD516" i="11"/>
  <c r="AE516" i="11"/>
  <c r="AE488" i="11"/>
  <c r="AD488" i="11"/>
  <c r="AE476" i="11"/>
  <c r="AD476" i="11"/>
  <c r="AE463" i="11"/>
  <c r="AD463" i="11"/>
  <c r="AE450" i="11"/>
  <c r="AD450" i="11"/>
  <c r="AD435" i="11"/>
  <c r="AE435" i="11"/>
  <c r="AD420" i="11"/>
  <c r="AE420" i="11"/>
  <c r="AE406" i="11"/>
  <c r="AD406" i="11"/>
  <c r="AD391" i="11"/>
  <c r="AE391" i="11"/>
  <c r="AE378" i="11"/>
  <c r="AD378" i="11"/>
  <c r="AD363" i="11"/>
  <c r="AE363" i="11"/>
  <c r="AE347" i="11"/>
  <c r="AD347" i="11"/>
  <c r="AE335" i="11"/>
  <c r="AD335" i="11"/>
  <c r="AE306" i="11"/>
  <c r="AD306" i="11"/>
  <c r="AE293" i="11"/>
  <c r="AD293" i="11"/>
  <c r="AE280" i="11"/>
  <c r="AD280" i="11"/>
  <c r="AE266" i="11"/>
  <c r="AD266" i="11"/>
  <c r="AE253" i="11"/>
  <c r="AD253" i="11"/>
  <c r="AD239" i="11"/>
  <c r="AE239" i="11"/>
  <c r="AE226" i="11"/>
  <c r="AD226" i="11"/>
  <c r="AD210" i="11"/>
  <c r="AE210" i="11"/>
  <c r="AD184" i="11"/>
  <c r="AE184" i="11"/>
  <c r="AE144" i="11"/>
  <c r="AD144" i="11"/>
  <c r="AE131" i="11"/>
  <c r="AD131" i="11"/>
  <c r="AE91" i="11"/>
  <c r="AD91" i="11"/>
  <c r="AD40" i="11"/>
  <c r="AE40" i="11"/>
  <c r="AC196" i="11"/>
  <c r="AE753" i="11"/>
  <c r="AD753" i="11"/>
  <c r="AE731" i="11"/>
  <c r="AD731" i="11"/>
  <c r="AE716" i="11"/>
  <c r="AD716" i="11"/>
  <c r="AD697" i="11"/>
  <c r="AE697" i="11"/>
  <c r="AE683" i="11"/>
  <c r="AD683" i="11"/>
  <c r="AD670" i="11"/>
  <c r="AE670" i="11"/>
  <c r="AD657" i="11"/>
  <c r="AE657" i="11"/>
  <c r="AD645" i="11"/>
  <c r="AE645" i="11"/>
  <c r="AE631" i="11"/>
  <c r="AD631" i="11"/>
  <c r="AD619" i="11"/>
  <c r="AE619" i="11"/>
  <c r="AE606" i="11"/>
  <c r="AD606" i="11"/>
  <c r="AD595" i="11"/>
  <c r="AE595" i="11"/>
  <c r="AD581" i="11"/>
  <c r="AE581" i="11"/>
  <c r="AD568" i="11"/>
  <c r="AE568" i="11"/>
  <c r="AE553" i="11"/>
  <c r="AD553" i="11"/>
  <c r="AE541" i="11"/>
  <c r="AD541" i="11"/>
  <c r="AE527" i="11"/>
  <c r="AD527" i="11"/>
  <c r="AD514" i="11"/>
  <c r="AE514" i="11"/>
  <c r="AE499" i="11"/>
  <c r="AD499" i="11"/>
  <c r="AE486" i="11"/>
  <c r="AD486" i="11"/>
  <c r="AD473" i="11"/>
  <c r="AE473" i="11"/>
  <c r="AE461" i="11"/>
  <c r="AD461" i="11"/>
  <c r="AE448" i="11"/>
  <c r="AD448" i="11"/>
  <c r="AE432" i="11"/>
  <c r="AD432" i="11"/>
  <c r="AE418" i="11"/>
  <c r="AD418" i="11"/>
  <c r="AE404" i="11"/>
  <c r="AD404" i="11"/>
  <c r="AD389" i="11"/>
  <c r="AE389" i="11"/>
  <c r="AE376" i="11"/>
  <c r="AD376" i="11"/>
  <c r="AE361" i="11"/>
  <c r="AD361" i="11"/>
  <c r="AD345" i="11"/>
  <c r="AE345" i="11"/>
  <c r="AE330" i="11"/>
  <c r="AD330" i="11"/>
  <c r="AE317" i="11"/>
  <c r="AD317" i="11"/>
  <c r="AE291" i="11"/>
  <c r="AD291" i="11"/>
  <c r="AD278" i="11"/>
  <c r="AE278" i="11"/>
  <c r="AE264" i="11"/>
  <c r="AD264" i="11"/>
  <c r="AE250" i="11"/>
  <c r="AD250" i="11"/>
  <c r="AE224" i="11"/>
  <c r="AD224" i="11"/>
  <c r="AE194" i="11"/>
  <c r="AD194" i="11"/>
  <c r="AD167" i="11"/>
  <c r="AE167" i="11"/>
  <c r="AD141" i="11"/>
  <c r="AE141" i="11"/>
  <c r="AE129" i="11"/>
  <c r="AD129" i="11"/>
  <c r="AE104" i="11"/>
  <c r="AD104" i="11"/>
  <c r="AE77" i="11"/>
  <c r="AD77" i="11"/>
  <c r="AE51" i="11"/>
  <c r="AD51" i="11"/>
  <c r="AC173" i="11"/>
  <c r="AE117" i="11"/>
  <c r="AF117" i="11" s="1"/>
  <c r="AD160" i="11"/>
  <c r="AF160" i="11" s="1"/>
  <c r="AE303" i="11"/>
  <c r="AF303" i="11" s="1"/>
  <c r="AD393" i="11"/>
  <c r="AF393" i="11" s="1"/>
  <c r="AE598" i="11"/>
  <c r="AF598" i="11" s="1"/>
  <c r="AD689" i="11"/>
  <c r="AF689" i="11" s="1"/>
  <c r="AD454" i="11"/>
  <c r="AE454" i="11"/>
  <c r="AE159" i="11"/>
  <c r="AD159" i="11"/>
  <c r="AE504" i="11"/>
  <c r="AD504" i="11"/>
  <c r="AE30" i="11"/>
  <c r="AF30" i="11" s="1"/>
  <c r="AE82" i="11"/>
  <c r="AF82" i="11" s="1"/>
  <c r="AE425" i="11"/>
  <c r="AF425" i="11" s="1"/>
  <c r="AD725" i="11"/>
  <c r="AF725" i="11" s="1"/>
  <c r="S756" i="11"/>
  <c r="AE756" i="11" s="1"/>
  <c r="AD755" i="11"/>
  <c r="AE755" i="11"/>
  <c r="AE717" i="11"/>
  <c r="AD717" i="11"/>
  <c r="AE698" i="11"/>
  <c r="AD698" i="11"/>
  <c r="AE686" i="11"/>
  <c r="AD686" i="11"/>
  <c r="AE671" i="11"/>
  <c r="AD671" i="11"/>
  <c r="AE658" i="11"/>
  <c r="AD658" i="11"/>
  <c r="AE646" i="11"/>
  <c r="AD646" i="11"/>
  <c r="AD620" i="11"/>
  <c r="AE620" i="11"/>
  <c r="AE607" i="11"/>
  <c r="AD607" i="11"/>
  <c r="AD582" i="11"/>
  <c r="AE582" i="11"/>
  <c r="AE569" i="11"/>
  <c r="AD569" i="11"/>
  <c r="AE542" i="11"/>
  <c r="AD542" i="11"/>
  <c r="AD529" i="11"/>
  <c r="AE529" i="11"/>
  <c r="AE515" i="11"/>
  <c r="AD515" i="11"/>
  <c r="AD487" i="11"/>
  <c r="AE487" i="11"/>
  <c r="AE474" i="11"/>
  <c r="AD474" i="11"/>
  <c r="AE462" i="11"/>
  <c r="AD462" i="11"/>
  <c r="AE449" i="11"/>
  <c r="AD449" i="11"/>
  <c r="AE419" i="11"/>
  <c r="AD419" i="11"/>
  <c r="AE405" i="11"/>
  <c r="AD405" i="11"/>
  <c r="AD390" i="11"/>
  <c r="AE390" i="11"/>
  <c r="AE346" i="11"/>
  <c r="AD346" i="11"/>
  <c r="AE304" i="11"/>
  <c r="AD304" i="11"/>
  <c r="AE279" i="11"/>
  <c r="AD279" i="11"/>
  <c r="AE265" i="11"/>
  <c r="AD265" i="11"/>
  <c r="AE251" i="11"/>
  <c r="AD251" i="11"/>
  <c r="AE238" i="11"/>
  <c r="AD238" i="11"/>
  <c r="AE225" i="11"/>
  <c r="AD225" i="11"/>
  <c r="AE195" i="11"/>
  <c r="AD195" i="11"/>
  <c r="AE183" i="11"/>
  <c r="AD183" i="11"/>
  <c r="AE155" i="11"/>
  <c r="AD155" i="11"/>
  <c r="AE118" i="11"/>
  <c r="AD118" i="11"/>
  <c r="AE66" i="11"/>
  <c r="AD66" i="11"/>
  <c r="AE52" i="11"/>
  <c r="AD52" i="11"/>
  <c r="AC236" i="11"/>
  <c r="AC438" i="11"/>
  <c r="AC721" i="11"/>
  <c r="AE292" i="11"/>
  <c r="AF292" i="11" s="1"/>
  <c r="AE387" i="11"/>
  <c r="AF387" i="11" s="1"/>
  <c r="AE402" i="11"/>
  <c r="AF402" i="11" s="1"/>
  <c r="AD445" i="11"/>
  <c r="AF445" i="11" s="1"/>
  <c r="AE500" i="11"/>
  <c r="AF500" i="11" s="1"/>
  <c r="AE590" i="11"/>
  <c r="AF590" i="11" s="1"/>
  <c r="AE630" i="11"/>
  <c r="AF630" i="11" s="1"/>
  <c r="AE752" i="11"/>
  <c r="AD752" i="11"/>
  <c r="AE740" i="11"/>
  <c r="AD740" i="11"/>
  <c r="AE730" i="11"/>
  <c r="AD730" i="11"/>
  <c r="AE696" i="11"/>
  <c r="AD696" i="11"/>
  <c r="AE682" i="11"/>
  <c r="AD682" i="11"/>
  <c r="AE656" i="11"/>
  <c r="AD656" i="11"/>
  <c r="AE605" i="11"/>
  <c r="AD605" i="11"/>
  <c r="AD594" i="11"/>
  <c r="AE594" i="11"/>
  <c r="AE580" i="11"/>
  <c r="AD580" i="11"/>
  <c r="AE552" i="11"/>
  <c r="AD552" i="11"/>
  <c r="AE540" i="11"/>
  <c r="AD540" i="11"/>
  <c r="AD498" i="11"/>
  <c r="AE498" i="11"/>
  <c r="AE472" i="11"/>
  <c r="AD472" i="11"/>
  <c r="AE417" i="11"/>
  <c r="AD417" i="11"/>
  <c r="AE388" i="11"/>
  <c r="AD388" i="11"/>
  <c r="AD360" i="11"/>
  <c r="AE360" i="11"/>
  <c r="AE290" i="11"/>
  <c r="AD290" i="11"/>
  <c r="AD249" i="11"/>
  <c r="AE249" i="11"/>
  <c r="AD235" i="11"/>
  <c r="AE235" i="11"/>
  <c r="AE207" i="11"/>
  <c r="AD207" i="11"/>
  <c r="AE140" i="11"/>
  <c r="AD140" i="11"/>
  <c r="AE103" i="11"/>
  <c r="AD103" i="11"/>
  <c r="AE63" i="11"/>
  <c r="AD63" i="11"/>
  <c r="AC215" i="11"/>
  <c r="AC348" i="11"/>
  <c r="AC431" i="11"/>
  <c r="AC555" i="11"/>
  <c r="AC704" i="11"/>
  <c r="AD90" i="11"/>
  <c r="AF90" i="11" s="1"/>
  <c r="AD116" i="11"/>
  <c r="AF116" i="11" s="1"/>
  <c r="AE126" i="11"/>
  <c r="AF126" i="11" s="1"/>
  <c r="AC142" i="11"/>
  <c r="AD218" i="11"/>
  <c r="AF218" i="11" s="1"/>
  <c r="AD232" i="11"/>
  <c r="AF232" i="11" s="1"/>
  <c r="AE526" i="11"/>
  <c r="AF526" i="11" s="1"/>
  <c r="AD593" i="11"/>
  <c r="AF593" i="11" s="1"/>
  <c r="AE616" i="11"/>
  <c r="AF616" i="11" s="1"/>
  <c r="AD751" i="11"/>
  <c r="AE751" i="11"/>
  <c r="AD729" i="11"/>
  <c r="AE729" i="11"/>
  <c r="AD714" i="11"/>
  <c r="AE714" i="11"/>
  <c r="AE641" i="11"/>
  <c r="AD641" i="11"/>
  <c r="AE629" i="11"/>
  <c r="AD629" i="11"/>
  <c r="AE617" i="11"/>
  <c r="AD617" i="11"/>
  <c r="AE566" i="11"/>
  <c r="AD566" i="11"/>
  <c r="AD551" i="11"/>
  <c r="AE551" i="11"/>
  <c r="AD525" i="11"/>
  <c r="AE525" i="11"/>
  <c r="AE484" i="11"/>
  <c r="AD484" i="11"/>
  <c r="AD458" i="11"/>
  <c r="AE458" i="11"/>
  <c r="AE446" i="11"/>
  <c r="AD446" i="11"/>
  <c r="AE429" i="11"/>
  <c r="AD429" i="11"/>
  <c r="AD416" i="11"/>
  <c r="AE416" i="11"/>
  <c r="AE374" i="11"/>
  <c r="AD374" i="11"/>
  <c r="AD358" i="11"/>
  <c r="AE358" i="11"/>
  <c r="AD314" i="11"/>
  <c r="AE314" i="11"/>
  <c r="AE234" i="11"/>
  <c r="AD234" i="11"/>
  <c r="AE206" i="11"/>
  <c r="AD206" i="11"/>
  <c r="AE165" i="11"/>
  <c r="AD165" i="11"/>
  <c r="AE152" i="11"/>
  <c r="AD152" i="11"/>
  <c r="AE115" i="11"/>
  <c r="AD115" i="11"/>
  <c r="AE87" i="11"/>
  <c r="AD87" i="11"/>
  <c r="AE62" i="11"/>
  <c r="AD62" i="11"/>
  <c r="AE49" i="11"/>
  <c r="AD49" i="11"/>
  <c r="AC257" i="11"/>
  <c r="AC367" i="11"/>
  <c r="AC475" i="11"/>
  <c r="AC610" i="11"/>
  <c r="AC742" i="11"/>
  <c r="AD76" i="11"/>
  <c r="AF76" i="11" s="1"/>
  <c r="AD312" i="11"/>
  <c r="AF312" i="11" s="1"/>
  <c r="AD357" i="11"/>
  <c r="AF357" i="11" s="1"/>
  <c r="AD447" i="11"/>
  <c r="AF447" i="11" s="1"/>
  <c r="AE577" i="11"/>
  <c r="AF577" i="11" s="1"/>
  <c r="AE632" i="11"/>
  <c r="AF632" i="11" s="1"/>
  <c r="AE750" i="11"/>
  <c r="AD750" i="11"/>
  <c r="AE728" i="11"/>
  <c r="AD728" i="11"/>
  <c r="AE713" i="11"/>
  <c r="AD713" i="11"/>
  <c r="AE703" i="11"/>
  <c r="AD703" i="11"/>
  <c r="AE680" i="11"/>
  <c r="AD680" i="11"/>
  <c r="AD667" i="11"/>
  <c r="AE667" i="11"/>
  <c r="AE640" i="11"/>
  <c r="AD640" i="11"/>
  <c r="AD550" i="11"/>
  <c r="AE550" i="11"/>
  <c r="AE523" i="11"/>
  <c r="AD523" i="11"/>
  <c r="AE511" i="11"/>
  <c r="AD511" i="11"/>
  <c r="AE496" i="11"/>
  <c r="AD496" i="11"/>
  <c r="AE457" i="11"/>
  <c r="AD457" i="11"/>
  <c r="AE428" i="11"/>
  <c r="AD428" i="11"/>
  <c r="AE415" i="11"/>
  <c r="AD415" i="11"/>
  <c r="AE386" i="11"/>
  <c r="AD386" i="11"/>
  <c r="AD373" i="11"/>
  <c r="AE373" i="11"/>
  <c r="AE342" i="11"/>
  <c r="AD342" i="11"/>
  <c r="AD313" i="11"/>
  <c r="AE313" i="11"/>
  <c r="AE300" i="11"/>
  <c r="AD300" i="11"/>
  <c r="AE287" i="11"/>
  <c r="AD287" i="11"/>
  <c r="AE275" i="11"/>
  <c r="AD275" i="11"/>
  <c r="AE261" i="11"/>
  <c r="AD261" i="11"/>
  <c r="AE191" i="11"/>
  <c r="AD191" i="11"/>
  <c r="AE177" i="11"/>
  <c r="AD177" i="11"/>
  <c r="AE151" i="11"/>
  <c r="AD151" i="11"/>
  <c r="AC679" i="11"/>
  <c r="AD37" i="11"/>
  <c r="AF37" i="11" s="1"/>
  <c r="AD61" i="11"/>
  <c r="AF61" i="11" s="1"/>
  <c r="AD86" i="11"/>
  <c r="AF86" i="11" s="1"/>
  <c r="AD101" i="11"/>
  <c r="AF101" i="11" s="1"/>
  <c r="AD127" i="11"/>
  <c r="AF127" i="11" s="1"/>
  <c r="AD138" i="11"/>
  <c r="AF138" i="11" s="1"/>
  <c r="AD153" i="11"/>
  <c r="AF153" i="11" s="1"/>
  <c r="AD168" i="11"/>
  <c r="AF168" i="11" s="1"/>
  <c r="AE179" i="11"/>
  <c r="AF179" i="11" s="1"/>
  <c r="AD375" i="11"/>
  <c r="AF375" i="11" s="1"/>
  <c r="AE471" i="11"/>
  <c r="AF471" i="11" s="1"/>
  <c r="AC503" i="11"/>
  <c r="AC756" i="11"/>
  <c r="AE737" i="11"/>
  <c r="AD737" i="11"/>
  <c r="AE727" i="11"/>
  <c r="AD727" i="11"/>
  <c r="AD712" i="11"/>
  <c r="AE712" i="11"/>
  <c r="AE693" i="11"/>
  <c r="AD693" i="11"/>
  <c r="AE678" i="11"/>
  <c r="AD678" i="11"/>
  <c r="AD666" i="11"/>
  <c r="AE666" i="11"/>
  <c r="AD653" i="11"/>
  <c r="AE653" i="11"/>
  <c r="AE639" i="11"/>
  <c r="AD639" i="11"/>
  <c r="AE627" i="11"/>
  <c r="AD627" i="11"/>
  <c r="AE615" i="11"/>
  <c r="AD615" i="11"/>
  <c r="AE576" i="11"/>
  <c r="AD576" i="11"/>
  <c r="AE549" i="11"/>
  <c r="AD549" i="11"/>
  <c r="AE537" i="11"/>
  <c r="AD537" i="11"/>
  <c r="AD510" i="11"/>
  <c r="AE510" i="11"/>
  <c r="AE482" i="11"/>
  <c r="AD482" i="11"/>
  <c r="AE469" i="11"/>
  <c r="AD469" i="11"/>
  <c r="AE456" i="11"/>
  <c r="AD456" i="11"/>
  <c r="AD442" i="11"/>
  <c r="AE442" i="11"/>
  <c r="AD427" i="11"/>
  <c r="AE427" i="11"/>
  <c r="AE399" i="11"/>
  <c r="AD399" i="11"/>
  <c r="AE385" i="11"/>
  <c r="AD385" i="11"/>
  <c r="AD372" i="11"/>
  <c r="AE372" i="11"/>
  <c r="AE356" i="11"/>
  <c r="AD356" i="11"/>
  <c r="AD341" i="11"/>
  <c r="AE341" i="11"/>
  <c r="AE326" i="11"/>
  <c r="AD326" i="11"/>
  <c r="AD299" i="11"/>
  <c r="AE299" i="11"/>
  <c r="AE286" i="11"/>
  <c r="AD286" i="11"/>
  <c r="AE272" i="11"/>
  <c r="AD272" i="11"/>
  <c r="AE260" i="11"/>
  <c r="AD260" i="11"/>
  <c r="AE246" i="11"/>
  <c r="AD246" i="11"/>
  <c r="AD203" i="11"/>
  <c r="AE203" i="11"/>
  <c r="AE162" i="11"/>
  <c r="AD162" i="11"/>
  <c r="AD137" i="11"/>
  <c r="AE137" i="11"/>
  <c r="AE125" i="11"/>
  <c r="AD125" i="11"/>
  <c r="AE100" i="11"/>
  <c r="AD100" i="11"/>
  <c r="AE73" i="11"/>
  <c r="AD73" i="11"/>
  <c r="AC359" i="11"/>
  <c r="AC443" i="11"/>
  <c r="AC588" i="11"/>
  <c r="AC723" i="11"/>
  <c r="AE219" i="11"/>
  <c r="AF219" i="11" s="1"/>
  <c r="AD233" i="11"/>
  <c r="AF233" i="11" s="1"/>
  <c r="AE288" i="11"/>
  <c r="AF288" i="11" s="1"/>
  <c r="AD334" i="11"/>
  <c r="AF334" i="11" s="1"/>
  <c r="AE430" i="11"/>
  <c r="AF430" i="11" s="1"/>
  <c r="AD494" i="11"/>
  <c r="AF494" i="11" s="1"/>
  <c r="AE603" i="11"/>
  <c r="AF603" i="11" s="1"/>
  <c r="P592" i="11"/>
  <c r="Z644" i="11"/>
  <c r="N724" i="11"/>
  <c r="U644" i="11"/>
  <c r="V221" i="11"/>
  <c r="AA644" i="11"/>
  <c r="Q409" i="11"/>
  <c r="Q724" i="11"/>
  <c r="J509" i="11"/>
  <c r="V559" i="11"/>
  <c r="X221" i="11"/>
  <c r="O444" i="11"/>
  <c r="Q592" i="11"/>
  <c r="N644" i="11"/>
  <c r="R685" i="11"/>
  <c r="O724" i="11"/>
  <c r="R592" i="11"/>
  <c r="P724" i="11"/>
  <c r="T332" i="11"/>
  <c r="R757" i="11"/>
  <c r="S220" i="11"/>
  <c r="AE220" i="11" s="1"/>
  <c r="K724" i="11"/>
  <c r="U332" i="11"/>
  <c r="M444" i="11"/>
  <c r="O274" i="11"/>
  <c r="N332" i="11"/>
  <c r="AA332" i="11"/>
  <c r="M368" i="11"/>
  <c r="Q221" i="11"/>
  <c r="P274" i="11"/>
  <c r="Z274" i="11"/>
  <c r="S351" i="11"/>
  <c r="AD351" i="11" s="1"/>
  <c r="AA444" i="11"/>
  <c r="Y592" i="11"/>
  <c r="V644" i="11"/>
  <c r="S359" i="11"/>
  <c r="AD359" i="11" s="1"/>
  <c r="U98" i="11"/>
  <c r="N274" i="11"/>
  <c r="R181" i="11"/>
  <c r="S367" i="11"/>
  <c r="AD367" i="11" s="1"/>
  <c r="O409" i="11"/>
  <c r="K444" i="11"/>
  <c r="S243" i="11"/>
  <c r="Q274" i="11"/>
  <c r="S558" i="11"/>
  <c r="AE558" i="11" s="1"/>
  <c r="S438" i="11"/>
  <c r="AE438" i="11" s="1"/>
  <c r="S257" i="11"/>
  <c r="AD257" i="11" s="1"/>
  <c r="X98" i="11"/>
  <c r="Q181" i="11"/>
  <c r="M332" i="11"/>
  <c r="Z332" i="11"/>
  <c r="L444" i="11"/>
  <c r="S742" i="11"/>
  <c r="AD742" i="11" s="1"/>
  <c r="P685" i="11"/>
  <c r="Q685" i="11"/>
  <c r="U724" i="11"/>
  <c r="AA274" i="11"/>
  <c r="P559" i="11"/>
  <c r="Z592" i="11"/>
  <c r="U592" i="11"/>
  <c r="W644" i="11"/>
  <c r="T685" i="11"/>
  <c r="W724" i="11"/>
  <c r="T757" i="11"/>
  <c r="AA757" i="11"/>
  <c r="N368" i="11"/>
  <c r="J221" i="11"/>
  <c r="S215" i="11"/>
  <c r="AE215" i="11" s="1"/>
  <c r="P509" i="11"/>
  <c r="X509" i="11"/>
  <c r="O559" i="11"/>
  <c r="J559" i="11"/>
  <c r="Q559" i="11"/>
  <c r="AA592" i="11"/>
  <c r="K644" i="11"/>
  <c r="X644" i="11"/>
  <c r="U685" i="11"/>
  <c r="O685" i="11"/>
  <c r="X724" i="11"/>
  <c r="U757" i="11"/>
  <c r="O757" i="11"/>
  <c r="O368" i="11"/>
  <c r="W444" i="11"/>
  <c r="R221" i="11"/>
  <c r="L509" i="11"/>
  <c r="R559" i="11"/>
  <c r="J685" i="11"/>
  <c r="Y724" i="11"/>
  <c r="T98" i="11"/>
  <c r="U181" i="11"/>
  <c r="L221" i="11"/>
  <c r="Y221" i="11"/>
  <c r="M644" i="11"/>
  <c r="S443" i="11"/>
  <c r="AD443" i="11" s="1"/>
  <c r="S397" i="11"/>
  <c r="AD397" i="11" s="1"/>
  <c r="S355" i="11"/>
  <c r="AE355" i="11" s="1"/>
  <c r="Z221" i="11"/>
  <c r="R409" i="11"/>
  <c r="V444" i="11"/>
  <c r="T509" i="11"/>
  <c r="L332" i="11"/>
  <c r="S508" i="11"/>
  <c r="K332" i="11"/>
  <c r="J444" i="11"/>
  <c r="X444" i="11"/>
  <c r="L559" i="11"/>
  <c r="K98" i="11"/>
  <c r="W221" i="11"/>
  <c r="J368" i="11"/>
  <c r="T444" i="11"/>
  <c r="N444" i="11"/>
  <c r="N559" i="11"/>
  <c r="AA559" i="11"/>
  <c r="U559" i="11"/>
  <c r="L181" i="11"/>
  <c r="Y181" i="11"/>
  <c r="K221" i="11"/>
  <c r="Q444" i="11"/>
  <c r="W509" i="11"/>
  <c r="V592" i="11"/>
  <c r="V757" i="11"/>
  <c r="S532" i="11"/>
  <c r="AE532" i="11" s="1"/>
  <c r="L368" i="11"/>
  <c r="S741" i="11"/>
  <c r="AE741" i="11" s="1"/>
  <c r="S424" i="11"/>
  <c r="AD424" i="11" s="1"/>
  <c r="J409" i="11"/>
  <c r="U444" i="11"/>
  <c r="L644" i="11"/>
  <c r="Y644" i="11"/>
  <c r="V685" i="11"/>
  <c r="S591" i="11"/>
  <c r="AE591" i="11" s="1"/>
  <c r="Q509" i="11"/>
  <c r="O98" i="11"/>
  <c r="P181" i="11"/>
  <c r="R368" i="11"/>
  <c r="K368" i="11"/>
  <c r="X592" i="11"/>
  <c r="Z724" i="11"/>
  <c r="J757" i="11"/>
  <c r="S578" i="11"/>
  <c r="AD578" i="11" s="1"/>
  <c r="S475" i="11"/>
  <c r="AE475" i="11" s="1"/>
  <c r="S348" i="11"/>
  <c r="AD348" i="11" s="1"/>
  <c r="K509" i="11"/>
  <c r="W98" i="11"/>
  <c r="R509" i="11"/>
  <c r="L274" i="11"/>
  <c r="Y274" i="11"/>
  <c r="W559" i="11"/>
  <c r="L592" i="11"/>
  <c r="V724" i="11"/>
  <c r="S205" i="11"/>
  <c r="AE205" i="11" s="1"/>
  <c r="U221" i="11"/>
  <c r="P409" i="11"/>
  <c r="V98" i="11"/>
  <c r="M274" i="11"/>
  <c r="V332" i="11"/>
  <c r="AA509" i="11"/>
  <c r="K559" i="11"/>
  <c r="J644" i="11"/>
  <c r="J724" i="11"/>
  <c r="Z368" i="11"/>
  <c r="S459" i="11"/>
  <c r="AA181" i="11"/>
  <c r="J332" i="11"/>
  <c r="W332" i="11"/>
  <c r="Q332" i="11"/>
  <c r="T559" i="11"/>
  <c r="T592" i="11"/>
  <c r="S364" i="11"/>
  <c r="AD364" i="11" s="1"/>
  <c r="S305" i="11"/>
  <c r="AE305" i="11" s="1"/>
  <c r="N98" i="11"/>
  <c r="AA98" i="11"/>
  <c r="S684" i="11"/>
  <c r="AD684" i="11" s="1"/>
  <c r="X757" i="11"/>
  <c r="Z181" i="11"/>
  <c r="AA368" i="11"/>
  <c r="P444" i="11"/>
  <c r="M559" i="11"/>
  <c r="S43" i="11"/>
  <c r="J98" i="11"/>
  <c r="P368" i="11"/>
  <c r="Z559" i="11"/>
  <c r="R98" i="11"/>
  <c r="P98" i="11"/>
  <c r="Q368" i="11"/>
  <c r="S555" i="11"/>
  <c r="AE555" i="11" s="1"/>
  <c r="AA724" i="11"/>
  <c r="S431" i="11"/>
  <c r="AD431" i="11" s="1"/>
  <c r="N181" i="11"/>
  <c r="S721" i="11"/>
  <c r="AE721" i="11" s="1"/>
  <c r="S252" i="11"/>
  <c r="AD252" i="11" s="1"/>
  <c r="R274" i="11"/>
  <c r="T368" i="11"/>
  <c r="S643" i="11"/>
  <c r="AD643" i="11" s="1"/>
  <c r="S383" i="11"/>
  <c r="AE383" i="11" s="1"/>
  <c r="V181" i="11"/>
  <c r="S236" i="11"/>
  <c r="AE236" i="11" s="1"/>
  <c r="S331" i="11"/>
  <c r="AD331" i="11" s="1"/>
  <c r="W368" i="11"/>
  <c r="Y559" i="11"/>
  <c r="J181" i="11"/>
  <c r="W181" i="11"/>
  <c r="T274" i="11"/>
  <c r="W685" i="11"/>
  <c r="Y98" i="11"/>
  <c r="K181" i="11"/>
  <c r="X181" i="11"/>
  <c r="U274" i="11"/>
  <c r="T409" i="11"/>
  <c r="Y509" i="11"/>
  <c r="W757" i="11"/>
  <c r="S754" i="11"/>
  <c r="S495" i="11"/>
  <c r="AE495" i="11" s="1"/>
  <c r="S95" i="11"/>
  <c r="AD95" i="11" s="1"/>
  <c r="J274" i="11"/>
  <c r="V274" i="11"/>
  <c r="U409" i="11"/>
  <c r="L98" i="11"/>
  <c r="S65" i="11"/>
  <c r="M181" i="11"/>
  <c r="S211" i="11"/>
  <c r="AE211" i="11" s="1"/>
  <c r="X332" i="11"/>
  <c r="V409" i="11"/>
  <c r="U509" i="11"/>
  <c r="S588" i="11"/>
  <c r="AE588" i="11" s="1"/>
  <c r="Q98" i="11"/>
  <c r="M221" i="11"/>
  <c r="S704" i="11"/>
  <c r="AE704" i="11" s="1"/>
  <c r="S163" i="11"/>
  <c r="AE163" i="11" s="1"/>
  <c r="S661" i="11"/>
  <c r="S434" i="11"/>
  <c r="S408" i="11"/>
  <c r="S323" i="11"/>
  <c r="S196" i="11"/>
  <c r="AD196" i="11" s="1"/>
  <c r="S27" i="11"/>
  <c r="T181" i="11"/>
  <c r="Y368" i="11"/>
  <c r="M98" i="11"/>
  <c r="Z98" i="11"/>
  <c r="S58" i="11"/>
  <c r="O181" i="11"/>
  <c r="T221" i="11"/>
  <c r="Y332" i="11"/>
  <c r="W409" i="11"/>
  <c r="V509" i="11"/>
  <c r="K757" i="11"/>
  <c r="AA221" i="11"/>
  <c r="K274" i="11"/>
  <c r="O332" i="11"/>
  <c r="S528" i="11"/>
  <c r="O221" i="11"/>
  <c r="P332" i="11"/>
  <c r="X559" i="11"/>
  <c r="K685" i="11"/>
  <c r="X685" i="11"/>
  <c r="S503" i="11"/>
  <c r="AD503" i="11" s="1"/>
  <c r="S289" i="11"/>
  <c r="S173" i="11"/>
  <c r="AD173" i="11" s="1"/>
  <c r="U368" i="11"/>
  <c r="S142" i="11"/>
  <c r="P221" i="11"/>
  <c r="K409" i="11"/>
  <c r="X409" i="11"/>
  <c r="S610" i="11"/>
  <c r="AD610" i="11" s="1"/>
  <c r="L685" i="11"/>
  <c r="Y685" i="11"/>
  <c r="S524" i="11"/>
  <c r="V368" i="11"/>
  <c r="R332" i="11"/>
  <c r="L409" i="11"/>
  <c r="Y409" i="11"/>
  <c r="N509" i="11"/>
  <c r="Z509" i="11"/>
  <c r="T644" i="11"/>
  <c r="M685" i="11"/>
  <c r="Z685" i="11"/>
  <c r="R724" i="11"/>
  <c r="S705" i="11"/>
  <c r="AD705" i="11" s="1"/>
  <c r="N757" i="11"/>
  <c r="Z757" i="11"/>
  <c r="Y444" i="11"/>
  <c r="M409" i="11"/>
  <c r="Z409" i="11"/>
  <c r="N685" i="11"/>
  <c r="AA685" i="11"/>
  <c r="N221" i="11"/>
  <c r="W274" i="11"/>
  <c r="X274" i="11"/>
  <c r="O509" i="11"/>
  <c r="K592" i="11"/>
  <c r="W592" i="11"/>
  <c r="S403" i="11"/>
  <c r="AE403" i="11" s="1"/>
  <c r="S394" i="11"/>
  <c r="S679" i="11"/>
  <c r="AD679" i="11" s="1"/>
  <c r="S273" i="11"/>
  <c r="AE273" i="11" s="1"/>
  <c r="S180" i="11"/>
  <c r="AD180" i="11" s="1"/>
  <c r="X368" i="11"/>
  <c r="Z444" i="11"/>
  <c r="S113" i="11"/>
  <c r="AE113" i="11" s="1"/>
  <c r="N409" i="11"/>
  <c r="AA409" i="11"/>
  <c r="R444" i="11"/>
  <c r="M509" i="11"/>
  <c r="T724" i="11"/>
  <c r="M757" i="11"/>
  <c r="S316" i="11"/>
  <c r="AD316" i="11" s="1"/>
  <c r="AE12" i="11"/>
  <c r="AB12" i="11"/>
  <c r="AE24" i="13"/>
  <c r="AE13" i="13"/>
  <c r="AD13" i="13"/>
  <c r="AD17" i="13"/>
  <c r="AE17" i="13"/>
  <c r="AD23" i="13"/>
  <c r="AE23" i="13"/>
  <c r="AD25" i="13"/>
  <c r="AF25" i="13" s="1"/>
  <c r="AD14" i="13"/>
  <c r="AE14" i="13"/>
  <c r="AE21" i="13"/>
  <c r="AD21" i="13"/>
  <c r="AE12" i="13"/>
  <c r="AE19" i="13"/>
  <c r="AD19" i="13"/>
  <c r="AE26" i="13"/>
  <c r="AD26" i="13"/>
  <c r="AE149" i="12"/>
  <c r="AF149" i="12" s="1"/>
  <c r="AD228" i="12"/>
  <c r="AE203" i="12"/>
  <c r="AE123" i="12"/>
  <c r="AD74" i="12"/>
  <c r="AE79" i="12"/>
  <c r="AE187" i="12"/>
  <c r="AE213" i="12"/>
  <c r="AD79" i="12"/>
  <c r="AD230" i="12"/>
  <c r="AF230" i="12" s="1"/>
  <c r="AE74" i="12"/>
  <c r="AE114" i="12"/>
  <c r="AD209" i="12"/>
  <c r="AE209" i="12"/>
  <c r="AE13" i="12"/>
  <c r="AE110" i="12"/>
  <c r="AD110" i="12"/>
  <c r="AE62" i="12"/>
  <c r="AD62" i="12"/>
  <c r="AE104" i="12"/>
  <c r="AD99" i="12"/>
  <c r="AD100" i="12"/>
  <c r="AE100" i="12"/>
  <c r="AE111" i="12"/>
  <c r="AD105" i="12"/>
  <c r="AE140" i="12"/>
  <c r="AE157" i="12"/>
  <c r="AE118" i="12"/>
  <c r="AD118" i="12"/>
  <c r="AE179" i="12"/>
  <c r="AE106" i="12"/>
  <c r="AD106" i="12"/>
  <c r="AE153" i="12"/>
  <c r="AD153" i="12"/>
  <c r="AD226" i="12"/>
  <c r="AD71" i="12"/>
  <c r="AE119" i="12"/>
  <c r="AE212" i="12"/>
  <c r="AF212" i="12" s="1"/>
  <c r="AE71" i="12"/>
  <c r="AD124" i="12"/>
  <c r="AE152" i="12"/>
  <c r="AF152" i="12" s="1"/>
  <c r="AE231" i="12"/>
  <c r="AE124" i="12"/>
  <c r="AE120" i="12"/>
  <c r="AF120" i="12" s="1"/>
  <c r="AE128" i="12"/>
  <c r="AD213" i="12"/>
  <c r="AE90" i="12"/>
  <c r="AD114" i="12"/>
  <c r="AE220" i="12"/>
  <c r="AD54" i="12"/>
  <c r="AE54" i="12"/>
  <c r="AE73" i="12"/>
  <c r="AE101" i="12"/>
  <c r="AD101" i="12"/>
  <c r="AE133" i="12"/>
  <c r="AD133" i="12"/>
  <c r="AE169" i="12"/>
  <c r="AE197" i="12"/>
  <c r="AD197" i="12"/>
  <c r="AE56" i="12"/>
  <c r="AD56" i="12"/>
  <c r="AE69" i="12"/>
  <c r="AD69" i="12"/>
  <c r="AD111" i="12"/>
  <c r="AE80" i="12"/>
  <c r="AD80" i="12"/>
  <c r="AE94" i="12"/>
  <c r="AD94" i="12"/>
  <c r="AD131" i="12"/>
  <c r="AE131" i="12"/>
  <c r="AE137" i="12"/>
  <c r="AE60" i="12"/>
  <c r="AD60" i="12"/>
  <c r="AE85" i="12"/>
  <c r="AD85" i="12"/>
  <c r="AD73" i="12"/>
  <c r="AE125" i="12"/>
  <c r="AD143" i="12"/>
  <c r="AD98" i="12"/>
  <c r="AD52" i="12"/>
  <c r="AE176" i="12"/>
  <c r="AD176" i="12"/>
  <c r="AD81" i="12"/>
  <c r="AF81" i="12" s="1"/>
  <c r="AD97" i="12"/>
  <c r="AD217" i="12"/>
  <c r="AE217" i="12"/>
  <c r="AD119" i="12"/>
  <c r="AD123" i="12"/>
  <c r="AD231" i="12"/>
  <c r="AD117" i="12"/>
  <c r="AD126" i="12"/>
  <c r="AE126" i="12"/>
  <c r="AE167" i="12"/>
  <c r="AD167" i="12"/>
  <c r="AE75" i="12"/>
  <c r="AD142" i="12"/>
  <c r="AE142" i="12"/>
  <c r="AD150" i="12"/>
  <c r="AE150" i="12"/>
  <c r="AE218" i="12"/>
  <c r="AD218" i="12"/>
  <c r="AD40" i="12"/>
  <c r="AD58" i="12"/>
  <c r="AE58" i="12"/>
  <c r="AE83" i="12"/>
  <c r="AD138" i="12"/>
  <c r="AE175" i="12"/>
  <c r="AD175" i="12"/>
  <c r="AD201" i="12"/>
  <c r="AE201" i="12"/>
  <c r="AD15" i="12"/>
  <c r="AE36" i="12"/>
  <c r="AE44" i="12"/>
  <c r="AD44" i="12"/>
  <c r="AD75" i="12"/>
  <c r="AE87" i="12"/>
  <c r="AE193" i="12"/>
  <c r="AD193" i="12"/>
  <c r="AD206" i="12"/>
  <c r="AE206" i="12"/>
  <c r="AD32" i="12"/>
  <c r="AE76" i="12"/>
  <c r="AD76" i="12"/>
  <c r="AD83" i="12"/>
  <c r="AD134" i="12"/>
  <c r="AE138" i="12"/>
  <c r="AD147" i="12"/>
  <c r="AE147" i="12"/>
  <c r="AE134" i="12"/>
  <c r="AE139" i="12"/>
  <c r="AD139" i="12"/>
  <c r="AD171" i="12"/>
  <c r="AE171" i="12"/>
  <c r="AE32" i="12"/>
  <c r="AE107" i="12"/>
  <c r="AD107" i="12"/>
  <c r="AE121" i="12"/>
  <c r="AD121" i="12"/>
  <c r="AE135" i="12"/>
  <c r="AD135" i="12"/>
  <c r="AD214" i="12"/>
  <c r="AE214" i="12"/>
  <c r="AE115" i="12"/>
  <c r="AD115" i="12"/>
  <c r="AE132" i="12"/>
  <c r="AD132" i="12"/>
  <c r="AE189" i="12"/>
  <c r="AD189" i="12"/>
  <c r="AD211" i="12"/>
  <c r="AE235" i="12"/>
  <c r="AD235" i="12"/>
  <c r="AE185" i="12"/>
  <c r="AD185" i="12"/>
  <c r="AD208" i="12"/>
  <c r="AE208" i="12"/>
  <c r="AE68" i="12"/>
  <c r="AD108" i="12"/>
  <c r="AE108" i="12"/>
  <c r="AE112" i="12"/>
  <c r="AD112" i="12"/>
  <c r="AD129" i="12"/>
  <c r="AE129" i="12"/>
  <c r="AD161" i="12"/>
  <c r="AE173" i="12"/>
  <c r="AD173" i="12"/>
  <c r="AE40" i="12"/>
  <c r="AD72" i="12"/>
  <c r="AD70" i="12"/>
  <c r="AE70" i="12"/>
  <c r="AE28" i="12"/>
  <c r="AF28" i="12" s="1"/>
  <c r="AD46" i="12"/>
  <c r="AF46" i="12" s="1"/>
  <c r="AD102" i="12"/>
  <c r="AD24" i="12"/>
  <c r="AE64" i="12"/>
  <c r="AD64" i="12"/>
  <c r="AE78" i="12"/>
  <c r="AF78" i="12" s="1"/>
  <c r="AD177" i="12"/>
  <c r="AF177" i="12" s="1"/>
  <c r="AE113" i="12"/>
  <c r="AD113" i="12"/>
  <c r="AE136" i="12"/>
  <c r="AD136" i="12"/>
  <c r="AE198" i="12"/>
  <c r="AD198" i="12"/>
  <c r="AD122" i="12"/>
  <c r="AE127" i="12"/>
  <c r="AD127" i="12"/>
  <c r="AE130" i="12"/>
  <c r="AD130" i="12"/>
  <c r="AD191" i="12"/>
  <c r="AD195" i="12"/>
  <c r="AE202" i="12"/>
  <c r="AD202" i="12"/>
  <c r="AE88" i="12"/>
  <c r="AD88" i="12"/>
  <c r="AE103" i="12"/>
  <c r="AD103" i="12"/>
  <c r="AE116" i="12"/>
  <c r="AD116" i="12"/>
  <c r="AE84" i="12"/>
  <c r="AD84" i="12"/>
  <c r="AE178" i="12"/>
  <c r="AE182" i="12"/>
  <c r="AD182" i="12"/>
  <c r="AD17" i="12"/>
  <c r="AF17" i="12" s="1"/>
  <c r="AD22" i="12"/>
  <c r="AD30" i="12"/>
  <c r="AF30" i="12" s="1"/>
  <c r="AE38" i="12"/>
  <c r="AD66" i="12"/>
  <c r="AF66" i="12" s="1"/>
  <c r="AE77" i="12"/>
  <c r="AD77" i="12"/>
  <c r="AD109" i="12"/>
  <c r="AD141" i="12"/>
  <c r="AE145" i="12"/>
  <c r="AD145" i="12"/>
  <c r="AD151" i="12"/>
  <c r="AF151" i="12" s="1"/>
  <c r="AE165" i="12"/>
  <c r="AD165" i="12"/>
  <c r="AD13" i="12"/>
  <c r="AE82" i="12"/>
  <c r="AD169" i="12"/>
  <c r="AD199" i="12"/>
  <c r="AD232" i="12"/>
  <c r="AD18" i="13"/>
  <c r="AE18" i="13"/>
  <c r="AE15" i="13"/>
  <c r="AD15" i="13"/>
  <c r="AE28" i="13"/>
  <c r="AD28" i="13"/>
  <c r="AE20" i="13"/>
  <c r="AD20" i="13"/>
  <c r="AE27" i="13"/>
  <c r="AD27" i="13"/>
  <c r="AD22" i="13"/>
  <c r="AE16" i="13"/>
  <c r="AD16" i="13"/>
  <c r="AE22" i="13"/>
  <c r="AE65" i="12"/>
  <c r="AD65" i="12"/>
  <c r="AE236" i="12"/>
  <c r="AD236" i="12"/>
  <c r="AE92" i="12"/>
  <c r="AD92" i="12"/>
  <c r="AD183" i="12"/>
  <c r="AE183" i="12"/>
  <c r="AD34" i="12"/>
  <c r="AE34" i="12"/>
  <c r="AE95" i="12"/>
  <c r="AD95" i="12"/>
  <c r="AE31" i="12"/>
  <c r="AD31" i="12"/>
  <c r="AE20" i="12"/>
  <c r="AD20" i="12"/>
  <c r="AE25" i="12"/>
  <c r="AD25" i="12"/>
  <c r="AE47" i="12"/>
  <c r="AD47" i="12"/>
  <c r="AD50" i="12"/>
  <c r="AD207" i="12"/>
  <c r="AD16" i="12"/>
  <c r="AE18" i="12"/>
  <c r="AF18" i="12" s="1"/>
  <c r="AE55" i="12"/>
  <c r="AD55" i="12"/>
  <c r="AD204" i="12"/>
  <c r="AE204" i="12"/>
  <c r="AD159" i="12"/>
  <c r="AE159" i="12"/>
  <c r="AD194" i="12"/>
  <c r="AE23" i="12"/>
  <c r="AD23" i="12"/>
  <c r="AE180" i="12"/>
  <c r="AD180" i="12"/>
  <c r="AE57" i="12"/>
  <c r="AD57" i="12"/>
  <c r="AE86" i="12"/>
  <c r="AD86" i="12"/>
  <c r="AD210" i="12"/>
  <c r="AE210" i="12"/>
  <c r="AE172" i="12"/>
  <c r="AD172" i="12"/>
  <c r="AE53" i="12"/>
  <c r="AD53" i="12"/>
  <c r="AE63" i="12"/>
  <c r="AD63" i="12"/>
  <c r="AD162" i="12"/>
  <c r="AF162" i="12" s="1"/>
  <c r="AE21" i="12"/>
  <c r="AD21" i="12"/>
  <c r="AD148" i="12"/>
  <c r="AE148" i="12"/>
  <c r="AE155" i="12"/>
  <c r="AD155" i="12"/>
  <c r="AD12" i="12"/>
  <c r="AE14" i="12"/>
  <c r="AD48" i="12"/>
  <c r="AE12" i="12"/>
  <c r="AE45" i="12"/>
  <c r="AD45" i="12"/>
  <c r="AE67" i="12"/>
  <c r="AD67" i="12"/>
  <c r="AD26" i="12"/>
  <c r="AE33" i="12"/>
  <c r="AD33" i="12"/>
  <c r="AD42" i="12"/>
  <c r="AF42" i="12" s="1"/>
  <c r="AE48" i="12"/>
  <c r="AE186" i="12"/>
  <c r="AD186" i="12"/>
  <c r="AD19" i="12"/>
  <c r="AF19" i="12" s="1"/>
  <c r="AE39" i="12"/>
  <c r="AD39" i="12"/>
  <c r="AE59" i="12"/>
  <c r="AD59" i="12"/>
  <c r="AE174" i="12"/>
  <c r="AD174" i="12"/>
  <c r="AE224" i="12"/>
  <c r="AD224" i="12"/>
  <c r="AD181" i="12"/>
  <c r="AE181" i="12"/>
  <c r="AE192" i="12"/>
  <c r="AD192" i="12"/>
  <c r="AE215" i="12"/>
  <c r="AD215" i="12"/>
  <c r="AE29" i="12"/>
  <c r="AD29" i="12"/>
  <c r="AE37" i="12"/>
  <c r="AD37" i="12"/>
  <c r="AE43" i="12"/>
  <c r="AD43" i="12"/>
  <c r="AE51" i="12"/>
  <c r="AD51" i="12"/>
  <c r="AE205" i="12"/>
  <c r="AD205" i="12"/>
  <c r="AE222" i="12"/>
  <c r="AD222" i="12"/>
  <c r="AE61" i="12"/>
  <c r="AD61" i="12"/>
  <c r="AE93" i="12"/>
  <c r="AE168" i="12"/>
  <c r="AD168" i="12"/>
  <c r="AD216" i="12"/>
  <c r="AE216" i="12"/>
  <c r="AE27" i="12"/>
  <c r="AD27" i="12"/>
  <c r="AE35" i="12"/>
  <c r="AD35" i="12"/>
  <c r="AE41" i="12"/>
  <c r="AD41" i="12"/>
  <c r="AE49" i="12"/>
  <c r="AD49" i="12"/>
  <c r="AE96" i="12"/>
  <c r="AD96" i="12"/>
  <c r="AD144" i="12"/>
  <c r="AE144" i="12"/>
  <c r="AE163" i="12"/>
  <c r="AD163" i="12"/>
  <c r="AD91" i="12"/>
  <c r="AD160" i="12"/>
  <c r="AE233" i="12"/>
  <c r="AE200" i="12"/>
  <c r="AD200" i="12"/>
  <c r="AD221" i="12"/>
  <c r="AE221" i="12"/>
  <c r="AE89" i="12"/>
  <c r="AF89" i="12" s="1"/>
  <c r="AE91" i="12"/>
  <c r="AD154" i="12"/>
  <c r="AD157" i="12"/>
  <c r="AE160" i="12"/>
  <c r="AD164" i="12"/>
  <c r="AE170" i="12"/>
  <c r="AD170" i="12"/>
  <c r="AD229" i="12"/>
  <c r="AF229" i="12" s="1"/>
  <c r="AD233" i="12"/>
  <c r="AD146" i="12"/>
  <c r="AE146" i="12"/>
  <c r="AE190" i="12"/>
  <c r="AD190" i="12"/>
  <c r="AD87" i="12"/>
  <c r="AD158" i="12"/>
  <c r="AE234" i="12"/>
  <c r="AD234" i="12"/>
  <c r="AD140" i="12"/>
  <c r="AD237" i="12"/>
  <c r="AD166" i="12"/>
  <c r="AF166" i="12" s="1"/>
  <c r="AE188" i="12"/>
  <c r="AD188" i="12"/>
  <c r="AE196" i="12"/>
  <c r="AD196" i="12"/>
  <c r="AD156" i="12"/>
  <c r="AD223" i="12"/>
  <c r="AF223" i="12" s="1"/>
  <c r="AE184" i="12"/>
  <c r="AD184" i="12"/>
  <c r="AE227" i="12"/>
  <c r="AD227" i="12"/>
  <c r="AD219" i="12"/>
  <c r="AE219" i="12"/>
  <c r="AE225" i="12"/>
  <c r="AD225" i="12"/>
  <c r="AB686" i="11"/>
  <c r="AB560" i="11"/>
  <c r="AB542" i="11"/>
  <c r="AF608" i="13" l="1"/>
  <c r="AF577" i="13"/>
  <c r="AF685" i="13"/>
  <c r="AF348" i="12"/>
  <c r="AF521" i="12"/>
  <c r="AF249" i="12"/>
  <c r="AF255" i="12"/>
  <c r="AF256" i="12"/>
  <c r="AF107" i="11"/>
  <c r="AF544" i="11"/>
  <c r="AF634" i="11"/>
  <c r="AF195" i="11"/>
  <c r="AF516" i="13"/>
  <c r="AF112" i="13"/>
  <c r="AF208" i="13"/>
  <c r="AF139" i="13"/>
  <c r="AF770" i="13"/>
  <c r="AF466" i="13"/>
  <c r="AF723" i="13"/>
  <c r="AF758" i="13"/>
  <c r="AB389" i="13"/>
  <c r="AF325" i="13"/>
  <c r="AF472" i="13"/>
  <c r="AF53" i="13"/>
  <c r="AF281" i="13"/>
  <c r="AF142" i="13"/>
  <c r="AF456" i="13"/>
  <c r="AF404" i="13"/>
  <c r="AF39" i="13"/>
  <c r="AF69" i="13"/>
  <c r="AF700" i="13"/>
  <c r="AF344" i="13"/>
  <c r="AF114" i="13"/>
  <c r="AF422" i="13"/>
  <c r="AF502" i="13"/>
  <c r="AF704" i="13"/>
  <c r="AF605" i="13"/>
  <c r="AF600" i="13"/>
  <c r="AE690" i="13"/>
  <c r="AF690" i="13" s="1"/>
  <c r="AF651" i="13"/>
  <c r="AF269" i="13"/>
  <c r="AF279" i="13"/>
  <c r="AF265" i="13"/>
  <c r="AF559" i="13"/>
  <c r="AF596" i="13"/>
  <c r="AF401" i="13"/>
  <c r="AF433" i="13"/>
  <c r="AF539" i="13"/>
  <c r="AF226" i="13"/>
  <c r="AF98" i="13"/>
  <c r="AF330" i="13"/>
  <c r="AF301" i="13"/>
  <c r="AF591" i="13"/>
  <c r="AD264" i="13"/>
  <c r="AF264" i="13" s="1"/>
  <c r="AE692" i="13"/>
  <c r="AF692" i="13" s="1"/>
  <c r="AF91" i="13"/>
  <c r="AF736" i="13"/>
  <c r="AF438" i="13"/>
  <c r="AF745" i="13"/>
  <c r="AF187" i="13"/>
  <c r="AF42" i="13"/>
  <c r="AF623" i="13"/>
  <c r="AF341" i="13"/>
  <c r="AF250" i="13"/>
  <c r="AF318" i="13"/>
  <c r="AF650" i="13"/>
  <c r="AF249" i="13"/>
  <c r="AF116" i="13"/>
  <c r="AF59" i="13"/>
  <c r="AF698" i="13"/>
  <c r="AF582" i="13"/>
  <c r="AF227" i="13"/>
  <c r="AF388" i="12"/>
  <c r="AF330" i="12"/>
  <c r="AF630" i="12"/>
  <c r="AF519" i="12"/>
  <c r="AF495" i="12"/>
  <c r="AF625" i="12"/>
  <c r="AF520" i="12"/>
  <c r="AF501" i="12"/>
  <c r="AF457" i="12"/>
  <c r="AF398" i="12"/>
  <c r="AF604" i="12"/>
  <c r="AF366" i="12"/>
  <c r="AF429" i="12"/>
  <c r="AF590" i="12"/>
  <c r="AF555" i="12"/>
  <c r="AF386" i="12"/>
  <c r="AF642" i="12"/>
  <c r="AF436" i="12"/>
  <c r="AF639" i="12"/>
  <c r="AF328" i="12"/>
  <c r="AF372" i="12"/>
  <c r="AF528" i="12"/>
  <c r="AF566" i="12"/>
  <c r="AF492" i="12"/>
  <c r="AF645" i="12"/>
  <c r="AF424" i="12"/>
  <c r="AF454" i="12"/>
  <c r="AF583" i="12"/>
  <c r="AF283" i="12"/>
  <c r="AF467" i="12"/>
  <c r="AF423" i="12"/>
  <c r="AF651" i="12"/>
  <c r="AF433" i="12"/>
  <c r="AF611" i="12"/>
  <c r="AF462" i="12"/>
  <c r="AF287" i="12"/>
  <c r="AF595" i="12"/>
  <c r="AF338" i="12"/>
  <c r="AF391" i="12"/>
  <c r="AF576" i="12"/>
  <c r="AF484" i="12"/>
  <c r="AF392" i="12"/>
  <c r="AF344" i="12"/>
  <c r="AF472" i="11"/>
  <c r="AF605" i="11"/>
  <c r="AF617" i="11"/>
  <c r="AF104" i="11"/>
  <c r="AF250" i="11"/>
  <c r="AF345" i="11"/>
  <c r="AF432" i="11"/>
  <c r="AF148" i="11"/>
  <c r="AF636" i="11"/>
  <c r="AF87" i="11"/>
  <c r="AF629" i="11"/>
  <c r="AD563" i="13"/>
  <c r="AF563" i="13" s="1"/>
  <c r="AF726" i="13"/>
  <c r="AF541" i="13"/>
  <c r="AF536" i="13"/>
  <c r="AF734" i="13"/>
  <c r="AF369" i="13"/>
  <c r="AF124" i="13"/>
  <c r="AF65" i="13"/>
  <c r="AF478" i="13"/>
  <c r="AF517" i="13"/>
  <c r="AF81" i="13"/>
  <c r="AF570" i="13"/>
  <c r="AF313" i="13"/>
  <c r="AD449" i="13"/>
  <c r="AF449" i="13" s="1"/>
  <c r="AF175" i="13"/>
  <c r="AF248" i="13"/>
  <c r="AB392" i="13"/>
  <c r="AD238" i="13"/>
  <c r="AF238" i="13" s="1"/>
  <c r="AF614" i="13"/>
  <c r="AF505" i="13"/>
  <c r="AF566" i="13"/>
  <c r="AF85" i="13"/>
  <c r="AF347" i="13"/>
  <c r="AF740" i="13"/>
  <c r="AF115" i="13"/>
  <c r="AF381" i="13"/>
  <c r="AD439" i="13"/>
  <c r="AF439" i="13" s="1"/>
  <c r="AE378" i="13"/>
  <c r="AF121" i="13"/>
  <c r="AF113" i="13"/>
  <c r="AF481" i="13"/>
  <c r="AE337" i="13"/>
  <c r="AF337" i="13" s="1"/>
  <c r="AF575" i="13"/>
  <c r="AF524" i="13"/>
  <c r="AF412" i="13"/>
  <c r="AF635" i="13"/>
  <c r="AF282" i="13"/>
  <c r="AF353" i="13"/>
  <c r="AF78" i="13"/>
  <c r="AF37" i="13"/>
  <c r="AF108" i="13"/>
  <c r="AF588" i="13"/>
  <c r="AF409" i="13"/>
  <c r="AF220" i="13"/>
  <c r="AF629" i="13"/>
  <c r="AF637" i="13"/>
  <c r="AD530" i="13"/>
  <c r="AF530" i="13" s="1"/>
  <c r="AF636" i="13"/>
  <c r="AF425" i="13"/>
  <c r="AF526" i="13"/>
  <c r="AF127" i="13"/>
  <c r="AF470" i="13"/>
  <c r="AF417" i="13"/>
  <c r="AF328" i="13"/>
  <c r="AB290" i="13"/>
  <c r="AD362" i="13"/>
  <c r="AF362" i="13" s="1"/>
  <c r="AF152" i="13"/>
  <c r="AF368" i="13"/>
  <c r="AF40" i="13"/>
  <c r="AE77" i="13"/>
  <c r="AF77" i="13" s="1"/>
  <c r="AF648" i="13"/>
  <c r="AF204" i="13"/>
  <c r="AE309" i="13"/>
  <c r="AF309" i="13" s="1"/>
  <c r="AF749" i="13"/>
  <c r="AB737" i="13"/>
  <c r="AF189" i="13"/>
  <c r="AF180" i="13"/>
  <c r="AB68" i="13"/>
  <c r="AB402" i="13"/>
  <c r="AE365" i="13"/>
  <c r="AF365" i="13" s="1"/>
  <c r="AF641" i="13"/>
  <c r="AF586" i="13"/>
  <c r="AF298" i="13"/>
  <c r="AF477" i="13"/>
  <c r="AF434" i="13"/>
  <c r="AF585" i="13"/>
  <c r="AF100" i="13"/>
  <c r="AF241" i="13"/>
  <c r="AD174" i="13"/>
  <c r="AF174" i="13" s="1"/>
  <c r="AF772" i="13"/>
  <c r="AF676" i="13"/>
  <c r="AF36" i="13"/>
  <c r="AF515" i="13"/>
  <c r="AF311" i="12"/>
  <c r="AF352" i="12"/>
  <c r="AF511" i="12"/>
  <c r="AF551" i="12"/>
  <c r="AF508" i="12"/>
  <c r="AF416" i="12"/>
  <c r="AF635" i="12"/>
  <c r="AF493" i="12"/>
  <c r="AF545" i="12"/>
  <c r="AF466" i="12"/>
  <c r="AF399" i="12"/>
  <c r="AF411" i="12"/>
  <c r="AF461" i="12"/>
  <c r="AF505" i="12"/>
  <c r="AF322" i="12"/>
  <c r="AF671" i="12"/>
  <c r="AF246" i="12"/>
  <c r="AF489" i="12"/>
  <c r="AF382" i="12"/>
  <c r="AF603" i="12"/>
  <c r="AF251" i="12"/>
  <c r="AF531" i="12"/>
  <c r="AF410" i="12"/>
  <c r="AF303" i="12"/>
  <c r="AF318" i="12"/>
  <c r="AF326" i="12"/>
  <c r="AF356" i="12"/>
  <c r="AF368" i="12"/>
  <c r="AF577" i="12"/>
  <c r="AF496" i="12"/>
  <c r="AF442" i="12"/>
  <c r="AF574" i="12"/>
  <c r="AF582" i="12"/>
  <c r="AF539" i="12"/>
  <c r="AF634" i="12"/>
  <c r="AF533" i="12"/>
  <c r="AF351" i="12"/>
  <c r="AF282" i="12"/>
  <c r="AF506" i="12"/>
  <c r="AF517" i="12"/>
  <c r="AF377" i="12"/>
  <c r="AF395" i="12"/>
  <c r="AF320" i="12"/>
  <c r="AF281" i="12"/>
  <c r="AF483" i="12"/>
  <c r="AF618" i="12"/>
  <c r="AF514" i="12"/>
  <c r="AF280" i="12"/>
  <c r="AF343" i="12"/>
  <c r="AF617" i="12"/>
  <c r="AF535" i="12"/>
  <c r="AF580" i="12"/>
  <c r="AF649" i="12"/>
  <c r="AF267" i="12"/>
  <c r="AF632" i="12"/>
  <c r="AF549" i="12"/>
  <c r="AF592" i="12"/>
  <c r="AF510" i="12"/>
  <c r="AF652" i="12"/>
  <c r="AF327" i="12"/>
  <c r="AF302" i="12"/>
  <c r="AF277" i="12"/>
  <c r="AF559" i="12"/>
  <c r="AF316" i="12"/>
  <c r="AF605" i="12"/>
  <c r="AF542" i="12"/>
  <c r="AF435" i="12"/>
  <c r="AF499" i="12"/>
  <c r="AF594" i="12"/>
  <c r="AF258" i="12"/>
  <c r="AF584" i="12"/>
  <c r="AF288" i="12"/>
  <c r="AF272" i="12"/>
  <c r="AF465" i="12"/>
  <c r="AF407" i="12"/>
  <c r="AF644" i="12"/>
  <c r="AF253" i="12"/>
  <c r="AF615" i="12"/>
  <c r="AF607" i="11"/>
  <c r="AF698" i="11"/>
  <c r="AF376" i="11"/>
  <c r="AF461" i="11"/>
  <c r="AF541" i="11"/>
  <c r="AF697" i="11"/>
  <c r="AD662" i="11"/>
  <c r="AF662" i="11" s="1"/>
  <c r="AF161" i="11"/>
  <c r="AF548" i="11"/>
  <c r="AF692" i="11"/>
  <c r="AF676" i="12"/>
  <c r="AF140" i="11"/>
  <c r="AF388" i="11"/>
  <c r="AF580" i="11"/>
  <c r="AF155" i="11"/>
  <c r="AF265" i="11"/>
  <c r="AF419" i="11"/>
  <c r="AF646" i="11"/>
  <c r="AF717" i="11"/>
  <c r="AF29" i="11"/>
  <c r="AF133" i="11"/>
  <c r="AF439" i="11"/>
  <c r="AF546" i="11"/>
  <c r="AF676" i="11"/>
  <c r="AF417" i="11"/>
  <c r="AF730" i="11"/>
  <c r="AF279" i="11"/>
  <c r="AF658" i="11"/>
  <c r="AF71" i="11"/>
  <c r="AF382" i="11"/>
  <c r="AF531" i="11"/>
  <c r="AF622" i="11"/>
  <c r="AF615" i="11"/>
  <c r="AF693" i="11"/>
  <c r="AF144" i="11"/>
  <c r="AF266" i="11"/>
  <c r="AF543" i="11"/>
  <c r="AF621" i="11"/>
  <c r="AF706" i="11"/>
  <c r="AF56" i="11"/>
  <c r="AF492" i="11"/>
  <c r="AF643" i="12"/>
  <c r="AF315" i="12"/>
  <c r="AF498" i="12"/>
  <c r="AF579" i="12"/>
  <c r="AF463" i="12"/>
  <c r="AF384" i="12"/>
  <c r="AF260" i="12"/>
  <c r="AF285" i="12"/>
  <c r="AF626" i="12"/>
  <c r="AF619" i="12"/>
  <c r="AF570" i="12"/>
  <c r="AD347" i="12"/>
  <c r="AF347" i="12" s="1"/>
  <c r="AF636" i="12"/>
  <c r="AF616" i="12"/>
  <c r="AF662" i="12"/>
  <c r="AF340" i="12"/>
  <c r="AF314" i="12"/>
  <c r="AF567" i="12"/>
  <c r="AF622" i="12"/>
  <c r="AF380" i="12"/>
  <c r="AF599" i="12"/>
  <c r="AF451" i="12"/>
  <c r="AF289" i="12"/>
  <c r="AF610" i="12"/>
  <c r="AF273" i="12"/>
  <c r="AF608" i="12"/>
  <c r="AF375" i="12"/>
  <c r="AF447" i="12"/>
  <c r="AF606" i="12"/>
  <c r="AF669" i="12"/>
  <c r="AF290" i="12"/>
  <c r="AF589" i="12"/>
  <c r="AF534" i="12"/>
  <c r="AF504" i="12"/>
  <c r="AF397" i="12"/>
  <c r="AF494" i="12"/>
  <c r="AE677" i="12"/>
  <c r="AF677" i="12" s="1"/>
  <c r="AF415" i="12"/>
  <c r="AF572" i="12"/>
  <c r="AF470" i="12"/>
  <c r="AF459" i="12"/>
  <c r="AF245" i="12"/>
  <c r="AF596" i="12"/>
  <c r="AF332" i="12"/>
  <c r="AF360" i="12"/>
  <c r="AF292" i="12"/>
  <c r="AF562" i="12"/>
  <c r="AF665" i="12"/>
  <c r="AF602" i="12"/>
  <c r="AF396" i="12"/>
  <c r="AF650" i="12"/>
  <c r="AF428" i="12"/>
  <c r="AF673" i="12"/>
  <c r="AF568" i="12"/>
  <c r="AF552" i="12"/>
  <c r="AF400" i="12"/>
  <c r="AF658" i="12"/>
  <c r="AF656" i="12"/>
  <c r="AF364" i="12"/>
  <c r="AF537" i="12"/>
  <c r="AF331" i="12"/>
  <c r="AE663" i="12"/>
  <c r="AF663" i="12" s="1"/>
  <c r="AF587" i="12"/>
  <c r="AF660" i="12"/>
  <c r="AF306" i="12"/>
  <c r="AF268" i="12"/>
  <c r="AF279" i="12"/>
  <c r="AF509" i="12"/>
  <c r="AF538" i="12"/>
  <c r="AF472" i="12"/>
  <c r="AF446" i="12"/>
  <c r="AF675" i="12"/>
  <c r="AF591" i="12"/>
  <c r="AF444" i="12"/>
  <c r="AF569" i="12"/>
  <c r="AF564" i="12"/>
  <c r="AE238" i="12"/>
  <c r="AF238" i="12" s="1"/>
  <c r="AF261" i="12"/>
  <c r="AF263" i="12"/>
  <c r="AF264" i="12"/>
  <c r="AF490" i="12"/>
  <c r="AF370" i="12"/>
  <c r="AF640" i="12"/>
  <c r="AF515" i="12"/>
  <c r="AF354" i="12"/>
  <c r="AF300" i="12"/>
  <c r="AF638" i="12"/>
  <c r="AF593" i="12"/>
  <c r="AF475" i="12"/>
  <c r="AF646" i="12"/>
  <c r="AF654" i="12"/>
  <c r="AF471" i="12"/>
  <c r="AF335" i="12"/>
  <c r="AF578" i="12"/>
  <c r="AF374" i="12"/>
  <c r="AF487" i="12"/>
  <c r="AF359" i="12"/>
  <c r="AF304" i="12"/>
  <c r="AF430" i="12"/>
  <c r="AF548" i="12"/>
  <c r="AF299" i="12"/>
  <c r="AF378" i="12"/>
  <c r="AF379" i="12"/>
  <c r="AF355" i="12"/>
  <c r="AF336" i="12"/>
  <c r="AF312" i="12"/>
  <c r="AF497" i="12"/>
  <c r="AE434" i="12"/>
  <c r="AF434" i="12" s="1"/>
  <c r="AF450" i="12"/>
  <c r="AF305" i="12"/>
  <c r="AF561" i="12"/>
  <c r="AF474" i="12"/>
  <c r="AF571" i="12"/>
  <c r="AF325" i="12"/>
  <c r="AF507" i="12"/>
  <c r="AF653" i="12"/>
  <c r="AF480" i="12"/>
  <c r="AF412" i="12"/>
  <c r="AF556" i="12"/>
  <c r="AF623" i="12"/>
  <c r="AF477" i="12"/>
  <c r="AF248" i="12"/>
  <c r="AF295" i="12"/>
  <c r="AF387" i="12"/>
  <c r="AF89" i="13"/>
  <c r="AF673" i="13"/>
  <c r="AF718" i="13"/>
  <c r="AF299" i="13"/>
  <c r="AF558" i="13"/>
  <c r="AF224" i="13"/>
  <c r="AF419" i="13"/>
  <c r="AF64" i="13"/>
  <c r="AF423" i="13"/>
  <c r="AF618" i="13"/>
  <c r="AF533" i="13"/>
  <c r="AE491" i="13"/>
  <c r="AF491" i="13" s="1"/>
  <c r="AF668" i="13"/>
  <c r="AF263" i="13"/>
  <c r="AF767" i="13"/>
  <c r="AF746" i="13"/>
  <c r="AD773" i="13"/>
  <c r="AF773" i="13" s="1"/>
  <c r="AF679" i="13"/>
  <c r="AD297" i="13"/>
  <c r="AF297" i="13" s="1"/>
  <c r="AF573" i="13"/>
  <c r="AE266" i="13"/>
  <c r="AF266" i="13" s="1"/>
  <c r="AF677" i="13"/>
  <c r="AD445" i="13"/>
  <c r="AF445" i="13" s="1"/>
  <c r="AF285" i="13"/>
  <c r="AE418" i="13"/>
  <c r="AF418" i="13" s="1"/>
  <c r="AE268" i="13"/>
  <c r="AF268" i="13" s="1"/>
  <c r="AF663" i="13"/>
  <c r="AF296" i="13"/>
  <c r="AF411" i="13"/>
  <c r="AE768" i="13"/>
  <c r="AF768" i="13" s="1"/>
  <c r="AE429" i="13"/>
  <c r="AF429" i="13" s="1"/>
  <c r="AF186" i="13"/>
  <c r="AD421" i="13"/>
  <c r="AF421" i="13" s="1"/>
  <c r="AF665" i="13"/>
  <c r="AF339" i="13"/>
  <c r="AF571" i="13"/>
  <c r="AF322" i="13"/>
  <c r="AF379" i="13"/>
  <c r="AF567" i="13"/>
  <c r="AF233" i="13"/>
  <c r="AF96" i="13"/>
  <c r="AF383" i="13"/>
  <c r="AF307" i="13"/>
  <c r="AE257" i="13"/>
  <c r="AF257" i="13" s="1"/>
  <c r="AF261" i="13"/>
  <c r="AF675" i="13"/>
  <c r="AF134" i="13"/>
  <c r="AF195" i="13"/>
  <c r="AF548" i="13"/>
  <c r="AF210" i="13"/>
  <c r="AE389" i="13"/>
  <c r="AF389" i="13" s="1"/>
  <c r="AF110" i="13"/>
  <c r="AD222" i="13"/>
  <c r="AF222" i="13" s="1"/>
  <c r="AF534" i="13"/>
  <c r="AF236" i="13"/>
  <c r="AB445" i="13"/>
  <c r="AD273" i="13"/>
  <c r="AF273" i="13" s="1"/>
  <c r="AF291" i="13"/>
  <c r="AE744" i="13"/>
  <c r="AF744" i="13" s="1"/>
  <c r="AF237" i="13"/>
  <c r="AF176" i="13"/>
  <c r="AE688" i="13"/>
  <c r="AF688" i="13" s="1"/>
  <c r="AF674" i="13"/>
  <c r="AF119" i="13"/>
  <c r="AF508" i="13"/>
  <c r="AF164" i="13"/>
  <c r="AF612" i="13"/>
  <c r="AF748" i="13"/>
  <c r="AD290" i="13"/>
  <c r="AF290" i="13" s="1"/>
  <c r="AF117" i="13"/>
  <c r="AF162" i="13"/>
  <c r="AF626" i="13"/>
  <c r="AB552" i="13"/>
  <c r="AF200" i="13"/>
  <c r="AF593" i="13"/>
  <c r="AD722" i="13"/>
  <c r="AF722" i="13" s="1"/>
  <c r="AF672" i="13"/>
  <c r="AF145" i="13"/>
  <c r="AF170" i="13"/>
  <c r="AF658" i="13"/>
  <c r="AF61" i="13"/>
  <c r="AF209" i="13"/>
  <c r="AF319" i="13"/>
  <c r="AD254" i="13"/>
  <c r="AF254" i="13" s="1"/>
  <c r="AF551" i="13"/>
  <c r="AF590" i="13"/>
  <c r="AF177" i="13"/>
  <c r="AF657" i="13"/>
  <c r="AF483" i="13"/>
  <c r="AF592" i="13"/>
  <c r="AF706" i="13"/>
  <c r="AE373" i="13"/>
  <c r="AF373" i="13" s="1"/>
  <c r="AF496" i="13"/>
  <c r="AD552" i="13"/>
  <c r="AF552" i="13" s="1"/>
  <c r="AF553" i="13"/>
  <c r="AF550" i="13"/>
  <c r="AD125" i="13"/>
  <c r="AF125" i="13" s="1"/>
  <c r="AD260" i="13"/>
  <c r="AF260" i="13" s="1"/>
  <c r="AF197" i="13"/>
  <c r="AF289" i="13"/>
  <c r="AF678" i="13"/>
  <c r="AF288" i="13"/>
  <c r="AF499" i="13"/>
  <c r="AF615" i="13"/>
  <c r="AF323" i="13"/>
  <c r="AE392" i="13"/>
  <c r="AF392" i="13" s="1"/>
  <c r="AF255" i="13"/>
  <c r="AE395" i="13"/>
  <c r="AF395" i="13" s="1"/>
  <c r="AF735" i="13"/>
  <c r="AD538" i="13"/>
  <c r="AF538" i="13" s="1"/>
  <c r="AF212" i="13"/>
  <c r="AF580" i="13"/>
  <c r="AF252" i="13"/>
  <c r="AF476" i="13"/>
  <c r="AF406" i="13"/>
  <c r="AF460" i="13"/>
  <c r="AF457" i="13"/>
  <c r="AF669" i="13"/>
  <c r="AF97" i="13"/>
  <c r="AF628" i="13"/>
  <c r="AF253" i="13"/>
  <c r="AF391" i="13"/>
  <c r="AF276" i="13"/>
  <c r="AF742" i="13"/>
  <c r="AF716" i="13"/>
  <c r="AD158" i="13"/>
  <c r="AF158" i="13" s="1"/>
  <c r="AF632" i="13"/>
  <c r="AF327" i="13"/>
  <c r="AF597" i="13"/>
  <c r="AF565" i="13"/>
  <c r="AF239" i="13"/>
  <c r="AB260" i="13"/>
  <c r="AF720" i="13"/>
  <c r="AF44" i="13"/>
  <c r="AF659" i="13"/>
  <c r="AF101" i="13"/>
  <c r="AF332" i="13"/>
  <c r="AB294" i="13"/>
  <c r="AF314" i="13"/>
  <c r="AF498" i="13"/>
  <c r="AD262" i="13"/>
  <c r="AF262" i="13" s="1"/>
  <c r="AF375" i="13"/>
  <c r="AE397" i="13"/>
  <c r="AF397" i="13" s="1"/>
  <c r="AF66" i="13"/>
  <c r="AF166" i="13"/>
  <c r="AD464" i="13"/>
  <c r="AF464" i="13" s="1"/>
  <c r="AF630" i="13"/>
  <c r="AF374" i="13"/>
  <c r="AF334" i="13"/>
  <c r="AF527" i="13"/>
  <c r="AF416" i="13"/>
  <c r="AD317" i="13"/>
  <c r="AF317" i="13" s="1"/>
  <c r="AE510" i="13"/>
  <c r="AF510" i="13" s="1"/>
  <c r="AD501" i="13"/>
  <c r="AF501" i="13" s="1"/>
  <c r="AF686" i="13"/>
  <c r="AF656" i="13"/>
  <c r="AF490" i="13"/>
  <c r="AF245" i="13"/>
  <c r="AF473" i="13"/>
  <c r="AF41" i="13"/>
  <c r="AF308" i="13"/>
  <c r="AF194" i="13"/>
  <c r="AF574" i="13"/>
  <c r="AF163" i="13"/>
  <c r="AB358" i="13"/>
  <c r="AB453" i="13"/>
  <c r="AB343" i="13"/>
  <c r="AB427" i="13"/>
  <c r="AF705" i="13"/>
  <c r="AD547" i="13"/>
  <c r="AF547" i="13" s="1"/>
  <c r="AF92" i="13"/>
  <c r="AF531" i="13"/>
  <c r="AF529" i="13"/>
  <c r="AF452" i="13"/>
  <c r="AF557" i="13"/>
  <c r="AF287" i="13"/>
  <c r="AF561" i="13"/>
  <c r="AF320" i="13"/>
  <c r="AF99" i="13"/>
  <c r="AF84" i="13"/>
  <c r="AE713" i="13"/>
  <c r="AF713" i="13" s="1"/>
  <c r="AF644" i="13"/>
  <c r="AF120" i="13"/>
  <c r="AF151" i="13"/>
  <c r="AF606" i="13"/>
  <c r="AF396" i="13"/>
  <c r="AF393" i="13"/>
  <c r="AE542" i="13"/>
  <c r="AF542" i="13" s="1"/>
  <c r="AF43" i="13"/>
  <c r="AB442" i="13"/>
  <c r="AF70" i="13"/>
  <c r="AB538" i="13"/>
  <c r="AF76" i="13"/>
  <c r="AF80" i="13"/>
  <c r="AF405" i="13"/>
  <c r="AF569" i="13"/>
  <c r="AF764" i="13"/>
  <c r="AF468" i="13"/>
  <c r="AF214" i="13"/>
  <c r="AF161" i="13"/>
  <c r="AF390" i="13"/>
  <c r="AF57" i="13"/>
  <c r="AF136" i="13"/>
  <c r="AF147" i="13"/>
  <c r="AB530" i="13"/>
  <c r="AF564" i="13"/>
  <c r="AF48" i="13"/>
  <c r="AF769" i="13"/>
  <c r="AF609" i="13"/>
  <c r="AF30" i="13"/>
  <c r="AF633" i="13"/>
  <c r="AF135" i="13"/>
  <c r="AF258" i="13"/>
  <c r="AF72" i="13"/>
  <c r="AF270" i="13"/>
  <c r="AE68" i="13"/>
  <c r="AD68" i="13"/>
  <c r="AB547" i="13"/>
  <c r="AD286" i="13"/>
  <c r="AF286" i="13" s="1"/>
  <c r="AE507" i="13"/>
  <c r="AF507" i="13" s="1"/>
  <c r="AE469" i="13"/>
  <c r="AF469" i="13" s="1"/>
  <c r="AF225" i="13"/>
  <c r="AF106" i="13"/>
  <c r="AD485" i="13"/>
  <c r="AF485" i="13" s="1"/>
  <c r="AE284" i="13"/>
  <c r="AF284" i="13" s="1"/>
  <c r="AD348" i="13"/>
  <c r="AF348" i="13" s="1"/>
  <c r="AF707" i="13"/>
  <c r="AD340" i="13"/>
  <c r="AF340" i="13" s="1"/>
  <c r="AE427" i="13"/>
  <c r="AF427" i="13" s="1"/>
  <c r="AB469" i="13"/>
  <c r="AB513" i="13"/>
  <c r="AF712" i="13"/>
  <c r="AD513" i="13"/>
  <c r="AF513" i="13" s="1"/>
  <c r="AD766" i="13"/>
  <c r="AF766" i="13" s="1"/>
  <c r="AF431" i="13"/>
  <c r="AF714" i="13"/>
  <c r="AF359" i="13"/>
  <c r="AF355" i="13"/>
  <c r="AD407" i="13"/>
  <c r="AF407" i="13" s="1"/>
  <c r="AF528" i="13"/>
  <c r="AF243" i="13"/>
  <c r="AF86" i="13"/>
  <c r="AF153" i="13"/>
  <c r="AF619" i="13"/>
  <c r="AE710" i="13"/>
  <c r="AF710" i="13" s="1"/>
  <c r="AF639" i="13"/>
  <c r="AF578" i="13"/>
  <c r="AD737" i="13"/>
  <c r="AF737" i="13" s="1"/>
  <c r="AF149" i="13"/>
  <c r="AF321" i="13"/>
  <c r="AF546" i="13"/>
  <c r="AF394" i="13"/>
  <c r="AF366" i="13"/>
  <c r="AF403" i="13"/>
  <c r="AF302" i="13"/>
  <c r="AF484" i="13"/>
  <c r="AE437" i="13"/>
  <c r="AF437" i="13" s="1"/>
  <c r="AD271" i="13"/>
  <c r="AF271" i="13" s="1"/>
  <c r="AF154" i="13"/>
  <c r="AF213" i="13"/>
  <c r="AF587" i="13"/>
  <c r="AF51" i="13"/>
  <c r="AD732" i="13"/>
  <c r="AF732" i="13" s="1"/>
  <c r="AE294" i="13"/>
  <c r="AF294" i="13" s="1"/>
  <c r="AF203" i="13"/>
  <c r="AF610" i="13"/>
  <c r="AF523" i="13"/>
  <c r="AD141" i="13"/>
  <c r="AF141" i="13" s="1"/>
  <c r="AF634" i="13"/>
  <c r="AF488" i="13"/>
  <c r="AF443" i="13"/>
  <c r="AF747" i="13"/>
  <c r="AF667" i="13"/>
  <c r="AF622" i="13"/>
  <c r="AF511" i="13"/>
  <c r="AB354" i="13"/>
  <c r="AB485" i="13"/>
  <c r="AF694" i="13"/>
  <c r="AF172" i="13"/>
  <c r="AD399" i="13"/>
  <c r="AF399" i="13" s="1"/>
  <c r="AF185" i="13"/>
  <c r="AF336" i="13"/>
  <c r="AF458" i="13"/>
  <c r="AF595" i="13"/>
  <c r="AF594" i="13"/>
  <c r="AF52" i="13"/>
  <c r="AD278" i="13"/>
  <c r="AF278" i="13" s="1"/>
  <c r="AF681" i="13"/>
  <c r="AF729" i="13"/>
  <c r="AF604" i="13"/>
  <c r="AF192" i="13"/>
  <c r="AF333" i="13"/>
  <c r="AF275" i="13"/>
  <c r="AF751" i="13"/>
  <c r="AF311" i="13"/>
  <c r="AD424" i="13"/>
  <c r="AF424" i="13" s="1"/>
  <c r="AF435" i="13"/>
  <c r="AF489" i="13"/>
  <c r="AF518" i="13"/>
  <c r="AF447" i="13"/>
  <c r="AE386" i="13"/>
  <c r="AF386" i="13" s="1"/>
  <c r="AF123" i="13"/>
  <c r="AF223" i="13"/>
  <c r="AF171" i="13"/>
  <c r="AF479" i="13"/>
  <c r="AF229" i="13"/>
  <c r="AF351" i="13"/>
  <c r="AF697" i="13"/>
  <c r="AF512" i="13"/>
  <c r="AF387" i="13"/>
  <c r="AD300" i="13"/>
  <c r="AF300" i="13" s="1"/>
  <c r="AF173" i="13"/>
  <c r="AF295" i="13"/>
  <c r="AF191" i="13"/>
  <c r="AF349" i="13"/>
  <c r="AD367" i="13"/>
  <c r="AF367" i="13" s="1"/>
  <c r="AF475" i="13"/>
  <c r="AF357" i="13"/>
  <c r="AF193" i="13"/>
  <c r="AD62" i="13"/>
  <c r="AF62" i="13" s="1"/>
  <c r="AB303" i="13"/>
  <c r="AB501" i="13"/>
  <c r="AB278" i="13"/>
  <c r="AB395" i="13"/>
  <c r="AE93" i="13"/>
  <c r="AD93" i="13"/>
  <c r="AF540" i="13"/>
  <c r="AF753" i="13"/>
  <c r="AF738" i="13"/>
  <c r="AF750" i="13"/>
  <c r="AD49" i="13"/>
  <c r="AF49" i="13" s="1"/>
  <c r="AF360" i="13"/>
  <c r="AF583" i="13"/>
  <c r="AF701" i="13"/>
  <c r="AE74" i="13"/>
  <c r="AF74" i="13" s="1"/>
  <c r="AF699" i="13"/>
  <c r="AF465" i="13"/>
  <c r="AF450" i="13"/>
  <c r="AE326" i="13"/>
  <c r="AF326" i="13" s="1"/>
  <c r="AE480" i="13"/>
  <c r="AD480" i="13"/>
  <c r="AB407" i="13"/>
  <c r="AB125" i="13"/>
  <c r="AC774" i="13"/>
  <c r="AE497" i="13"/>
  <c r="AF497" i="13" s="1"/>
  <c r="AF444" i="13"/>
  <c r="AF509" i="13"/>
  <c r="AD358" i="13"/>
  <c r="AF358" i="13" s="1"/>
  <c r="AF462" i="13"/>
  <c r="AF532" i="13"/>
  <c r="AD109" i="13"/>
  <c r="AF109" i="13" s="1"/>
  <c r="AF494" i="13"/>
  <c r="AF345" i="13"/>
  <c r="AF682" i="13"/>
  <c r="AF730" i="13"/>
  <c r="AF63" i="13"/>
  <c r="AF486" i="13"/>
  <c r="AF520" i="13"/>
  <c r="AF165" i="13"/>
  <c r="AF543" i="13"/>
  <c r="AF228" i="13"/>
  <c r="AF556" i="13"/>
  <c r="AF581" i="13"/>
  <c r="AF471" i="13"/>
  <c r="AF654" i="13"/>
  <c r="AF467" i="13"/>
  <c r="AF75" i="13"/>
  <c r="AF218" i="13"/>
  <c r="AF495" i="13"/>
  <c r="AF420" i="13"/>
  <c r="AE554" i="13"/>
  <c r="AF554" i="13" s="1"/>
  <c r="AD305" i="13"/>
  <c r="AF305" i="13" s="1"/>
  <c r="AF202" i="13"/>
  <c r="AF761" i="13"/>
  <c r="AF246" i="13"/>
  <c r="AF131" i="13"/>
  <c r="AF211" i="13"/>
  <c r="AF733" i="13"/>
  <c r="AF555" i="13"/>
  <c r="AE453" i="13"/>
  <c r="AF453" i="13" s="1"/>
  <c r="AF107" i="13"/>
  <c r="AF562" i="13"/>
  <c r="AE29" i="13"/>
  <c r="AF29" i="13" s="1"/>
  <c r="AD206" i="13"/>
  <c r="AE206" i="13"/>
  <c r="AF378" i="13"/>
  <c r="AF217" i="13"/>
  <c r="AF703" i="13"/>
  <c r="AF316" i="13"/>
  <c r="AE521" i="13"/>
  <c r="AF521" i="13" s="1"/>
  <c r="AD771" i="13"/>
  <c r="AF771" i="13" s="1"/>
  <c r="AD414" i="13"/>
  <c r="AE414" i="13"/>
  <c r="AF670" i="13"/>
  <c r="AF616" i="13"/>
  <c r="AD402" i="13"/>
  <c r="AF402" i="13" s="1"/>
  <c r="AF537" i="13"/>
  <c r="AF652" i="13"/>
  <c r="AF350" i="13"/>
  <c r="AF451" i="13"/>
  <c r="AF380" i="13"/>
  <c r="AF762" i="13"/>
  <c r="AF601" i="13"/>
  <c r="AF607" i="13"/>
  <c r="AE343" i="13"/>
  <c r="AF343" i="13" s="1"/>
  <c r="AB449" i="13"/>
  <c r="AB464" i="13"/>
  <c r="AD756" i="13"/>
  <c r="AF756" i="13" s="1"/>
  <c r="AF455" i="13"/>
  <c r="AF711" i="13"/>
  <c r="AF148" i="13"/>
  <c r="AF182" i="13"/>
  <c r="AD303" i="13"/>
  <c r="AF303" i="13" s="1"/>
  <c r="AF684" i="13"/>
  <c r="AF56" i="13"/>
  <c r="AF413" i="13"/>
  <c r="AD442" i="13"/>
  <c r="AF442" i="13" s="1"/>
  <c r="AF655" i="13"/>
  <c r="AF104" i="13"/>
  <c r="AF230" i="13"/>
  <c r="AF598" i="13"/>
  <c r="AF79" i="13"/>
  <c r="AB542" i="13"/>
  <c r="AB771" i="13"/>
  <c r="AF728" i="13"/>
  <c r="AD754" i="13"/>
  <c r="AF754" i="13" s="1"/>
  <c r="AF506" i="13"/>
  <c r="AF493" i="13"/>
  <c r="AF535" i="13"/>
  <c r="AF602" i="13"/>
  <c r="AF143" i="13"/>
  <c r="AF689" i="13"/>
  <c r="AF346" i="13"/>
  <c r="AF32" i="13"/>
  <c r="AF482" i="13"/>
  <c r="AF666" i="13"/>
  <c r="AF642" i="13"/>
  <c r="AF463" i="13"/>
  <c r="AF693" i="13"/>
  <c r="AF459" i="13"/>
  <c r="AF324" i="13"/>
  <c r="AE354" i="13"/>
  <c r="AF354" i="13" s="1"/>
  <c r="AF370" i="13"/>
  <c r="AF50" i="13"/>
  <c r="AF454" i="13"/>
  <c r="AF207" i="13"/>
  <c r="AF724" i="13"/>
  <c r="AB510" i="13"/>
  <c r="AB418" i="13"/>
  <c r="AF719" i="13"/>
  <c r="AF702" i="13"/>
  <c r="AF138" i="13"/>
  <c r="AF620" i="13"/>
  <c r="AF388" i="13"/>
  <c r="AF584" i="13"/>
  <c r="AF572" i="13"/>
  <c r="AF428" i="13"/>
  <c r="AF522" i="13"/>
  <c r="AF219" i="13"/>
  <c r="AF611" i="13"/>
  <c r="AF242" i="13"/>
  <c r="AF461" i="13"/>
  <c r="AF568" i="13"/>
  <c r="AF283" i="13"/>
  <c r="AF178" i="13"/>
  <c r="AF446" i="13"/>
  <c r="AF111" i="13"/>
  <c r="AF267" i="13"/>
  <c r="AF168" i="13"/>
  <c r="AF545" i="13"/>
  <c r="AF576" i="13"/>
  <c r="AF755" i="13"/>
  <c r="AE190" i="13"/>
  <c r="AF190" i="13" s="1"/>
  <c r="AF315" i="13"/>
  <c r="AF599" i="13"/>
  <c r="AF95" i="13"/>
  <c r="AF643" i="13"/>
  <c r="AF760" i="13"/>
  <c r="AF474" i="13"/>
  <c r="AF696" i="13"/>
  <c r="AF274" i="13"/>
  <c r="AF398" i="13"/>
  <c r="AB754" i="13"/>
  <c r="AB309" i="13"/>
  <c r="AB317" i="13"/>
  <c r="AB257" i="13"/>
  <c r="AB373" i="13"/>
  <c r="AB190" i="13"/>
  <c r="AB710" i="13"/>
  <c r="AB337" i="13"/>
  <c r="AB284" i="13"/>
  <c r="AB29" i="13"/>
  <c r="AB732" i="13"/>
  <c r="AB74" i="13"/>
  <c r="AB437" i="13"/>
  <c r="AB722" i="13"/>
  <c r="AB254" i="13"/>
  <c r="AB378" i="13"/>
  <c r="AB158" i="13"/>
  <c r="AB507" i="13"/>
  <c r="AB300" i="13"/>
  <c r="AB766" i="13"/>
  <c r="AB497" i="13"/>
  <c r="AB326" i="13"/>
  <c r="AB414" i="13"/>
  <c r="AB563" i="13"/>
  <c r="AB49" i="13"/>
  <c r="AB491" i="13"/>
  <c r="AB688" i="13"/>
  <c r="AB109" i="13"/>
  <c r="AB206" i="13"/>
  <c r="AB222" i="13"/>
  <c r="AB744" i="13"/>
  <c r="AB424" i="13"/>
  <c r="AB386" i="13"/>
  <c r="S774" i="13"/>
  <c r="AD774" i="13" s="1"/>
  <c r="AB93" i="13"/>
  <c r="AB340" i="13"/>
  <c r="AF24" i="13"/>
  <c r="AB238" i="13"/>
  <c r="AB362" i="13"/>
  <c r="AB480" i="13"/>
  <c r="AB141" i="13"/>
  <c r="AB365" i="13"/>
  <c r="AB348" i="13"/>
  <c r="AB174" i="13"/>
  <c r="AB62" i="13"/>
  <c r="AB521" i="13"/>
  <c r="AF254" i="12"/>
  <c r="AF565" i="12"/>
  <c r="AF36" i="12"/>
  <c r="AF341" i="12"/>
  <c r="AF460" i="12"/>
  <c r="AF648" i="12"/>
  <c r="AF609" i="12"/>
  <c r="AF16" i="12"/>
  <c r="AF588" i="12"/>
  <c r="AF309" i="12"/>
  <c r="AF524" i="12"/>
  <c r="AF464" i="12"/>
  <c r="AF532" i="12"/>
  <c r="AF491" i="12"/>
  <c r="AF666" i="12"/>
  <c r="AF323" i="12"/>
  <c r="AF321" i="12"/>
  <c r="AF486" i="12"/>
  <c r="AF259" i="12"/>
  <c r="AD481" i="12"/>
  <c r="AF481" i="12" s="1"/>
  <c r="AF296" i="12"/>
  <c r="AF432" i="12"/>
  <c r="AF563" i="12"/>
  <c r="AF448" i="12"/>
  <c r="AF342" i="12"/>
  <c r="AF241" i="12"/>
  <c r="AF345" i="12"/>
  <c r="AF449" i="12"/>
  <c r="AC678" i="12"/>
  <c r="AF443" i="12"/>
  <c r="AF547" i="12"/>
  <c r="AF522" i="12"/>
  <c r="AF523" i="12"/>
  <c r="AF269" i="12"/>
  <c r="AF239" i="12"/>
  <c r="AF406" i="12"/>
  <c r="AF404" i="12"/>
  <c r="AF402" i="12"/>
  <c r="AF473" i="12"/>
  <c r="AF293" i="12"/>
  <c r="AF262" i="12"/>
  <c r="AF655" i="12"/>
  <c r="AF408" i="12"/>
  <c r="AF324" i="12"/>
  <c r="AF541" i="12"/>
  <c r="AF624" i="12"/>
  <c r="AF250" i="12"/>
  <c r="AF612" i="12"/>
  <c r="AF349" i="12"/>
  <c r="AF333" i="12"/>
  <c r="AF503" i="12"/>
  <c r="AF413" i="12"/>
  <c r="AF232" i="12"/>
  <c r="AF291" i="12"/>
  <c r="AF405" i="12"/>
  <c r="AF363" i="12"/>
  <c r="AF527" i="12"/>
  <c r="AF575" i="12"/>
  <c r="AF620" i="12"/>
  <c r="AF500" i="12"/>
  <c r="AF661" i="12"/>
  <c r="AF418" i="12"/>
  <c r="AF362" i="12"/>
  <c r="AF518" i="12"/>
  <c r="AF266" i="12"/>
  <c r="AF439" i="12"/>
  <c r="AF455" i="12"/>
  <c r="AF585" i="12"/>
  <c r="AF420" i="12"/>
  <c r="AF243" i="12"/>
  <c r="AF275" i="12"/>
  <c r="AF479" i="12"/>
  <c r="AF350" i="12"/>
  <c r="AF346" i="12"/>
  <c r="AF365" i="12"/>
  <c r="AF334" i="12"/>
  <c r="AF298" i="12"/>
  <c r="AF297" i="12"/>
  <c r="AF598" i="12"/>
  <c r="AF308" i="12"/>
  <c r="AF633" i="12"/>
  <c r="AF24" i="12"/>
  <c r="AF72" i="12"/>
  <c r="AF141" i="12"/>
  <c r="AF130" i="12"/>
  <c r="AF226" i="12"/>
  <c r="AF93" i="12"/>
  <c r="AF199" i="12"/>
  <c r="AF98" i="12"/>
  <c r="AB347" i="12"/>
  <c r="AF156" i="12"/>
  <c r="AF143" i="12"/>
  <c r="AF203" i="12"/>
  <c r="AF50" i="12"/>
  <c r="AB481" i="12"/>
  <c r="AF220" i="12"/>
  <c r="AF105" i="12"/>
  <c r="S678" i="12"/>
  <c r="AE678" i="12" s="1"/>
  <c r="AF90" i="12"/>
  <c r="AF117" i="12"/>
  <c r="AF104" i="12"/>
  <c r="AB434" i="12"/>
  <c r="AF82" i="12"/>
  <c r="AF38" i="12"/>
  <c r="AB663" i="12"/>
  <c r="AF154" i="12"/>
  <c r="AF228" i="12"/>
  <c r="AF237" i="12"/>
  <c r="AF128" i="12"/>
  <c r="AF187" i="12"/>
  <c r="AF179" i="12"/>
  <c r="AF164" i="12"/>
  <c r="AF22" i="12"/>
  <c r="AF15" i="12"/>
  <c r="AB677" i="12"/>
  <c r="AF68" i="12"/>
  <c r="AB238" i="12"/>
  <c r="AF158" i="12"/>
  <c r="AF207" i="12"/>
  <c r="AF195" i="12"/>
  <c r="AF14" i="12"/>
  <c r="AF178" i="12"/>
  <c r="AF191" i="12"/>
  <c r="AF194" i="12"/>
  <c r="AF109" i="12"/>
  <c r="AF161" i="12"/>
  <c r="AF52" i="12"/>
  <c r="AF99" i="12"/>
  <c r="AF137" i="12"/>
  <c r="AF26" i="12"/>
  <c r="AF122" i="12"/>
  <c r="AF102" i="12"/>
  <c r="AF211" i="12"/>
  <c r="AF147" i="11"/>
  <c r="AF722" i="11"/>
  <c r="AF310" i="11"/>
  <c r="AF651" i="11"/>
  <c r="AF245" i="11"/>
  <c r="AF384" i="11"/>
  <c r="AF626" i="11"/>
  <c r="AF162" i="11"/>
  <c r="AF399" i="11"/>
  <c r="AF696" i="11"/>
  <c r="AF118" i="11"/>
  <c r="AF251" i="11"/>
  <c r="AF405" i="11"/>
  <c r="AF515" i="11"/>
  <c r="AF291" i="11"/>
  <c r="AF389" i="11"/>
  <c r="AF553" i="11"/>
  <c r="AF379" i="11"/>
  <c r="AF709" i="11"/>
  <c r="AF412" i="11"/>
  <c r="AF371" i="11"/>
  <c r="AF602" i="11"/>
  <c r="AF748" i="11"/>
  <c r="AE348" i="11"/>
  <c r="AF348" i="11" s="1"/>
  <c r="AF523" i="11"/>
  <c r="AF713" i="11"/>
  <c r="AF115" i="11"/>
  <c r="AF411" i="11"/>
  <c r="AF734" i="11"/>
  <c r="AF70" i="11"/>
  <c r="AF369" i="11"/>
  <c r="AF479" i="11"/>
  <c r="AF624" i="11"/>
  <c r="AF287" i="11"/>
  <c r="AF728" i="11"/>
  <c r="AF111" i="11"/>
  <c r="AF259" i="11"/>
  <c r="AF638" i="11"/>
  <c r="AF673" i="11"/>
  <c r="AF744" i="11"/>
  <c r="AF755" i="11"/>
  <c r="AF151" i="11"/>
  <c r="AF428" i="11"/>
  <c r="AF640" i="11"/>
  <c r="AF165" i="11"/>
  <c r="AF174" i="11"/>
  <c r="AF562" i="11"/>
  <c r="AF746" i="11"/>
  <c r="AF172" i="11"/>
  <c r="AF501" i="11"/>
  <c r="AF234" i="11"/>
  <c r="AF207" i="11"/>
  <c r="AF504" i="11"/>
  <c r="AF91" i="11"/>
  <c r="AF335" i="11"/>
  <c r="AF687" i="11"/>
  <c r="AF268" i="11"/>
  <c r="AF735" i="11"/>
  <c r="AF200" i="11"/>
  <c r="AF32" i="11"/>
  <c r="AF381" i="11"/>
  <c r="AE578" i="11"/>
  <c r="AF578" i="11" s="1"/>
  <c r="AE367" i="11"/>
  <c r="AF367" i="11" s="1"/>
  <c r="AE316" i="11"/>
  <c r="AF316" i="11" s="1"/>
  <c r="AD532" i="11"/>
  <c r="AF532" i="11" s="1"/>
  <c r="AF286" i="11"/>
  <c r="AF385" i="11"/>
  <c r="AF482" i="11"/>
  <c r="AF627" i="11"/>
  <c r="AF457" i="11"/>
  <c r="AF750" i="11"/>
  <c r="AF63" i="11"/>
  <c r="AF637" i="11"/>
  <c r="AD591" i="11"/>
  <c r="AF591" i="11" s="1"/>
  <c r="AF365" i="11"/>
  <c r="AF560" i="11"/>
  <c r="AF600" i="11"/>
  <c r="AD723" i="11"/>
  <c r="AF723" i="11" s="1"/>
  <c r="AF319" i="11"/>
  <c r="AD588" i="11"/>
  <c r="AF588" i="11" s="1"/>
  <c r="AF680" i="11"/>
  <c r="AF49" i="11"/>
  <c r="AF280" i="11"/>
  <c r="AF378" i="11"/>
  <c r="AF463" i="11"/>
  <c r="AF556" i="11"/>
  <c r="AF633" i="11"/>
  <c r="AF718" i="11"/>
  <c r="AF33" i="11"/>
  <c r="AF189" i="11"/>
  <c r="AF584" i="11"/>
  <c r="AF55" i="11"/>
  <c r="AF493" i="11"/>
  <c r="AF187" i="11"/>
  <c r="AF505" i="11"/>
  <c r="AF729" i="11"/>
  <c r="AE643" i="11"/>
  <c r="AF643" i="11" s="1"/>
  <c r="AF314" i="11"/>
  <c r="AF210" i="11"/>
  <c r="AF391" i="11"/>
  <c r="AF659" i="11"/>
  <c r="AF520" i="11"/>
  <c r="AE431" i="11"/>
  <c r="AF431" i="11" s="1"/>
  <c r="AE196" i="11"/>
  <c r="AF196" i="11" s="1"/>
  <c r="AD97" i="11"/>
  <c r="AF97" i="11" s="1"/>
  <c r="AF313" i="11"/>
  <c r="AE359" i="11"/>
  <c r="AF359" i="11" s="1"/>
  <c r="AF358" i="11"/>
  <c r="AF40" i="11"/>
  <c r="AF672" i="11"/>
  <c r="AF437" i="11"/>
  <c r="AD205" i="11"/>
  <c r="AF205" i="11" s="1"/>
  <c r="AD273" i="11"/>
  <c r="AF273" i="11" s="1"/>
  <c r="AF519" i="11"/>
  <c r="AF576" i="11"/>
  <c r="AF511" i="11"/>
  <c r="AF290" i="11"/>
  <c r="AF498" i="11"/>
  <c r="AF346" i="11"/>
  <c r="AF462" i="11"/>
  <c r="AF568" i="11"/>
  <c r="AF645" i="11"/>
  <c r="AF131" i="11"/>
  <c r="AF253" i="11"/>
  <c r="AF347" i="11"/>
  <c r="AF530" i="11"/>
  <c r="AF608" i="11"/>
  <c r="AF69" i="11"/>
  <c r="AF295" i="11"/>
  <c r="AE252" i="11"/>
  <c r="AF252" i="11" s="1"/>
  <c r="AF258" i="11"/>
  <c r="AF747" i="11"/>
  <c r="AF350" i="11"/>
  <c r="AF599" i="11"/>
  <c r="AF745" i="11"/>
  <c r="AF469" i="11"/>
  <c r="AE705" i="11"/>
  <c r="AF705" i="11" s="1"/>
  <c r="AF703" i="11"/>
  <c r="AF103" i="11"/>
  <c r="AF77" i="11"/>
  <c r="AF224" i="11"/>
  <c r="AF418" i="11"/>
  <c r="AF499" i="11"/>
  <c r="AF229" i="11"/>
  <c r="AF136" i="11"/>
  <c r="AF285" i="11"/>
  <c r="AF536" i="11"/>
  <c r="AF665" i="11"/>
  <c r="AF80" i="11"/>
  <c r="AF320" i="11"/>
  <c r="AF81" i="11"/>
  <c r="AF690" i="11"/>
  <c r="AF372" i="11"/>
  <c r="AF191" i="11"/>
  <c r="AF429" i="11"/>
  <c r="AD355" i="11"/>
  <c r="AF355" i="11" s="1"/>
  <c r="AF527" i="11"/>
  <c r="AF199" i="11"/>
  <c r="AF422" i="11"/>
  <c r="AF94" i="11"/>
  <c r="AF296" i="11"/>
  <c r="AF132" i="11"/>
  <c r="AF464" i="11"/>
  <c r="AF648" i="11"/>
  <c r="AD558" i="11"/>
  <c r="AF558" i="11" s="1"/>
  <c r="AF216" i="11"/>
  <c r="AF370" i="11"/>
  <c r="AF574" i="11"/>
  <c r="AF413" i="11"/>
  <c r="AF652" i="11"/>
  <c r="AF647" i="11"/>
  <c r="AF563" i="11"/>
  <c r="AF726" i="11"/>
  <c r="R333" i="11"/>
  <c r="R759" i="11" s="1"/>
  <c r="AF246" i="11"/>
  <c r="AF341" i="11"/>
  <c r="AF442" i="11"/>
  <c r="AF653" i="11"/>
  <c r="AF454" i="11"/>
  <c r="AF518" i="11"/>
  <c r="AF481" i="11"/>
  <c r="AF641" i="11"/>
  <c r="AF594" i="11"/>
  <c r="AF487" i="11"/>
  <c r="AF380" i="11"/>
  <c r="AF339" i="11"/>
  <c r="AF666" i="11"/>
  <c r="AF235" i="11"/>
  <c r="AF585" i="11"/>
  <c r="AF324" i="11"/>
  <c r="AE684" i="11"/>
  <c r="AF684" i="11" s="1"/>
  <c r="AF227" i="11"/>
  <c r="AF436" i="11"/>
  <c r="AF410" i="11"/>
  <c r="AF188" i="11"/>
  <c r="AD756" i="11"/>
  <c r="AF756" i="11" s="1"/>
  <c r="AE173" i="11"/>
  <c r="AF173" i="11" s="1"/>
  <c r="AE679" i="11"/>
  <c r="AF679" i="11" s="1"/>
  <c r="AF496" i="11"/>
  <c r="AD475" i="11"/>
  <c r="AF475" i="11" s="1"/>
  <c r="AF540" i="11"/>
  <c r="AD236" i="11"/>
  <c r="AF236" i="11" s="1"/>
  <c r="AF304" i="11"/>
  <c r="AF449" i="11"/>
  <c r="AF241" i="11"/>
  <c r="AF674" i="11"/>
  <c r="AD305" i="11"/>
  <c r="AF305" i="11" s="1"/>
  <c r="AD113" i="11"/>
  <c r="AF113" i="11" s="1"/>
  <c r="AF157" i="11"/>
  <c r="AF571" i="11"/>
  <c r="AD383" i="11"/>
  <c r="AF383" i="11" s="1"/>
  <c r="AF283" i="11"/>
  <c r="AF534" i="11"/>
  <c r="AD220" i="11"/>
  <c r="AF220" i="11" s="1"/>
  <c r="AF244" i="11"/>
  <c r="AE424" i="11"/>
  <c r="AF424" i="11" s="1"/>
  <c r="AF298" i="11"/>
  <c r="AF468" i="11"/>
  <c r="AE331" i="11"/>
  <c r="AF331" i="11" s="1"/>
  <c r="AF373" i="11"/>
  <c r="AF326" i="11"/>
  <c r="AF639" i="11"/>
  <c r="AF727" i="11"/>
  <c r="AF360" i="11"/>
  <c r="AF66" i="11"/>
  <c r="AF238" i="11"/>
  <c r="AF230" i="11"/>
  <c r="AF59" i="11"/>
  <c r="AF202" i="11"/>
  <c r="AF455" i="11"/>
  <c r="AF587" i="11"/>
  <c r="AF736" i="11"/>
  <c r="AD741" i="11"/>
  <c r="AF741" i="11" s="1"/>
  <c r="AF198" i="11"/>
  <c r="AF307" i="11"/>
  <c r="AF688" i="11"/>
  <c r="AF625" i="11"/>
  <c r="AF701" i="11"/>
  <c r="AC368" i="11"/>
  <c r="AE351" i="11"/>
  <c r="AF351" i="11" s="1"/>
  <c r="AE397" i="11"/>
  <c r="AF397" i="11" s="1"/>
  <c r="AF275" i="11"/>
  <c r="AF386" i="11"/>
  <c r="AE257" i="11"/>
  <c r="AF257" i="11" s="1"/>
  <c r="AF183" i="11"/>
  <c r="AF620" i="11"/>
  <c r="AF623" i="11"/>
  <c r="AD495" i="11"/>
  <c r="AF495" i="11" s="1"/>
  <c r="AF321" i="11"/>
  <c r="AF720" i="11"/>
  <c r="AF682" i="11"/>
  <c r="AF256" i="11"/>
  <c r="AD142" i="11"/>
  <c r="AE142" i="11"/>
  <c r="AE323" i="11"/>
  <c r="AD323" i="11"/>
  <c r="AE43" i="11"/>
  <c r="AD43" i="11"/>
  <c r="AE459" i="11"/>
  <c r="AD459" i="11"/>
  <c r="AE95" i="11"/>
  <c r="AF95" i="11" s="1"/>
  <c r="AD394" i="11"/>
  <c r="AE394" i="11"/>
  <c r="AC509" i="11"/>
  <c r="AE508" i="11"/>
  <c r="AD508" i="11"/>
  <c r="AF354" i="11"/>
  <c r="AD434" i="11"/>
  <c r="AE434" i="11"/>
  <c r="AF416" i="11"/>
  <c r="AF581" i="11"/>
  <c r="AF731" i="11"/>
  <c r="AF267" i="11"/>
  <c r="AC592" i="11"/>
  <c r="AD58" i="11"/>
  <c r="AE58" i="11"/>
  <c r="AD65" i="11"/>
  <c r="AE65" i="11"/>
  <c r="AC221" i="11"/>
  <c r="AE364" i="11"/>
  <c r="AF364" i="11" s="1"/>
  <c r="AF398" i="11"/>
  <c r="AF711" i="11"/>
  <c r="AF423" i="11"/>
  <c r="AD438" i="11"/>
  <c r="AF438" i="11" s="1"/>
  <c r="AD555" i="11"/>
  <c r="AF555" i="11" s="1"/>
  <c r="AF552" i="11"/>
  <c r="AF649" i="11"/>
  <c r="AD403" i="11"/>
  <c r="AF403" i="11" s="1"/>
  <c r="AF217" i="11"/>
  <c r="AE443" i="11"/>
  <c r="AF443" i="11" s="1"/>
  <c r="AD524" i="11"/>
  <c r="AE524" i="11"/>
  <c r="AE408" i="11"/>
  <c r="AD408" i="11"/>
  <c r="AF525" i="11"/>
  <c r="AF557" i="11"/>
  <c r="AD528" i="11"/>
  <c r="AE528" i="11"/>
  <c r="AF330" i="11"/>
  <c r="AF657" i="11"/>
  <c r="S644" i="11"/>
  <c r="AE644" i="11" s="1"/>
  <c r="AE610" i="11"/>
  <c r="AF610" i="11" s="1"/>
  <c r="AE661" i="11"/>
  <c r="AD661" i="11"/>
  <c r="AD754" i="11"/>
  <c r="AE754" i="11"/>
  <c r="AF575" i="11"/>
  <c r="AF710" i="11"/>
  <c r="AF125" i="11"/>
  <c r="AF272" i="11"/>
  <c r="AF678" i="11"/>
  <c r="AF62" i="11"/>
  <c r="AF51" i="11"/>
  <c r="AF194" i="11"/>
  <c r="AF317" i="11"/>
  <c r="AF404" i="11"/>
  <c r="AF486" i="11"/>
  <c r="AF716" i="11"/>
  <c r="AF239" i="11"/>
  <c r="AF420" i="11"/>
  <c r="AF516" i="11"/>
  <c r="AF597" i="11"/>
  <c r="AD211" i="11"/>
  <c r="AF211" i="11" s="1"/>
  <c r="AF535" i="11"/>
  <c r="AF700" i="11"/>
  <c r="AF551" i="11"/>
  <c r="AF714" i="11"/>
  <c r="AF529" i="11"/>
  <c r="AF514" i="11"/>
  <c r="AF595" i="11"/>
  <c r="AF670" i="11"/>
  <c r="AE503" i="11"/>
  <c r="AF503" i="11" s="1"/>
  <c r="AF502" i="11"/>
  <c r="AF366" i="11"/>
  <c r="AD163" i="11"/>
  <c r="AF163" i="11" s="1"/>
  <c r="AF601" i="11"/>
  <c r="AC332" i="11"/>
  <c r="AF299" i="11"/>
  <c r="AF510" i="11"/>
  <c r="AF712" i="11"/>
  <c r="AF177" i="11"/>
  <c r="AF300" i="11"/>
  <c r="AF152" i="11"/>
  <c r="AF446" i="11"/>
  <c r="AF566" i="11"/>
  <c r="AD215" i="11"/>
  <c r="AF215" i="11" s="1"/>
  <c r="AF52" i="11"/>
  <c r="AF225" i="11"/>
  <c r="AF542" i="11"/>
  <c r="AF129" i="11"/>
  <c r="AF264" i="11"/>
  <c r="AF361" i="11"/>
  <c r="AF448" i="11"/>
  <c r="AF606" i="11"/>
  <c r="AF683" i="11"/>
  <c r="AF753" i="11"/>
  <c r="AF363" i="11"/>
  <c r="AF450" i="11"/>
  <c r="AF465" i="11"/>
  <c r="AF708" i="11"/>
  <c r="AF122" i="11"/>
  <c r="AF45" i="11"/>
  <c r="AF613" i="11"/>
  <c r="AF84" i="11"/>
  <c r="AF231" i="11"/>
  <c r="AF614" i="11"/>
  <c r="AF169" i="11"/>
  <c r="AF392" i="11"/>
  <c r="AF517" i="11"/>
  <c r="AF609" i="11"/>
  <c r="AF478" i="11"/>
  <c r="AF338" i="11"/>
  <c r="AF453" i="11"/>
  <c r="AF96" i="11"/>
  <c r="AF270" i="11"/>
  <c r="AF271" i="11"/>
  <c r="AF203" i="11"/>
  <c r="AF427" i="11"/>
  <c r="AF537" i="11"/>
  <c r="AE742" i="11"/>
  <c r="AF742" i="11" s="1"/>
  <c r="AF184" i="11"/>
  <c r="AF663" i="11"/>
  <c r="AF212" i="11"/>
  <c r="AF421" i="11"/>
  <c r="AF158" i="11"/>
  <c r="AF677" i="11"/>
  <c r="AF477" i="11"/>
  <c r="AE289" i="11"/>
  <c r="AD289" i="11"/>
  <c r="AF137" i="11"/>
  <c r="AF415" i="11"/>
  <c r="AF435" i="11"/>
  <c r="AF396" i="11"/>
  <c r="AC685" i="11"/>
  <c r="AC444" i="11"/>
  <c r="AD243" i="11"/>
  <c r="AE243" i="11"/>
  <c r="AC644" i="11"/>
  <c r="X333" i="11"/>
  <c r="X759" i="11" s="1"/>
  <c r="AC409" i="11"/>
  <c r="AC559" i="11"/>
  <c r="AF73" i="11"/>
  <c r="AF549" i="11"/>
  <c r="AF737" i="11"/>
  <c r="AF342" i="11"/>
  <c r="AE180" i="11"/>
  <c r="AF180" i="11" s="1"/>
  <c r="AF458" i="11"/>
  <c r="AF751" i="11"/>
  <c r="AD704" i="11"/>
  <c r="AF704" i="11" s="1"/>
  <c r="AF249" i="11"/>
  <c r="AF740" i="11"/>
  <c r="AF474" i="11"/>
  <c r="AF569" i="11"/>
  <c r="AF671" i="11"/>
  <c r="AF159" i="11"/>
  <c r="AF141" i="11"/>
  <c r="AF278" i="11"/>
  <c r="AF619" i="11"/>
  <c r="AF293" i="11"/>
  <c r="AF476" i="11"/>
  <c r="AF570" i="11"/>
  <c r="AF733" i="11"/>
  <c r="AF121" i="11"/>
  <c r="AF664" i="11"/>
  <c r="AF507" i="11"/>
  <c r="AF336" i="11"/>
  <c r="AF707" i="11"/>
  <c r="AF255" i="11"/>
  <c r="AF533" i="11"/>
  <c r="AF109" i="11"/>
  <c r="AF491" i="11"/>
  <c r="AF110" i="11"/>
  <c r="AF480" i="11"/>
  <c r="AF46" i="11"/>
  <c r="AF325" i="11"/>
  <c r="AE611" i="11"/>
  <c r="AF611" i="11" s="1"/>
  <c r="AC274" i="11"/>
  <c r="AE27" i="11"/>
  <c r="AD27" i="11"/>
  <c r="AC181" i="11"/>
  <c r="AD721" i="11"/>
  <c r="AF721" i="11" s="1"/>
  <c r="AC757" i="11"/>
  <c r="AC98" i="11"/>
  <c r="AF612" i="11"/>
  <c r="AF586" i="11"/>
  <c r="AF281" i="11"/>
  <c r="AF309" i="11"/>
  <c r="AC724" i="11"/>
  <c r="AF550" i="11"/>
  <c r="AF100" i="11"/>
  <c r="AF260" i="11"/>
  <c r="AF356" i="11"/>
  <c r="AF456" i="11"/>
  <c r="AF261" i="11"/>
  <c r="AF667" i="11"/>
  <c r="AF206" i="11"/>
  <c r="AF374" i="11"/>
  <c r="AF484" i="11"/>
  <c r="AF656" i="11"/>
  <c r="AF752" i="11"/>
  <c r="AF390" i="11"/>
  <c r="AF582" i="11"/>
  <c r="AF686" i="11"/>
  <c r="AF167" i="11"/>
  <c r="AF473" i="11"/>
  <c r="AF631" i="11"/>
  <c r="AF226" i="11"/>
  <c r="AF306" i="11"/>
  <c r="AF406" i="11"/>
  <c r="AF488" i="11"/>
  <c r="AF583" i="11"/>
  <c r="AF743" i="11"/>
  <c r="AF146" i="11"/>
  <c r="AF561" i="11"/>
  <c r="AF691" i="11"/>
  <c r="AF120" i="11"/>
  <c r="AF240" i="11"/>
  <c r="AF349" i="11"/>
  <c r="AF719" i="11"/>
  <c r="AF42" i="11"/>
  <c r="AF395" i="11"/>
  <c r="AF353" i="11"/>
  <c r="AF506" i="11"/>
  <c r="AF99" i="11"/>
  <c r="AF340" i="11"/>
  <c r="O758" i="11"/>
  <c r="L758" i="11"/>
  <c r="O333" i="11"/>
  <c r="O759" i="11" s="1"/>
  <c r="M333" i="11"/>
  <c r="M759" i="11" s="1"/>
  <c r="Q758" i="11"/>
  <c r="P758" i="11"/>
  <c r="R758" i="11"/>
  <c r="U333" i="11"/>
  <c r="U759" i="11" s="1"/>
  <c r="AA333" i="11"/>
  <c r="AA759" i="11" s="1"/>
  <c r="U758" i="11"/>
  <c r="N758" i="11"/>
  <c r="M758" i="11"/>
  <c r="Y333" i="11"/>
  <c r="Y759" i="11" s="1"/>
  <c r="S592" i="11"/>
  <c r="AE592" i="11" s="1"/>
  <c r="V758" i="11"/>
  <c r="L333" i="11"/>
  <c r="L759" i="11" s="1"/>
  <c r="Q333" i="11"/>
  <c r="Q759" i="11" s="1"/>
  <c r="J758" i="11"/>
  <c r="J333" i="11"/>
  <c r="J759" i="11" s="1"/>
  <c r="S221" i="11"/>
  <c r="AE221" i="11" s="1"/>
  <c r="Z333" i="11"/>
  <c r="Z759" i="11" s="1"/>
  <c r="S274" i="11"/>
  <c r="AE274" i="11" s="1"/>
  <c r="P333" i="11"/>
  <c r="P759" i="11" s="1"/>
  <c r="S757" i="11"/>
  <c r="AE757" i="11" s="1"/>
  <c r="N333" i="11"/>
  <c r="N759" i="11" s="1"/>
  <c r="S368" i="11"/>
  <c r="AD368" i="11" s="1"/>
  <c r="AA758" i="11"/>
  <c r="S409" i="11"/>
  <c r="AE409" i="11" s="1"/>
  <c r="S332" i="11"/>
  <c r="AD332" i="11" s="1"/>
  <c r="Z758" i="11"/>
  <c r="W333" i="11"/>
  <c r="S181" i="11"/>
  <c r="AD181" i="11" s="1"/>
  <c r="X758" i="11"/>
  <c r="Y758" i="11"/>
  <c r="S559" i="11"/>
  <c r="AD559" i="11" s="1"/>
  <c r="T758" i="11"/>
  <c r="K758" i="11"/>
  <c r="S509" i="11"/>
  <c r="AE509" i="11" s="1"/>
  <c r="W758" i="11"/>
  <c r="S724" i="11"/>
  <c r="AE724" i="11" s="1"/>
  <c r="S98" i="11"/>
  <c r="AE98" i="11" s="1"/>
  <c r="K333" i="11"/>
  <c r="K759" i="11" s="1"/>
  <c r="S685" i="11"/>
  <c r="AE685" i="11" s="1"/>
  <c r="S444" i="11"/>
  <c r="AD444" i="11" s="1"/>
  <c r="T333" i="11"/>
  <c r="V333" i="11"/>
  <c r="V759" i="11" s="1"/>
  <c r="AF12" i="11"/>
  <c r="AB636" i="11"/>
  <c r="AF21" i="13"/>
  <c r="AF13" i="13"/>
  <c r="AF23" i="13"/>
  <c r="AF20" i="13"/>
  <c r="AF26" i="13"/>
  <c r="AF15" i="13"/>
  <c r="AF12" i="13"/>
  <c r="AF17" i="13"/>
  <c r="AF18" i="13"/>
  <c r="AF22" i="13"/>
  <c r="AF14" i="13"/>
  <c r="AF16" i="13"/>
  <c r="AF28" i="13"/>
  <c r="AF19" i="13"/>
  <c r="AF235" i="12"/>
  <c r="AF84" i="12"/>
  <c r="AF170" i="12"/>
  <c r="AF213" i="12"/>
  <c r="AF133" i="12"/>
  <c r="AF62" i="12"/>
  <c r="AF37" i="12"/>
  <c r="AF225" i="12"/>
  <c r="AF53" i="12"/>
  <c r="AF21" i="12"/>
  <c r="AF13" i="12"/>
  <c r="AF106" i="12"/>
  <c r="AF200" i="12"/>
  <c r="AF224" i="12"/>
  <c r="AF127" i="12"/>
  <c r="AF190" i="12"/>
  <c r="AF74" i="12"/>
  <c r="AF145" i="12"/>
  <c r="AF76" i="12"/>
  <c r="AF167" i="12"/>
  <c r="AF80" i="12"/>
  <c r="AF119" i="12"/>
  <c r="AF55" i="12"/>
  <c r="AF115" i="12"/>
  <c r="AF107" i="12"/>
  <c r="AF206" i="12"/>
  <c r="AF100" i="12"/>
  <c r="AF110" i="12"/>
  <c r="AF202" i="12"/>
  <c r="AF217" i="12"/>
  <c r="AF123" i="12"/>
  <c r="AF132" i="12"/>
  <c r="AF135" i="12"/>
  <c r="AF94" i="12"/>
  <c r="AF69" i="12"/>
  <c r="AF209" i="12"/>
  <c r="AF33" i="12"/>
  <c r="AF20" i="12"/>
  <c r="AF121" i="12"/>
  <c r="AF56" i="12"/>
  <c r="AF157" i="12"/>
  <c r="AF35" i="12"/>
  <c r="AF168" i="12"/>
  <c r="AF45" i="12"/>
  <c r="AF65" i="12"/>
  <c r="AF185" i="12"/>
  <c r="AF39" i="12"/>
  <c r="AF197" i="12"/>
  <c r="AF227" i="12"/>
  <c r="AF188" i="12"/>
  <c r="AF205" i="12"/>
  <c r="AF71" i="12"/>
  <c r="AF118" i="12"/>
  <c r="AF87" i="12"/>
  <c r="AF114" i="12"/>
  <c r="AF54" i="12"/>
  <c r="AF79" i="12"/>
  <c r="AF142" i="12"/>
  <c r="AF176" i="12"/>
  <c r="AF27" i="12"/>
  <c r="AF97" i="12"/>
  <c r="AF153" i="12"/>
  <c r="AF231" i="12"/>
  <c r="AF64" i="12"/>
  <c r="AF193" i="12"/>
  <c r="AF96" i="12"/>
  <c r="AF51" i="12"/>
  <c r="AF63" i="12"/>
  <c r="AF88" i="12"/>
  <c r="AF113" i="12"/>
  <c r="AF147" i="12"/>
  <c r="AF140" i="12"/>
  <c r="AF139" i="12"/>
  <c r="AF73" i="12"/>
  <c r="AF124" i="12"/>
  <c r="AF134" i="12"/>
  <c r="AF169" i="12"/>
  <c r="AF125" i="12"/>
  <c r="AF111" i="12"/>
  <c r="AF43" i="12"/>
  <c r="AF25" i="12"/>
  <c r="AF92" i="12"/>
  <c r="AF165" i="12"/>
  <c r="AF77" i="12"/>
  <c r="AF182" i="12"/>
  <c r="AF126" i="12"/>
  <c r="AF214" i="12"/>
  <c r="AF108" i="12"/>
  <c r="AF233" i="12"/>
  <c r="AF150" i="12"/>
  <c r="AF85" i="12"/>
  <c r="AF208" i="12"/>
  <c r="AF60" i="12"/>
  <c r="AF32" i="12"/>
  <c r="AF91" i="12"/>
  <c r="AF75" i="12"/>
  <c r="AF131" i="12"/>
  <c r="AF83" i="12"/>
  <c r="AF180" i="12"/>
  <c r="AF198" i="12"/>
  <c r="AF112" i="12"/>
  <c r="AF189" i="12"/>
  <c r="AF101" i="12"/>
  <c r="AF129" i="12"/>
  <c r="AF183" i="12"/>
  <c r="AF181" i="12"/>
  <c r="AF70" i="12"/>
  <c r="AF58" i="12"/>
  <c r="AF174" i="12"/>
  <c r="AF12" i="12"/>
  <c r="AF116" i="12"/>
  <c r="AF201" i="12"/>
  <c r="AF218" i="12"/>
  <c r="AF204" i="12"/>
  <c r="AF136" i="12"/>
  <c r="AF175" i="12"/>
  <c r="AF44" i="12"/>
  <c r="AF173" i="12"/>
  <c r="AF219" i="12"/>
  <c r="AF234" i="12"/>
  <c r="AF103" i="12"/>
  <c r="AF171" i="12"/>
  <c r="AF138" i="12"/>
  <c r="AF40" i="12"/>
  <c r="AF27" i="13"/>
  <c r="AF34" i="12"/>
  <c r="AF61" i="12"/>
  <c r="AF29" i="12"/>
  <c r="AF48" i="12"/>
  <c r="AF86" i="12"/>
  <c r="AF196" i="12"/>
  <c r="AF215" i="12"/>
  <c r="AF59" i="12"/>
  <c r="AF57" i="12"/>
  <c r="AF23" i="12"/>
  <c r="AF47" i="12"/>
  <c r="AF210" i="12"/>
  <c r="AF146" i="12"/>
  <c r="AF49" i="12"/>
  <c r="AF222" i="12"/>
  <c r="AF186" i="12"/>
  <c r="AF67" i="12"/>
  <c r="AF172" i="12"/>
  <c r="AF159" i="12"/>
  <c r="AF236" i="12"/>
  <c r="AF144" i="12"/>
  <c r="AF148" i="12"/>
  <c r="AF160" i="12"/>
  <c r="AF184" i="12"/>
  <c r="AF221" i="12"/>
  <c r="AF163" i="12"/>
  <c r="AF41" i="12"/>
  <c r="AF216" i="12"/>
  <c r="AF192" i="12"/>
  <c r="AF155" i="12"/>
  <c r="AF31" i="12"/>
  <c r="AF95" i="12"/>
  <c r="AF480" i="13" l="1"/>
  <c r="AF206" i="13"/>
  <c r="AD592" i="11"/>
  <c r="AF592" i="11" s="1"/>
  <c r="AF408" i="11"/>
  <c r="AF93" i="13"/>
  <c r="AF68" i="13"/>
  <c r="AE774" i="13"/>
  <c r="AF774" i="13" s="1"/>
  <c r="AF414" i="13"/>
  <c r="AB774" i="13"/>
  <c r="AD678" i="12"/>
  <c r="AF678" i="12" s="1"/>
  <c r="AB678" i="12"/>
  <c r="AF661" i="11"/>
  <c r="AF508" i="11"/>
  <c r="AF528" i="11"/>
  <c r="AD409" i="11"/>
  <c r="AF409" i="11" s="1"/>
  <c r="AE444" i="11"/>
  <c r="AF444" i="11" s="1"/>
  <c r="AF65" i="11"/>
  <c r="AD685" i="11"/>
  <c r="AF685" i="11" s="1"/>
  <c r="AF524" i="11"/>
  <c r="AF459" i="11"/>
  <c r="AF754" i="11"/>
  <c r="AF58" i="11"/>
  <c r="AD724" i="11"/>
  <c r="AF724" i="11" s="1"/>
  <c r="AF27" i="11"/>
  <c r="AD221" i="11"/>
  <c r="AF221" i="11" s="1"/>
  <c r="AF289" i="11"/>
  <c r="AE368" i="11"/>
  <c r="AF368" i="11" s="1"/>
  <c r="AF434" i="11"/>
  <c r="AD98" i="11"/>
  <c r="AF98" i="11" s="1"/>
  <c r="AF142" i="11"/>
  <c r="T759" i="11"/>
  <c r="W759" i="11"/>
  <c r="AC333" i="11"/>
  <c r="AD757" i="11"/>
  <c r="AF757" i="11" s="1"/>
  <c r="AD274" i="11"/>
  <c r="AF274" i="11" s="1"/>
  <c r="AE332" i="11"/>
  <c r="AF332" i="11" s="1"/>
  <c r="AE559" i="11"/>
  <c r="AF559" i="11" s="1"/>
  <c r="AF394" i="11"/>
  <c r="AD644" i="11"/>
  <c r="AF644" i="11" s="1"/>
  <c r="AC758" i="11"/>
  <c r="AF243" i="11"/>
  <c r="AF43" i="11"/>
  <c r="AE181" i="11"/>
  <c r="AF181" i="11" s="1"/>
  <c r="AD509" i="11"/>
  <c r="AF509" i="11" s="1"/>
  <c r="AF323" i="11"/>
  <c r="S333" i="11"/>
  <c r="AD333" i="11" s="1"/>
  <c r="S758" i="11"/>
  <c r="AE758" i="11" s="1"/>
  <c r="S759" i="11" l="1"/>
  <c r="AE759" i="11" s="1"/>
  <c r="AC759" i="11"/>
  <c r="AD758" i="11"/>
  <c r="AF758" i="11" s="1"/>
  <c r="AE333" i="11"/>
  <c r="AF333" i="11" s="1"/>
  <c r="AC13" i="11"/>
  <c r="AC14" i="11"/>
  <c r="AC15" i="11"/>
  <c r="AC16" i="11"/>
  <c r="AC17" i="11"/>
  <c r="AC18" i="11"/>
  <c r="AC19" i="11"/>
  <c r="AC20" i="11"/>
  <c r="AC21" i="11"/>
  <c r="AC22" i="11"/>
  <c r="AC23" i="11"/>
  <c r="AC24" i="11"/>
  <c r="AC25" i="11"/>
  <c r="AC26" i="11"/>
  <c r="AB562" i="11"/>
  <c r="AB594" i="11"/>
  <c r="AB646" i="11"/>
  <c r="AB688" i="11"/>
  <c r="AB696" i="11"/>
  <c r="AB726" i="11"/>
  <c r="AD759" i="11" l="1"/>
  <c r="AF759" i="11" s="1"/>
  <c r="AB742" i="11"/>
  <c r="AB720" i="11"/>
  <c r="AB711" i="11"/>
  <c r="AB683" i="11"/>
  <c r="AB657" i="11"/>
  <c r="AB99" i="11"/>
  <c r="AB46" i="11"/>
  <c r="AB396" i="11"/>
  <c r="AB411" i="11"/>
  <c r="AB648" i="11"/>
  <c r="AB614" i="11"/>
  <c r="AB601" i="11"/>
  <c r="AB213" i="11"/>
  <c r="AB171" i="11"/>
  <c r="AB132" i="11"/>
  <c r="AB92" i="11"/>
  <c r="AB54" i="11"/>
  <c r="AB16" i="11"/>
  <c r="AB586" i="11"/>
  <c r="AB554" i="11"/>
  <c r="AB482" i="11"/>
  <c r="AB384" i="11"/>
  <c r="AB217" i="11"/>
  <c r="AB175" i="11"/>
  <c r="AB135" i="11"/>
  <c r="AB96" i="11"/>
  <c r="AB97" i="11" s="1"/>
  <c r="AB57" i="11"/>
  <c r="AB19" i="11"/>
  <c r="AB564" i="11"/>
  <c r="AB230" i="11"/>
  <c r="AB188" i="11"/>
  <c r="AB421" i="11"/>
  <c r="AB365" i="11"/>
  <c r="AB198" i="11"/>
  <c r="AB530" i="11"/>
  <c r="AB736" i="11"/>
  <c r="AB715" i="11"/>
  <c r="AB473" i="11"/>
  <c r="AB176" i="11"/>
  <c r="AB377" i="11"/>
  <c r="AB334" i="11"/>
  <c r="AB209" i="11"/>
  <c r="AB168" i="11"/>
  <c r="AB129" i="11"/>
  <c r="AB89" i="11"/>
  <c r="AB51" i="11"/>
  <c r="AB13" i="11"/>
  <c r="AB618" i="11"/>
  <c r="AB593" i="11"/>
  <c r="AB224" i="11"/>
  <c r="AB541" i="11"/>
  <c r="AB432" i="11"/>
  <c r="AB37" i="11"/>
  <c r="AB633" i="11"/>
  <c r="AB584" i="11"/>
  <c r="AB513" i="11"/>
  <c r="AB270" i="11"/>
  <c r="AB595" i="11"/>
  <c r="AB458" i="11"/>
  <c r="AB446" i="11"/>
  <c r="AB627" i="11"/>
  <c r="AB616" i="11"/>
  <c r="AB523" i="11"/>
  <c r="AB428" i="11"/>
  <c r="AB191" i="11"/>
  <c r="AB247" i="11" l="1"/>
  <c r="AB386" i="11"/>
  <c r="AB140" i="11"/>
  <c r="AB131" i="11"/>
  <c r="AB447" i="11"/>
  <c r="AB381" i="11"/>
  <c r="AB439" i="11"/>
  <c r="AB676" i="11"/>
  <c r="AB668" i="11"/>
  <c r="AE13" i="11"/>
  <c r="AD13" i="11"/>
  <c r="AE19" i="11"/>
  <c r="AD19" i="11"/>
  <c r="AE16" i="11"/>
  <c r="AD16" i="11"/>
  <c r="AB263" i="11"/>
  <c r="AB360" i="11"/>
  <c r="AB169" i="11"/>
  <c r="AB493" i="11"/>
  <c r="AB322" i="11"/>
  <c r="AB218" i="11"/>
  <c r="AB73" i="11"/>
  <c r="AB698" i="11"/>
  <c r="AB420" i="11"/>
  <c r="AB214" i="11"/>
  <c r="AB451" i="11"/>
  <c r="AB417" i="11"/>
  <c r="AB278" i="11"/>
  <c r="AB200" i="11"/>
  <c r="AB271" i="11"/>
  <c r="AB717" i="11"/>
  <c r="AB641" i="11"/>
  <c r="AB103" i="11"/>
  <c r="AB604" i="11"/>
  <c r="AB276" i="11"/>
  <c r="AB418" i="11"/>
  <c r="AB265" i="11"/>
  <c r="AB283" i="11"/>
  <c r="AB159" i="11"/>
  <c r="AB747" i="11"/>
  <c r="AB125" i="11"/>
  <c r="AB551" i="11"/>
  <c r="AB622" i="11"/>
  <c r="AB22" i="11"/>
  <c r="AB61" i="11"/>
  <c r="AB101" i="11"/>
  <c r="AB138" i="11"/>
  <c r="AB178" i="11"/>
  <c r="AB222" i="11"/>
  <c r="AB358" i="11"/>
  <c r="AB111" i="11"/>
  <c r="AB246" i="11"/>
  <c r="AB659" i="11"/>
  <c r="AB166" i="11"/>
  <c r="AB264" i="11"/>
  <c r="AB474" i="11"/>
  <c r="AB556" i="11"/>
  <c r="AB167" i="11"/>
  <c r="AB39" i="11"/>
  <c r="AB78" i="11"/>
  <c r="AB118" i="11"/>
  <c r="AB155" i="11"/>
  <c r="AB239" i="11"/>
  <c r="AB710" i="11"/>
  <c r="AB339" i="11"/>
  <c r="AB298" i="11"/>
  <c r="AB340" i="11"/>
  <c r="AB17" i="11"/>
  <c r="AB55" i="11"/>
  <c r="AB93" i="11"/>
  <c r="AB133" i="11"/>
  <c r="AB519" i="11"/>
  <c r="AB208" i="11"/>
  <c r="AB581" i="11"/>
  <c r="AB470" i="11"/>
  <c r="AB356" i="11"/>
  <c r="AB412" i="11"/>
  <c r="AB255" i="11"/>
  <c r="AB713" i="11"/>
  <c r="AB190" i="11"/>
  <c r="AB645" i="11"/>
  <c r="AB269" i="11"/>
  <c r="AB295" i="11"/>
  <c r="AB235" i="11"/>
  <c r="AB329" i="11"/>
  <c r="AB134" i="11"/>
  <c r="AB427" i="11"/>
  <c r="AB735" i="11"/>
  <c r="AB106" i="11"/>
  <c r="AB483" i="11"/>
  <c r="AB292" i="11"/>
  <c r="AB435" i="11"/>
  <c r="AB70" i="11"/>
  <c r="AB521" i="11"/>
  <c r="AB506" i="11"/>
  <c r="AB708" i="11"/>
  <c r="AB410" i="11"/>
  <c r="AB423" i="11"/>
  <c r="AB18" i="11"/>
  <c r="AB667" i="11"/>
  <c r="AB302" i="11"/>
  <c r="AB210" i="11"/>
  <c r="AB293" i="11"/>
  <c r="AB335" i="11"/>
  <c r="AB378" i="11"/>
  <c r="AB533" i="11"/>
  <c r="AB369" i="11"/>
  <c r="AB299" i="11"/>
  <c r="AB701" i="11"/>
  <c r="AB738" i="11"/>
  <c r="AB628" i="11"/>
  <c r="AB572" i="11"/>
  <c r="AB86" i="11"/>
  <c r="AB72" i="11"/>
  <c r="AB734" i="11"/>
  <c r="AB732" i="11"/>
  <c r="AB405" i="11"/>
  <c r="AB66" i="11"/>
  <c r="AB464" i="11"/>
  <c r="AB325" i="11"/>
  <c r="AB638" i="11"/>
  <c r="AB400" i="11"/>
  <c r="AB48" i="11"/>
  <c r="AB126" i="11"/>
  <c r="AB206" i="11"/>
  <c r="AB540" i="11"/>
  <c r="AB63" i="11"/>
  <c r="AB345" i="11"/>
  <c r="AB499" i="11"/>
  <c r="AB26" i="11"/>
  <c r="AB105" i="11"/>
  <c r="AB143" i="11"/>
  <c r="AB691" i="11"/>
  <c r="AB336" i="11"/>
  <c r="AB382" i="11"/>
  <c r="AB746" i="11"/>
  <c r="AB42" i="11"/>
  <c r="AB121" i="11"/>
  <c r="AB158" i="11"/>
  <c r="AB694" i="11"/>
  <c r="AB494" i="11"/>
  <c r="AB500" i="11"/>
  <c r="AB38" i="11"/>
  <c r="AB117" i="11"/>
  <c r="AB195" i="11"/>
  <c r="AB238" i="11"/>
  <c r="AB318" i="11"/>
  <c r="AB362" i="11"/>
  <c r="AB185" i="11"/>
  <c r="AB267" i="11"/>
  <c r="AB45" i="11"/>
  <c r="AB83" i="11"/>
  <c r="AB160" i="11"/>
  <c r="AB202" i="11"/>
  <c r="AB41" i="11"/>
  <c r="AB80" i="11"/>
  <c r="AB120" i="11"/>
  <c r="AB157" i="11"/>
  <c r="AB505" i="11"/>
  <c r="AB20" i="11"/>
  <c r="AB84" i="11"/>
  <c r="AB161" i="11"/>
  <c r="AB677" i="11"/>
  <c r="AB574" i="11"/>
  <c r="AB301" i="11"/>
  <c r="AB531" i="11"/>
  <c r="AB404" i="11"/>
  <c r="AB216" i="11"/>
  <c r="AB457" i="11"/>
  <c r="AB744" i="11"/>
  <c r="AB164" i="11"/>
  <c r="AB461" i="11"/>
  <c r="AB324" i="11"/>
  <c r="AB371" i="11"/>
  <c r="AB81" i="11"/>
  <c r="AB343" i="11"/>
  <c r="AB77" i="11"/>
  <c r="AB154" i="11"/>
  <c r="AB516" i="11"/>
  <c r="AB174" i="11"/>
  <c r="AB123" i="11"/>
  <c r="AB199" i="11"/>
  <c r="AB249" i="11"/>
  <c r="AB419" i="11"/>
  <c r="AB514" i="11"/>
  <c r="AB689" i="11"/>
  <c r="AB456" i="11"/>
  <c r="AB315" i="11"/>
  <c r="AB375" i="11"/>
  <c r="AB306" i="11"/>
  <c r="AB347" i="11"/>
  <c r="AB391" i="11"/>
  <c r="AB122" i="11"/>
  <c r="AB372" i="11"/>
  <c r="AB733" i="11"/>
  <c r="AB338" i="11"/>
  <c r="AB326" i="11"/>
  <c r="AB611" i="11"/>
  <c r="AB600" i="11"/>
  <c r="AB671" i="11"/>
  <c r="AB467" i="11"/>
  <c r="AB313" i="11"/>
  <c r="AB203" i="11"/>
  <c r="AB510" i="11"/>
  <c r="AB557" i="11"/>
  <c r="AB585" i="11"/>
  <c r="AB413" i="11"/>
  <c r="AB630" i="11"/>
  <c r="AB388" i="11"/>
  <c r="AB24" i="11"/>
  <c r="AB194" i="11"/>
  <c r="AB250" i="11"/>
  <c r="AB197" i="11"/>
  <c r="AB319" i="11"/>
  <c r="AB363" i="11"/>
  <c r="AB352" i="11"/>
  <c r="AB341" i="11"/>
  <c r="AB621" i="11"/>
  <c r="AB624" i="11"/>
  <c r="AB407" i="11"/>
  <c r="AB426" i="11"/>
  <c r="AB233" i="11"/>
  <c r="AB568" i="11"/>
  <c r="AB617" i="11"/>
  <c r="AB193" i="11"/>
  <c r="AB76" i="11"/>
  <c r="AB361" i="11"/>
  <c r="AB94" i="11"/>
  <c r="AB172" i="11"/>
  <c r="AB682" i="11"/>
  <c r="AB583" i="11"/>
  <c r="AB575" i="11"/>
  <c r="AB47" i="11"/>
  <c r="AB436" i="11"/>
  <c r="AB373" i="11"/>
  <c r="AB259" i="11"/>
  <c r="AB660" i="11"/>
  <c r="AB30" i="11"/>
  <c r="AB599" i="11"/>
  <c r="AB147" i="11"/>
  <c r="AB342" i="11"/>
  <c r="AB207" i="11"/>
  <c r="AB425" i="11"/>
  <c r="AB441" i="11"/>
  <c r="AB88" i="11"/>
  <c r="AB433" i="11"/>
  <c r="AB434" i="11" s="1"/>
  <c r="AB573" i="11"/>
  <c r="AB109" i="11"/>
  <c r="AB366" i="11"/>
  <c r="AB367" i="11" s="1"/>
  <c r="AB465" i="11"/>
  <c r="AB745" i="11"/>
  <c r="AB589" i="11"/>
  <c r="AB399" i="11"/>
  <c r="AB74" i="11"/>
  <c r="AB114" i="11"/>
  <c r="AB192" i="11"/>
  <c r="AB374" i="11"/>
  <c r="AB149" i="11"/>
  <c r="AB526" i="11"/>
  <c r="AB718" i="11"/>
  <c r="AB317" i="11"/>
  <c r="AB486" i="11"/>
  <c r="AB56" i="11"/>
  <c r="AB14" i="11"/>
  <c r="AB90" i="11"/>
  <c r="AB737" i="11"/>
  <c r="AB571" i="11"/>
  <c r="AB603" i="11"/>
  <c r="AB354" i="11"/>
  <c r="AB321" i="11"/>
  <c r="AB422" i="11"/>
  <c r="AB69" i="11"/>
  <c r="AB108" i="11"/>
  <c r="AB146" i="11"/>
  <c r="AB187" i="11"/>
  <c r="AB666" i="11"/>
  <c r="AB740" i="11"/>
  <c r="AB440" i="11"/>
  <c r="AB597" i="11"/>
  <c r="AB729" i="11"/>
  <c r="AB478" i="11"/>
  <c r="AB442" i="11"/>
  <c r="AB619" i="11"/>
  <c r="AB631" i="11"/>
  <c r="AB634" i="11"/>
  <c r="AB21" i="11"/>
  <c r="AB60" i="11"/>
  <c r="AB261" i="11"/>
  <c r="AB300" i="11"/>
  <c r="AB471" i="11"/>
  <c r="AB223" i="11"/>
  <c r="AB582" i="11"/>
  <c r="AB237" i="11"/>
  <c r="AB25" i="11"/>
  <c r="AB64" i="11"/>
  <c r="AB104" i="11"/>
  <c r="AB141" i="11"/>
  <c r="AB183" i="11"/>
  <c r="AB225" i="11"/>
  <c r="AB304" i="11"/>
  <c r="AB346" i="11"/>
  <c r="AB390" i="11"/>
  <c r="AB609" i="11"/>
  <c r="AB481" i="11"/>
  <c r="AB612" i="11"/>
  <c r="AB266" i="11"/>
  <c r="AB91" i="11"/>
  <c r="AB170" i="11"/>
  <c r="AB254" i="11"/>
  <c r="AB379" i="11"/>
  <c r="AB517" i="11"/>
  <c r="AB244" i="11"/>
  <c r="AB32" i="11"/>
  <c r="AB71" i="11"/>
  <c r="AB110" i="11"/>
  <c r="AB148" i="11"/>
  <c r="AB189" i="11"/>
  <c r="AB231" i="11"/>
  <c r="AB536" i="11"/>
  <c r="AB590" i="11"/>
  <c r="AB522" i="11"/>
  <c r="AB29" i="11"/>
  <c r="AB68" i="11"/>
  <c r="AB107" i="11"/>
  <c r="AB145" i="11"/>
  <c r="AB186" i="11"/>
  <c r="AB228" i="11"/>
  <c r="AB282" i="11"/>
  <c r="AB546" i="11"/>
  <c r="AB491" i="11"/>
  <c r="AB730" i="11"/>
  <c r="AB59" i="11"/>
  <c r="AB124" i="11"/>
  <c r="AB567" i="11"/>
  <c r="AB587" i="11"/>
  <c r="AB615" i="11"/>
  <c r="AB357" i="11"/>
  <c r="AB681" i="11"/>
  <c r="AB652" i="11"/>
  <c r="AB687" i="11"/>
  <c r="AB649" i="11"/>
  <c r="AB112" i="11"/>
  <c r="AB162" i="11"/>
  <c r="AB445" i="11"/>
  <c r="AB497" i="11"/>
  <c r="AB722" i="11"/>
  <c r="AB723" i="11" s="1"/>
  <c r="AB248" i="11"/>
  <c r="AB328" i="11"/>
  <c r="AB429" i="11"/>
  <c r="AB480" i="11"/>
  <c r="AB49" i="11"/>
  <c r="AB87" i="11"/>
  <c r="AB127" i="11"/>
  <c r="AB165" i="11"/>
  <c r="AB277" i="11"/>
  <c r="AB430" i="11"/>
  <c r="AB485" i="11"/>
  <c r="AB632" i="11"/>
  <c r="AB719" i="11"/>
  <c r="AB291" i="11"/>
  <c r="AB330" i="11"/>
  <c r="AB389" i="11"/>
  <c r="AB448" i="11"/>
  <c r="AB449" i="11"/>
  <c r="AB515" i="11"/>
  <c r="AB490" i="11"/>
  <c r="AB184" i="11"/>
  <c r="AB226" i="11"/>
  <c r="AB463" i="11"/>
  <c r="AB501" i="11"/>
  <c r="AB623" i="11"/>
  <c r="AB675" i="11"/>
  <c r="AB751" i="11"/>
  <c r="AB15" i="11"/>
  <c r="AB53" i="11"/>
  <c r="AB212" i="11"/>
  <c r="AB307" i="11"/>
  <c r="AB31" i="11"/>
  <c r="AB201" i="11"/>
  <c r="AB258" i="11"/>
  <c r="AB297" i="11"/>
  <c r="AB370" i="11"/>
  <c r="AB454" i="11"/>
  <c r="AB414" i="11"/>
  <c r="AB285" i="11"/>
  <c r="AB455" i="11"/>
  <c r="AB673" i="11"/>
  <c r="AB380" i="11"/>
  <c r="AB395" i="11"/>
  <c r="AB397" i="11" s="1"/>
  <c r="AB678" i="11"/>
  <c r="AB756" i="11"/>
  <c r="AB629" i="11"/>
  <c r="AB637" i="11"/>
  <c r="AB489" i="11"/>
  <c r="AB538" i="11"/>
  <c r="AB268" i="11"/>
  <c r="AB450" i="11"/>
  <c r="AB85" i="11"/>
  <c r="AB466" i="11"/>
  <c r="AB706" i="11"/>
  <c r="AB596" i="11"/>
  <c r="AB693" i="11"/>
  <c r="AB662" i="11"/>
  <c r="AB272" i="11"/>
  <c r="AB750" i="11"/>
  <c r="AB697" i="11"/>
  <c r="AB650" i="11"/>
  <c r="AB602" i="11"/>
  <c r="AB716" i="11"/>
  <c r="AB152" i="11"/>
  <c r="AB672" i="11"/>
  <c r="AB725" i="11"/>
  <c r="AB40" i="11"/>
  <c r="AB240" i="11"/>
  <c r="AB287" i="11"/>
  <c r="AB487" i="11"/>
  <c r="AB731" i="11"/>
  <c r="AB488" i="11"/>
  <c r="AB284" i="11"/>
  <c r="AB398" i="11"/>
  <c r="AB580" i="11"/>
  <c r="AB534" i="11"/>
  <c r="AB550" i="11"/>
  <c r="AB511" i="11"/>
  <c r="AB655" i="11"/>
  <c r="AB100" i="11"/>
  <c r="AB35" i="11"/>
  <c r="AB151" i="11"/>
  <c r="AB234" i="11"/>
  <c r="AB552" i="11"/>
  <c r="AB33" i="11"/>
  <c r="AB707" i="11"/>
  <c r="AB50" i="11"/>
  <c r="AB182" i="11"/>
  <c r="AB469" i="11"/>
  <c r="AB52" i="11"/>
  <c r="AB130" i="11"/>
  <c r="AB544" i="11"/>
  <c r="AB663" i="11"/>
  <c r="AB294" i="11"/>
  <c r="AB353" i="11"/>
  <c r="AB311" i="11"/>
  <c r="AB204" i="11"/>
  <c r="AB507" i="11"/>
  <c r="AB387" i="11"/>
  <c r="AB312" i="11"/>
  <c r="AB279" i="11"/>
  <c r="AB406" i="11"/>
  <c r="AB606" i="11"/>
  <c r="AB392" i="11"/>
  <c r="AB82" i="11"/>
  <c r="AB548" i="11"/>
  <c r="AB496" i="11"/>
  <c r="AB245" i="11"/>
  <c r="AB241" i="11"/>
  <c r="AB337" i="11"/>
  <c r="AB437" i="11"/>
  <c r="AB670" i="11"/>
  <c r="AB484" i="11"/>
  <c r="AB242" i="11"/>
  <c r="AB296" i="11"/>
  <c r="AB453" i="11"/>
  <c r="AB547" i="11"/>
  <c r="AB626" i="11"/>
  <c r="AB150" i="11"/>
  <c r="AB232" i="11"/>
  <c r="AB739" i="11"/>
  <c r="AB502" i="11"/>
  <c r="AB518" i="11"/>
  <c r="AB492" i="11"/>
  <c r="AB608" i="11"/>
  <c r="AB253" i="11"/>
  <c r="AB743" i="11"/>
  <c r="AB674" i="11"/>
  <c r="AB545" i="11"/>
  <c r="AB579" i="11"/>
  <c r="AB288" i="11"/>
  <c r="AB402" i="11"/>
  <c r="AB690" i="11"/>
  <c r="AB569" i="11"/>
  <c r="AB577" i="11"/>
  <c r="AB75" i="11"/>
  <c r="AB128" i="11"/>
  <c r="AB79" i="11"/>
  <c r="AB653" i="11"/>
  <c r="AB598" i="11"/>
  <c r="AB153" i="11"/>
  <c r="AB34" i="11"/>
  <c r="AB647" i="11"/>
  <c r="AB116" i="11"/>
  <c r="AB527" i="11"/>
  <c r="AB529" i="11"/>
  <c r="AB640" i="11"/>
  <c r="AB565" i="11"/>
  <c r="AB393" i="11"/>
  <c r="AB563" i="11"/>
  <c r="AB310" i="11"/>
  <c r="AB656" i="11"/>
  <c r="AB752" i="11"/>
  <c r="AB692" i="11"/>
  <c r="AB535" i="11"/>
  <c r="AB566" i="11"/>
  <c r="AB539" i="11"/>
  <c r="AB702" i="11"/>
  <c r="AB665" i="11"/>
  <c r="AB137" i="11"/>
  <c r="AB303" i="11"/>
  <c r="AB156" i="11"/>
  <c r="AB36" i="11"/>
  <c r="AB620" i="11"/>
  <c r="AB728" i="11"/>
  <c r="AB472" i="11"/>
  <c r="AB144" i="11"/>
  <c r="AB219" i="11"/>
  <c r="AB415" i="11"/>
  <c r="AB262" i="11"/>
  <c r="AB512" i="11"/>
  <c r="AB23" i="11"/>
  <c r="AB62" i="11"/>
  <c r="AB102" i="11"/>
  <c r="AB139" i="11"/>
  <c r="AB460" i="11"/>
  <c r="AB498" i="11"/>
  <c r="AB748" i="11"/>
  <c r="AB570" i="11"/>
  <c r="AB462" i="11"/>
  <c r="AB642" i="11"/>
  <c r="AB543" i="11"/>
  <c r="AB280" i="11"/>
  <c r="AB635" i="11"/>
  <c r="AB700" i="11"/>
  <c r="AB28" i="11"/>
  <c r="AB67" i="11"/>
  <c r="AB227" i="11"/>
  <c r="AB349" i="11"/>
  <c r="AB44" i="11"/>
  <c r="AB468" i="11"/>
  <c r="AB753" i="11"/>
  <c r="AB504" i="11"/>
  <c r="AB256" i="11"/>
  <c r="AB309" i="11"/>
  <c r="AB703" i="11"/>
  <c r="AB260" i="11"/>
  <c r="AB714" i="11"/>
  <c r="AB699" i="11"/>
  <c r="AB286" i="11"/>
  <c r="AB658" i="11"/>
  <c r="AB749" i="11"/>
  <c r="AB179" i="11"/>
  <c r="AB320" i="11"/>
  <c r="AB712" i="11"/>
  <c r="AB308" i="11"/>
  <c r="AB314" i="11"/>
  <c r="AB115" i="11"/>
  <c r="AB376" i="11"/>
  <c r="AB119" i="11"/>
  <c r="AB229" i="11"/>
  <c r="AB479" i="11"/>
  <c r="AB651" i="11"/>
  <c r="AB416" i="11"/>
  <c r="AB669" i="11"/>
  <c r="AB520" i="11"/>
  <c r="AB290" i="11"/>
  <c r="AB625" i="11"/>
  <c r="AB177" i="11"/>
  <c r="AB275" i="11"/>
  <c r="AB327" i="11"/>
  <c r="AB605" i="11"/>
  <c r="AB654" i="11"/>
  <c r="AB401" i="11"/>
  <c r="AB385" i="11"/>
  <c r="AB549" i="11"/>
  <c r="AB344" i="11"/>
  <c r="AB553" i="11"/>
  <c r="AB251" i="11"/>
  <c r="AB476" i="11"/>
  <c r="AB281" i="11"/>
  <c r="AB477" i="11"/>
  <c r="AB561" i="11"/>
  <c r="AB525" i="11"/>
  <c r="AB576" i="11"/>
  <c r="AB136" i="11"/>
  <c r="AB350" i="11"/>
  <c r="AB452" i="11"/>
  <c r="AB613" i="11"/>
  <c r="AB639" i="11"/>
  <c r="AB537" i="11"/>
  <c r="AB607" i="11"/>
  <c r="AB664" i="11"/>
  <c r="AB680" i="11"/>
  <c r="AB695" i="11"/>
  <c r="AB709" i="11"/>
  <c r="AB727" i="11"/>
  <c r="AB394" i="11" l="1"/>
  <c r="AB142" i="11"/>
  <c r="AB211" i="11"/>
  <c r="AB364" i="11"/>
  <c r="AB532" i="11"/>
  <c r="AB173" i="11"/>
  <c r="AB113" i="11"/>
  <c r="AB431" i="11"/>
  <c r="AB508" i="11"/>
  <c r="AB403" i="11"/>
  <c r="AB348" i="11"/>
  <c r="AB196" i="11"/>
  <c r="AB27" i="11"/>
  <c r="AB591" i="11"/>
  <c r="AB610" i="11"/>
  <c r="AB644" i="11" s="1"/>
  <c r="AB355" i="11"/>
  <c r="AB252" i="11"/>
  <c r="AB705" i="11"/>
  <c r="AB524" i="11"/>
  <c r="AB424" i="11"/>
  <c r="AB236" i="11"/>
  <c r="AB163" i="11"/>
  <c r="AB351" i="11"/>
  <c r="AB273" i="11"/>
  <c r="AB459" i="11"/>
  <c r="AB65" i="11"/>
  <c r="AB323" i="11"/>
  <c r="AB316" i="11"/>
  <c r="AB408" i="11"/>
  <c r="AB383" i="11"/>
  <c r="AB475" i="11"/>
  <c r="AB679" i="11"/>
  <c r="AB205" i="11"/>
  <c r="AB95" i="11"/>
  <c r="AB555" i="11"/>
  <c r="AB661" i="11"/>
  <c r="AB558" i="11"/>
  <c r="AB305" i="11"/>
  <c r="AB220" i="11"/>
  <c r="AB503" i="11"/>
  <c r="AB643" i="11"/>
  <c r="AB495" i="11"/>
  <c r="AB359" i="11"/>
  <c r="AB180" i="11"/>
  <c r="AB58" i="11"/>
  <c r="AB588" i="11"/>
  <c r="AB528" i="11"/>
  <c r="AB43" i="11"/>
  <c r="AB754" i="11"/>
  <c r="AB243" i="11"/>
  <c r="AB438" i="11"/>
  <c r="AB578" i="11"/>
  <c r="AB257" i="11"/>
  <c r="AB741" i="11"/>
  <c r="AB721" i="11"/>
  <c r="AB215" i="11"/>
  <c r="AB704" i="11"/>
  <c r="AB443" i="11"/>
  <c r="AB684" i="11"/>
  <c r="AB289" i="11"/>
  <c r="AB331" i="11"/>
  <c r="AF13" i="11"/>
  <c r="AE14" i="11"/>
  <c r="AD14" i="11"/>
  <c r="AE24" i="11"/>
  <c r="AD24" i="11"/>
  <c r="AE23" i="11"/>
  <c r="AD23" i="11"/>
  <c r="AE15" i="11"/>
  <c r="AD15" i="11"/>
  <c r="AE21" i="11"/>
  <c r="AD21" i="11"/>
  <c r="AD17" i="11"/>
  <c r="AE17" i="11"/>
  <c r="AE20" i="11"/>
  <c r="AD20" i="11"/>
  <c r="AE22" i="11"/>
  <c r="AD22" i="11"/>
  <c r="AE26" i="11"/>
  <c r="AD26" i="11"/>
  <c r="AE25" i="11"/>
  <c r="AD25" i="11"/>
  <c r="AD18" i="11"/>
  <c r="AE18" i="11"/>
  <c r="AF16" i="11"/>
  <c r="AF19" i="11"/>
  <c r="AB724" i="11" l="1"/>
  <c r="AB685" i="11"/>
  <c r="AB509" i="11"/>
  <c r="AB368" i="11"/>
  <c r="AB181" i="11"/>
  <c r="AB221" i="11"/>
  <c r="AB592" i="11"/>
  <c r="AB332" i="11"/>
  <c r="AB757" i="11"/>
  <c r="AB409" i="11"/>
  <c r="AB559" i="11"/>
  <c r="AB444" i="11"/>
  <c r="AB274" i="11"/>
  <c r="AB98" i="11"/>
  <c r="AF25" i="11"/>
  <c r="AF26" i="11"/>
  <c r="AF22" i="11"/>
  <c r="AF17" i="11"/>
  <c r="AF21" i="11"/>
  <c r="AF18" i="11"/>
  <c r="AF20" i="11"/>
  <c r="AF23" i="11"/>
  <c r="AF14" i="11"/>
  <c r="AF15" i="11"/>
  <c r="AF24" i="11"/>
  <c r="AB758" i="11" l="1"/>
  <c r="AB333" i="11"/>
  <c r="AB759" i="11" s="1"/>
</calcChain>
</file>

<file path=xl/sharedStrings.xml><?xml version="1.0" encoding="utf-8"?>
<sst xmlns="http://schemas.openxmlformats.org/spreadsheetml/2006/main" count="14511" uniqueCount="671">
  <si>
    <t>CF</t>
  </si>
  <si>
    <t>TIEMPO EXTRAORDINARIO</t>
  </si>
  <si>
    <t>DIETAS</t>
  </si>
  <si>
    <t>DECIMOTERCER MES</t>
  </si>
  <si>
    <t>SALARIO ESCOLAR</t>
  </si>
  <si>
    <t>OTROS INCENTIVOS SALARIALES</t>
  </si>
  <si>
    <t>TRANSPORTE EN EL EXTERIOR</t>
  </si>
  <si>
    <t>ALIMENTOS Y BEBIDAS</t>
  </si>
  <si>
    <t>HERRAMIENTAS E INSTRUMENTOS</t>
  </si>
  <si>
    <t>REPUESTOS Y ACCESORIOS</t>
  </si>
  <si>
    <t>TEXTILES Y VESTUARIO</t>
  </si>
  <si>
    <t>EQUIPO Y MOBILIARIO DE OFICINA</t>
  </si>
  <si>
    <t>BIENES INTANGIBLES</t>
  </si>
  <si>
    <t>ALQUILER DE EDIFICIOS, LOCALES Y TERRENOS</t>
  </si>
  <si>
    <t>ALQUILER DE MAQUINARIA, EQUIPO Y MOBILIARIO</t>
  </si>
  <si>
    <t>SERVICIO DE CORREO</t>
  </si>
  <si>
    <t>SERVICIO DE TELECOMUNICACIONES</t>
  </si>
  <si>
    <t>TRANSPORTE DE BIENES</t>
  </si>
  <si>
    <t>MANTENIMIENTO DE EDIFICIOS, LOCALES Y TERRENOS</t>
  </si>
  <si>
    <t>OTROS IMPUESTOS</t>
  </si>
  <si>
    <t>INTERESES MORATORIOS Y MULTAS</t>
  </si>
  <si>
    <t>DEDUCIBLES</t>
  </si>
  <si>
    <t>OTROS SERVICIOS NO ESPECIFICADOS</t>
  </si>
  <si>
    <t>COMBUSTIBLES Y LUBRICANTES</t>
  </si>
  <si>
    <t>MADERA Y SUS DERIVADOS</t>
  </si>
  <si>
    <t>MATERIALES Y PRODUCTOS DE VIDRIO</t>
  </si>
  <si>
    <t>EQUIPO DE TRANSPORTE</t>
  </si>
  <si>
    <t>PRESTACIONES LEGALES</t>
  </si>
  <si>
    <t>REINTEGROS O DEVOLUCIONES</t>
  </si>
  <si>
    <t>DISPONIBILIDAD LABORAL</t>
  </si>
  <si>
    <t>IP</t>
  </si>
  <si>
    <t>550</t>
  </si>
  <si>
    <t>00</t>
  </si>
  <si>
    <t>0</t>
  </si>
  <si>
    <t>00101</t>
  </si>
  <si>
    <t>00105</t>
  </si>
  <si>
    <t>00201</t>
  </si>
  <si>
    <t>00205</t>
  </si>
  <si>
    <t>00301</t>
  </si>
  <si>
    <t>00302</t>
  </si>
  <si>
    <t>00303</t>
  </si>
  <si>
    <t>00304</t>
  </si>
  <si>
    <t>00399</t>
  </si>
  <si>
    <t>00401</t>
  </si>
  <si>
    <t>00405</t>
  </si>
  <si>
    <t>00501</t>
  </si>
  <si>
    <t>00502</t>
  </si>
  <si>
    <t>00503</t>
  </si>
  <si>
    <t>00504</t>
  </si>
  <si>
    <t>1</t>
  </si>
  <si>
    <t>10301</t>
  </si>
  <si>
    <t>10303</t>
  </si>
  <si>
    <t>10307</t>
  </si>
  <si>
    <t>10402</t>
  </si>
  <si>
    <t>10404</t>
  </si>
  <si>
    <t>10406</t>
  </si>
  <si>
    <t>10499</t>
  </si>
  <si>
    <t>10501</t>
  </si>
  <si>
    <t>10502</t>
  </si>
  <si>
    <t>10503</t>
  </si>
  <si>
    <t>10504</t>
  </si>
  <si>
    <t>10601</t>
  </si>
  <si>
    <t>10701</t>
  </si>
  <si>
    <t>10702</t>
  </si>
  <si>
    <t>10808</t>
  </si>
  <si>
    <t>2</t>
  </si>
  <si>
    <t>20102</t>
  </si>
  <si>
    <t>20104</t>
  </si>
  <si>
    <t>20199</t>
  </si>
  <si>
    <t>20203</t>
  </si>
  <si>
    <t>20304</t>
  </si>
  <si>
    <t>20401</t>
  </si>
  <si>
    <t>20402</t>
  </si>
  <si>
    <t>29901</t>
  </si>
  <si>
    <t>29902</t>
  </si>
  <si>
    <t>29903</t>
  </si>
  <si>
    <t>29904</t>
  </si>
  <si>
    <t>29905</t>
  </si>
  <si>
    <t>29906</t>
  </si>
  <si>
    <t>29999</t>
  </si>
  <si>
    <t>5</t>
  </si>
  <si>
    <t>50103</t>
  </si>
  <si>
    <t>50104</t>
  </si>
  <si>
    <t>50105</t>
  </si>
  <si>
    <t>50106</t>
  </si>
  <si>
    <t>50199</t>
  </si>
  <si>
    <t>59903</t>
  </si>
  <si>
    <t>6</t>
  </si>
  <si>
    <t>60103</t>
  </si>
  <si>
    <t>60399</t>
  </si>
  <si>
    <t>60404</t>
  </si>
  <si>
    <t>60701</t>
  </si>
  <si>
    <t>7</t>
  </si>
  <si>
    <t>70103</t>
  </si>
  <si>
    <t>551</t>
  </si>
  <si>
    <t>10101</t>
  </si>
  <si>
    <t>10102</t>
  </si>
  <si>
    <t>10201</t>
  </si>
  <si>
    <t>10202</t>
  </si>
  <si>
    <t>10203</t>
  </si>
  <si>
    <t>10204</t>
  </si>
  <si>
    <t>10299</t>
  </si>
  <si>
    <t>10304</t>
  </si>
  <si>
    <t>10306</t>
  </si>
  <si>
    <t>10403</t>
  </si>
  <si>
    <t>10801</t>
  </si>
  <si>
    <t>10804</t>
  </si>
  <si>
    <t>10805</t>
  </si>
  <si>
    <t>10806</t>
  </si>
  <si>
    <t>10807</t>
  </si>
  <si>
    <t>10899</t>
  </si>
  <si>
    <t>10999</t>
  </si>
  <si>
    <t>19902</t>
  </si>
  <si>
    <t>19905</t>
  </si>
  <si>
    <t>19999</t>
  </si>
  <si>
    <t>20101</t>
  </si>
  <si>
    <t>20301</t>
  </si>
  <si>
    <t>20302</t>
  </si>
  <si>
    <t>20303</t>
  </si>
  <si>
    <t>20305</t>
  </si>
  <si>
    <t>20306</t>
  </si>
  <si>
    <t>20399</t>
  </si>
  <si>
    <t>50101</t>
  </si>
  <si>
    <t>50102</t>
  </si>
  <si>
    <t>60301</t>
  </si>
  <si>
    <t>60601</t>
  </si>
  <si>
    <t>553</t>
  </si>
  <si>
    <t>01</t>
  </si>
  <si>
    <t>02</t>
  </si>
  <si>
    <t>29907</t>
  </si>
  <si>
    <t>50107</t>
  </si>
  <si>
    <t>60299</t>
  </si>
  <si>
    <t>60402</t>
  </si>
  <si>
    <t>60702</t>
  </si>
  <si>
    <t>03</t>
  </si>
  <si>
    <t>60602</t>
  </si>
  <si>
    <t>554</t>
  </si>
  <si>
    <t>50201</t>
  </si>
  <si>
    <t>555</t>
  </si>
  <si>
    <t>10103</t>
  </si>
  <si>
    <t>10405</t>
  </si>
  <si>
    <t>556</t>
  </si>
  <si>
    <t>557</t>
  </si>
  <si>
    <t>558</t>
  </si>
  <si>
    <t>60202</t>
  </si>
  <si>
    <t>573</t>
  </si>
  <si>
    <t>00203</t>
  </si>
  <si>
    <t>00204</t>
  </si>
  <si>
    <t>60401</t>
  </si>
  <si>
    <t>70301</t>
  </si>
  <si>
    <t>70302</t>
  </si>
  <si>
    <t>70399</t>
  </si>
  <si>
    <t>04</t>
  </si>
  <si>
    <t>05</t>
  </si>
  <si>
    <t>TÍTULO 210: MINISTERIO DE EDUCACIÓN PÚBLICA - LIQUIDACIÓN SEGÚN PROGRAMA PRESUPUESTARIO, FUENTE INTERNA</t>
  </si>
  <si>
    <t>INCLUYE LAS MODIFICACIONES PRESUPUESTARIAS PENDIENTES DE APLICACIÓN</t>
  </si>
  <si>
    <t>PROGRAMA</t>
  </si>
  <si>
    <t>SUBPROGRAMA</t>
  </si>
  <si>
    <t>PARTIDA</t>
  </si>
  <si>
    <t>SUBPARTIDA</t>
  </si>
  <si>
    <t>F.F</t>
  </si>
  <si>
    <t>CE</t>
  </si>
  <si>
    <t>DESCRIPCIÓN</t>
  </si>
  <si>
    <t>PRESUPUESTO INICIAL</t>
  </si>
  <si>
    <t>PRESUPUESTO ACTUAL</t>
  </si>
  <si>
    <t>SUBEJECUCIÓN OFICIALIZADA POR LOS PROGRAMAS PRESUPUESTARIOS</t>
  </si>
  <si>
    <t xml:space="preserve">PRIMER PRESUPUESTO EXTRAORDINARIO MEP 2024
(H-017)
</t>
  </si>
  <si>
    <t>PRIMERA MODIFICACIÓN LEGISLATIVA MEP 2024
(H-017)</t>
  </si>
  <si>
    <t>MODIFICACIÓN PRESUPUESTARIA APLICACIÓN 
NORMA EJECUCIÓN N°10 Y RECUSOS NUEVOS FODESAF
(H-014)</t>
  </si>
  <si>
    <t>MODIFICACIÓN PRESUPUESTARIA 
PLAZAS NUEVAS
(H-014)</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</si>
  <si>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</si>
  <si>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</si>
  <si>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</si>
  <si>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</si>
  <si>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</si>
  <si>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</si>
  <si>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</si>
  <si>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</si>
  <si>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</si>
  <si>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</si>
  <si>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</si>
  <si>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</si>
  <si>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</si>
  <si>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</si>
  <si>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001</t>
  </si>
  <si>
    <t xml:space="preserve">SUELDOS PARA CARGOS FIJOS </t>
  </si>
  <si>
    <t xml:space="preserve">SUPLENCIAS </t>
  </si>
  <si>
    <t>RETRIBUCIÓN POR AÑOS SERVIDOS</t>
  </si>
  <si>
    <t>RESTRICCIÓN AL EJERCICIO LIBERAL DE LA PROFESIÓN</t>
  </si>
  <si>
    <t>CAJA COSTARRICENSE DE SEGURO SOCIAL. (CCSS) (CONTRIBUCIÓN PATRONAL SEGURO DE SALUD, SEGÚN LEY No. 17 DEL 22 DE OCTUBRE DE 1943, LEY CONSTITUTIVA DE LA C.C.S.S. Y REGLAMENTO No. 7082 DEL 03 DE DICIEMBRE DE 1996 Y SUS REFORMAS). CÉDULA JURÍDICA: 4-000-042147</t>
  </si>
  <si>
    <t>BANCO POPULAR Y DE DESARROLLO COMUNAL. (BPDC) (SEGÚN LEY No. 4351 DEL 11 DE JULIO DE 1969, LEY ORGÁNICA DEL B.P.D.C.). CÉDULA JURÍDICA: 4-000-042152</t>
  </si>
  <si>
    <t>CAJA COSTARRICENSE DE SEGURO SOCIAL. (CCSS) (CONTRIBUCIÓN PATRONAL SEGURO DE PENSIONES, SEGÚN LEY No. 17 DEL 22 DE OCTUBRE DE 1943, LEY CONSTITUTIVA DE LA C.C.S.S. Y REGLAMENTO No. 6898 DEL 07 DE FEBRERO DE 1995 Y SUS REFORMAS). CÉDULA JURÍDICA: 4-000-042147</t>
  </si>
  <si>
    <t>CAJA COSTARRICENSE DE SEGURO SOCIAL. (CCSS) (APORTE PATRONAL AL RÉGIMEN DE PENSIONES, SEGÚN LEY DE PROTECCIÓN AL TRABAJADOR No. 7983 DEL 16 DE FEBRERO DEL 2000). CÉDULA JURÍDICA: 4-000-042147</t>
  </si>
  <si>
    <t>CAJA COSTARRICENSE DE SEGURO SOCIAL. (CCSS) (APORTE PATRONAL AL FONDO DE CAPITALIZACIÓN LABORAL, SEGÚN LEY DE PROTECCIÓN AL TRABAJADOR No. 7983 DEL 16 DE FEBRERO DEL 2000). CÉDULA JURÍDICA: 4-000-042147</t>
  </si>
  <si>
    <t>JUNTA DE PENSIONES Y JUBILACIONES DEL MAGISTERIO NACIONAL. (COTIZACION PATRONAL ART No 41 DE LA LEY No.7531 DEL 10/07/1995). CÉDULA JURÍDICA: 3-007-117191</t>
  </si>
  <si>
    <t>Total 0</t>
  </si>
  <si>
    <t xml:space="preserve">INFORMACIÓN </t>
  </si>
  <si>
    <t>IMPRESIÓN, ENCUADERNACIÓN Y OTROS</t>
  </si>
  <si>
    <t>SERVICIOS DE TECNOLOGÍAS DE INFORMACIÓN</t>
  </si>
  <si>
    <t>SERVICIOS JURÍDICOS (INCLUYE RECURSOS PARA PAGO DE HONORARIOS DE PROFESIONALES PARA ATENDER LAS DIFERENTES GESTIONES DE LAS DEPENDENCIAS).</t>
  </si>
  <si>
    <t>SERVICIOS EN CIENCIAS ECONÓMICAS Y SOCIALES (PARA EL PAGO DE SERVICIOS DE CIENCIAS ECONÓMICAS Y SOCIALES, PARA LA ACTUALIZACIÓN DE PROTOCOLOS UTILIZADOS POR LA UNIDAD PARA LA PERMANENCIA, REINCORPORACIÓN Y ÉXITO EDUCATIVO (UPRE)).</t>
  </si>
  <si>
    <t>SERVICIOS GENERALES (PARA LA ADQUISICIÓN DE SELLOS PERSONALIZADOS E INSTITUCIONALES).</t>
  </si>
  <si>
    <t>OTROS SERVICIOS DE GESTIÓN Y APOYO (PARA LA ADQUISICIÓN DE SERVICIOS DE TRADUCCIÓN Y APOYO DEL LENGUAJE LESCO).</t>
  </si>
  <si>
    <t>TRANSPORTE DENTRO DEL PAÍS</t>
  </si>
  <si>
    <t>VIÁTICOS DENTRO DEL PAÍS</t>
  </si>
  <si>
    <t>VIÁTICOS EN EL EXTERIOR</t>
  </si>
  <si>
    <t xml:space="preserve">SEGUROS </t>
  </si>
  <si>
    <t xml:space="preserve">ACTIVIDADES PROTOCOLARIAS Y SOCIALES </t>
  </si>
  <si>
    <t>MANTENIMIENTO Y REPARACIÓN DE EQUIPO DE CÓMPUTO Y  SISTEMAS DE INFORMACION</t>
  </si>
  <si>
    <t>Total 1</t>
  </si>
  <si>
    <t>PRODUCTOS FARMACÉUTICOS Y MEDICINALES</t>
  </si>
  <si>
    <t xml:space="preserve">TINTAS, PINTURAS Y DILUYENTES </t>
  </si>
  <si>
    <t>OTROS PRODUCTOS QUÍMICOS Y CONEXOS</t>
  </si>
  <si>
    <t>MATERIALES Y PRODUCTOS ELÉCTRICOS, TELEFÓNICOS Y DE CÓMPUTO</t>
  </si>
  <si>
    <t>ÚTILES Y MATERIALES DE OFICINA Y CÓMPUTO</t>
  </si>
  <si>
    <t>ÚTILES Y MATERIALES MÉDICO, HOSPITALARIO Y DE INVESTIGACIÓN</t>
  </si>
  <si>
    <t>PRODUCTOS DE PAPEL, CARTÓN E IMPRESOS</t>
  </si>
  <si>
    <t>ÚTILES Y MATERIALES DE LIMPIEZA</t>
  </si>
  <si>
    <t>ÚTILES Y MATERIALES DE RESGUARDO Y SEGURIDAD</t>
  </si>
  <si>
    <t>OTROS ÚTILES, MATERIALES Y SUMINISTROS DIVERSOS</t>
  </si>
  <si>
    <t>Total 2</t>
  </si>
  <si>
    <t>EQUIPO DE COMUNICACIÓN</t>
  </si>
  <si>
    <t>EQUIPO DE  CÓMPUTO</t>
  </si>
  <si>
    <t>EQUIPO SANITARIO, DE LABORATORIO E INVESTIGACIÓN</t>
  </si>
  <si>
    <t>MAQUINARIA, EQUIPO Y MOBILIARIO  DIVERSO</t>
  </si>
  <si>
    <t>Total 5</t>
  </si>
  <si>
    <t>CAJA COSTARRICENSE DE SEGURO SOCIAL. (CCSS) (CONTRIBUCIÓN ESTATAL AL SEGURO DE PENSIONES, SEGÚN LEY No. 17 DEL 22 DE OCTUBRE DE 1943, LEY CONSTITUTIVA DE LA C.C.S.S. Y REGLAMENTO No. 6898 DEL 07 DE FEBRERO DE 1995 Y SUS REFORMAS). CÉDULA JURÍDICA: 4-000-042147</t>
  </si>
  <si>
    <t>CAJA COSTARRICENSE DE SEGURO SOCIAL. (CCSS) (CONTRIBUCIÓN ESTATAL AL SEGURO DE SALUD, SEGÚN LEY No. 17 DEL 22 DE OCTUBRE DE 1943, LEY CONSTITUTIVA DE LA C.C.S.S. Y REGLAMENTO No. 7082 DEL 03 DE DICIEMBRE DE 1996 Y SUS REFORMAS). CÉDULA JURÍDICA: 4-000-042147</t>
  </si>
  <si>
    <t>JUNTA DE PENSIONES Y JUBILACIONES DEL MAGISTERIO NACIONAL. (COTIZACIÓN ESTATAL DE ACUERDO CON EL ARTÍCULO 15 DE LA LEY No.7531 DE 10/07/1995). CÉDULA JURÍDICA: 3-007-117191</t>
  </si>
  <si>
    <t>COLEGIO UNIVERSITARIO DE CARTAGO. (PARA GASTOS DE OPERACIÓN SEGÚN LEY No.6541 DEL 19/11/1980 SUS REFORMAS Y REGLAMENTO). CÉDULA JURÍDICA: 3-007-045261</t>
  </si>
  <si>
    <t>COLEGIO UNIVERSITARIO DE LIMÓN. (PARA GASTOS DE OPERACIÓN SEGÚN LEY No. 7941, DEL 09/11/1999 Y LEY No. 6541 DE 19/11/1980 SUS REFORMAS Y REGLAMENTO). CÉDULA JURÍDICA: 3-007-311926</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</si>
  <si>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CÉDULA JURÍDICA: 2-100-042002</t>
  </si>
  <si>
    <t>UNIVERSIDAD NACIONAL.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4-000-042150</t>
  </si>
  <si>
    <t>UNIVERSIDAD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4-000-042149</t>
  </si>
  <si>
    <t>INSTITUTO TECNOLÓGICO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4-000-042145</t>
  </si>
  <si>
    <t>UNIVERSIDAD ESTATAL A DISTANCIA.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4-000-042151</t>
  </si>
  <si>
    <t>UNIVERSIDAD TÉCNICA NACIONAL (UTN). (PARA GASTOS DE OPERACIÓN SEGÚN LOS ARTÍCULOS 22, 23 y 24 DEL TÍTULO IV DE LA LEY 9635 “LEY FORTALECIMIENTO DE LAS FINANZAS PÚBLICAS” DEL 3 DE DICIEMBRE DE 2018).(INCLUYE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 Jur 3-007-556085</t>
  </si>
  <si>
    <t>SISTEMA NACIONAL DE ACREDITACIÓN DE LA EDUCACIÓN SUPERIOR (SINAES). (PARA EL FINANCIAMIENTO DEL SINAES, INCLUYE RECURSOS PARA APOYAR GASTOS OPERATIVOS DE ACUERDO CON LEY No. 8798, GACETA No. 83 DEL 30/04/2010). CÉDULA JURÍDICA: 3-007-367218</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</si>
  <si>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</si>
  <si>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INSTITUTO TECNOLÓGICO DE COSTA RICA (CORRESPONDE AL 2,0% PARA CUMPLIR CON LO ESTIPULADO EN EL ARTÍCULO 7 INCISO C) DE LA LEY 9829 DEL 27/04/2020). CÉDULA JURÍDICA: 4-000-042145</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</si>
  <si>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</si>
  <si>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INSTITUTO TECNOLÓGICO DE COSTA RICA (CORRESPONDE AL 0,99% PARA CUMPLIR CON LO ESTIPULADO EN EL ARTÍCULO 11 INCISO B) DE LA LEY 9829 DEL 27/04/2020). CÉDULA JURÍDICA: 4-000-042145</t>
  </si>
  <si>
    <t>COLEGIO UNIVERSITARIO DE CARTAGO (CORRESPONDE AL 4,0% PARA CUMPLIR CON LO ESTIPULADO EN EL ARTÍCULO 7 INCISO F) DE LA LEY 9829 DEL 27/04/2020). CÉDULA JURÍDICA: 3-007-045261</t>
  </si>
  <si>
    <t xml:space="preserve">COLEGIO UNIVERSITARIO DE CARTAGO (CORRESPONDE AL 1,98% PARA CUMPLIR CON LO ESTIPULADO EN EL ARTÍCULO 11 INCISO DE LA LEY 9829 DEL 27/04/2020).B) DE LA LEY 9829 DEL 27/04/2020). CÉDULA JURÍDICA: 3-007-045261. </t>
  </si>
  <si>
    <t>OTRAS PRESTACIONES (INCLUYE RECURSOS PARA EL PAGO DE SUBSIDIOS POR INCAPACIDAD).</t>
  </si>
  <si>
    <t>INSTITUTO CENTROAMERICANO DE EXTENSIÓN DE LA CULTURA (ICECU). (PARA GASTOS DE OPERACIÓN SEGÚN LEY 4367 DEL 08/08/1969). CÉDULA JURÍDICA: 3-007-045231</t>
  </si>
  <si>
    <t>COMISIÓN COSTARRICENSE DE COOPERACIÓN CON LA UNESCO. (PARA GASTOS DE OPERACIÓN SEGÚN DECRETO No. 34276 DEL 05/11/2007). CÉDULA JURÍDICA: 3-007-045431</t>
  </si>
  <si>
    <t>FACULTAD LATINOAMERICANA DE CIENCIAS SOCIALES (FLACSO) ( PARA LA CONTINUIDAD DEL FUNCIONAMIENTO DE LA SEDE ACADEMICA DE COSTA RICA DE LA FACULTAD LATINOAMERICANA DE CIENCIAS SOCIALES (FLACSO), LEY 8085 DEL 14/02/2001). CÉDULA JURÍDICA: 3-007-056353</t>
  </si>
  <si>
    <t>ORGANIZACIÓN DE LAS NACIONES UNIDAS PARA LA EDUCACIÓN, CIENCIA Y LA CULTURA (UNESCO). (PARA PAGO DE CUOTA, SEGÚN DECRETO No. 758 DEL 11/10/1949). CÉDULA JURÍDICA: 9-000-010031</t>
  </si>
  <si>
    <t>INSTITUTO CENTROAMERICANO DE ADMINISTRACIÓN PÚBLICA (ICAP). (PARA PAGO DE CUOTA Y DEL LOCAL (SALAS DE CLASES), SEGÚN LEY No. 2829 DEL 18/10/1961). CÉDULA JURÍDICA: 3-003-045123</t>
  </si>
  <si>
    <t>ORGANIZACIÓN DE ESTADOS IBEROAMERICANOS (OEI). (PARA PAGO DE CUOTA, SEGÚN ESTATUTOS SUSCRITOS EN PANAMÁ, DICIEMBRE 1985, DURANTE LA 60° REUNIÓN DEL GRUPO CONSULTIVO, RATIFICADO EN PROPUESTA PARA LA ASAMBLEA LEGISLATIVA). CÉDULA JURÍDICA: 9-000-010032</t>
  </si>
  <si>
    <t>OFICINA SUBREGIONAL DE EDUCACIÓN DE LA UNESCO PARA CENTROAMERICA Y PANAMÁ. (PARA GASTOS DE OPERACIÓN, SEGÚN LEY No. 6943 DEL 24/01/1984, Y ART. 12 D.E. 34276 DEL 05/11/2007). CÉDULA JURÍDICA: 3-003-066320</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</si>
  <si>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CÉDULA JURÍDICA: 9-000-010101</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</si>
  <si>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CÉDULA JURÍDICA: 9-000-010102</t>
  </si>
  <si>
    <t>COORDINACIÓN EDUCATIVA Y CULTURAL CENTROAMERICANA - CECC (SEGÚN EL ACUERDO DE LA 30 REUNIÓN ORDINARIA DEL CONSEJO DE MINISTROS DE EDUCACIÓN Y CULTURA DE LA CECC/SICA, DEL 2 Y 3 DE SEPTIEMBRE 2011). CÉDULA JURÍDICA: 3-003-460957</t>
  </si>
  <si>
    <t>Total 6</t>
  </si>
  <si>
    <t>Total 7</t>
  </si>
  <si>
    <t>Total 550</t>
  </si>
  <si>
    <t xml:space="preserve">SERVICIO DE AGUA Y ALCANTARILLADO </t>
  </si>
  <si>
    <t>SERVICIO DE ENERGÍA ELÉCTRICA</t>
  </si>
  <si>
    <t xml:space="preserve">OTROS SERVICIOS BÁSICOS </t>
  </si>
  <si>
    <t>COMISIONES Y GASTOS POR SERVICIOS FINANCIEROS Y COMERCIALES</t>
  </si>
  <si>
    <t>SERVICIOS DE INGENIERÍA Y ARQUITECTURA (PARA PAGO DE SERVICIOS PROFESIONALES Y TECNICOS PARA REALIZAR TRABAJOS EN LOS DIFERENTES CAMPOS DE LA ARQUITECTURA Y LAS INGENIERIAS A REALIZAR EN EDIFICIOS DE OFICINAS CENTRALES, DIRECCIONES REGIONALES DE EDUCACIÓN, SUPERVISIONES Y CIRCUITOS CON INFRAESTRUCTURA PROPIA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</si>
  <si>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</si>
  <si>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OTROS SERVICIOS DE GESTIÓN Y APOYO (SE REQUIRE PARA EL PAGO DE SERVICIOS DE MONITOREO SATELITAL (GPS), PARA CONTROL DE LA FLOTILLA VEHICULAR, UBICACIÓN Y RASTREO, GASTO DE COMBUSTIBLE, KILOMETRAJE RECORRIDO EN TIEMPO REAL, PAGO DE REVISIÓN TÉCNICA VEHICULAR ENTRE OTROS. SERVICIO DE FUMIGACIÓN EN LOS EDIFICIOS DE OFICINAS CENTRALES DEL MEP).</t>
  </si>
  <si>
    <t>MANTENIMIENTO Y REPARACIÓN DE MAQUINARIA Y EQUIPO DE PRODUCCIÓN</t>
  </si>
  <si>
    <t>MANTENIMIENTO Y REPARACIÓN DE EQUIPO DE TRANSPORTE</t>
  </si>
  <si>
    <t>MANTENIMIENTO Y REPARACIÓN DE EQUIPO DE COMUNICACIÓN</t>
  </si>
  <si>
    <t>MANTENIMIENTO Y REPARACIÓN DE EQUIPO Y MOBILIARIO DE OFICINA</t>
  </si>
  <si>
    <t>MANTENIMIENTO Y REPARACIÓN DE OTROS EQUIPOS</t>
  </si>
  <si>
    <t>INTERESES MORATORIOS Y MULTAS (PARA PAGO DE INTERESES MORATORIOS POR OBLIGACIONES NO CANCELADAS OPORTUNAMENTE Y MULTAS E INFRACCIONES DE TRANSITO APLICADAS A LA FLOTILLA VEHICULAR DEL MEP).</t>
  </si>
  <si>
    <t>MATERIALES Y PRODUCTOS METÁLICOS</t>
  </si>
  <si>
    <t>MATERIALES Y PRODUCTOS MINERALES Y ASFÁLTICOS</t>
  </si>
  <si>
    <t>MATERIALES Y PRODUCTOS DE PLÁSTICO</t>
  </si>
  <si>
    <t>OTROS MATERIALES Y PRODUCTOS DE USO EN LA CONSTRUCCIÓN Y MANTENIMIENTO.</t>
  </si>
  <si>
    <t>MAQUINARIA Y EQUIPO PARA LA PRODUCCIÓN</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</si>
  <si>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</si>
  <si>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</si>
  <si>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Total 01</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</si>
  <si>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</si>
  <si>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</si>
  <si>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ÚTILES Y MATERIALES DE COCINA Y COMEDOR</t>
  </si>
  <si>
    <t>EQUIPO Y MOBILIARIO EDUCACIONAL, DEPORTIVO Y RECREATIVO</t>
  </si>
  <si>
    <t>JUNTAS DE EDUCACIÓN Y ADMINISTRATIVAS (A DISTRIBUIR POR EL MEP, PARA LA PROMOCIÓN DE LA SANA CONVIVENCIA, EL ARTE, LA CULTURA, EL DEPORTE Y FERIAS EDUCATIVAS, CIENTÍFICAS Y AMBIENTALES, TÍTULO IV ART.22 CONVENCIÓN COLECTIVA MEP-SEC-ANDE-SITRACOME-APSE DEL 22/02/ 2021). CÉDULA JURÍDICA: 2-100-042002</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</si>
  <si>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</si>
  <si>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CÉDULA JURÍDICA: 2-100-042002</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</si>
  <si>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</si>
  <si>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N°8899, DEL 18/11/2010) CÉDULA JURÍDICA: 2-100-042002</t>
  </si>
  <si>
    <t>JUNTAS ADMINISTRATIVAS (A DISTRIBUIR POR EL MEP, INCLUYE RECURSOS PARA PAGO CORRESPONDIENTE A LOS ENVÍOS AL IB DE LOS MATERIALES DE TODOS LOS ALUMNOS DE COLEGIOS PÚBLICOS QUE OFRECEN EL PD, SEGÚN CONVENIO DE COOPERACIÓN INSTITUCIONAL ENTRE EL MINISTERIO DE EDUCACIÓN PÚBLICA DE COSTA RICA Y LA ORGANIZACIÓN DEL BACHILLERATO INTERNACIONAL (OBI) DEL 13/01/2020 Y ADENDA DE MODIFICACIÓN NÚMERO UNO AL CONVENIO DE COOPERACIÓN INSTITUCIONAL ENTRE EL MINISTERIO DE EDUCACIÓN PÚBLICA DE COSTA RICA Y LA ORGANIZACIÓN DELB ACHILLERATO
INTERNACIONAL OBI DEL 15–09-2022).
Céd-Jur: 2-100-042002</t>
  </si>
  <si>
    <t>OTRAS TRANSFERENCIAS A PERSONAS (INCLUYE RECURSOS PARA EL PAGO DEL PREMIO MAURO FERNÁNDEZ, SEGÚN DECRETO EJECUTIVO N° 38622-MEP DEL 19/08/2014).</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</si>
  <si>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 DE MAYO 2022). CÉDULA JURÍDICA: 3-006-109117</t>
  </si>
  <si>
    <t>FUNDACIÓN AYÚDENOS PARA AYUDAR (INCLUYE RECURSOS PARA ESTABLECER ACCIONES TENDENTES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2 DE NOVIEMBRE DE 2020.) CÉDULA JURÍDICA: 3-006-109117</t>
  </si>
  <si>
    <t>INDEMNIZACIONES (PARA SUFRAGAR EL PAGO A LA EMPRESA CONSORCIO HEMISFERIO JVM S.A, CÉDULA JURÍDICA NÚMERO 3-101-708110, POR RESCISIÓN UNILATERAL (EXTINCIÓN PARCIAL) DEL CONTRATO; LICITACION ABREVIADA N°2019LA-000013-0007300001, LÍNEA 09).</t>
  </si>
  <si>
    <t>Total 02</t>
  </si>
  <si>
    <t>SERVICIOS EN CIENCIAS ECONÓMICAS Y SOCIALES (DISEÑO DE ACTIVIDADES DE FORMACIÓN PARA EL DESARROLLO DE COMPETENCIAS Y OTRAS TEMÁTICAS QUE SURJAN DE SU IMPLEMENTACIÓN).</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</si>
  <si>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</si>
  <si>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</si>
  <si>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ORGANIZACIÓN PARA LA COOPERACIÓN Y EL DESARROLLO ECONÓMICO-OCDE- (PARA EL PAGO DE CONTRIBUCIÓN FINANCIERA ANUAL AÑO 2024 Y MONTO PENDIENTE A CANCELAR DEL AÑO 2023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</si>
  <si>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Total 03</t>
  </si>
  <si>
    <t>Total 553</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</si>
  <si>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</si>
  <si>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EDIFICIOS (PARA EL PROCESO DE CONSTRUCCION MEDIANTE MODALIDAD LLAVE EN MANO DE LAS INTALACIONES EDUCATIVAS).</t>
  </si>
  <si>
    <t>JUNTAS DE EDUCACIÓN Y ADMINISTRATIVAS. (A DISTRIBUIR POR EL MEP, PARA LA CONSTRUCCIÓN, MANTENIMIENTO Y ADECUACIÓN DE OBRAS DE INFRAESTRUCTURA FÍSICA EDUCATIVA, ARTÍCULO No. 78 DE LA CONSTITUCIÓN POLÍTICA). CÉDULA JURÍDICA: 2-100-042002</t>
  </si>
  <si>
    <t>JUNTAS DE EDUCACIÓN Y ADMINISTRATIVAS. ( A DISTRIBUIR POR EL MEP, PARA LA CONSTRUCCIÓN, MANTENIMIENTO Y ADECUACIÓN DE OBRAS DE INFRAESTRUCTURA FÍSICA EDUCATIVA, ARTÍCULO No. 78 DE LA CONSTITUCIÓN POLÍTICA) Céd. Jur 2-100-042002</t>
  </si>
  <si>
    <t>Total 554</t>
  </si>
  <si>
    <t>ALQUILER DE EQUIPO DE CÓMPUTO</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</si>
  <si>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</si>
  <si>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t>
  </si>
  <si>
    <t>Total 555</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</si>
  <si>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</si>
  <si>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Total 556</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</si>
  <si>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</si>
  <si>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</si>
  <si>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</si>
  <si>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Total 557</t>
  </si>
  <si>
    <t>OTROS SERVICIOS DE GESTION Y APOYO (PARA EL DESARROLLO DE PROCESOS RELACIONADOS CON EL PROGRAMA DE HUERTAS ESCOLARES).</t>
  </si>
  <si>
    <t>INSTITUTO MIXTO DE AYUDA SOCIAL-IMAS. (INCLUYE RECURSOS PARA ATENDER EL PROGRAMA DE TRANSFERENCIAS MONETARIAS CONDICIONADAS LLAMADO "AVANCEMOS" PARA LA PERMANENCIA DE ESTUDIANTES DE ESCASOS RECURSOS EN EL SISTEMA EDUCATIVO, SEGÚN ARTÍCULO N° 78 DE LA CONSTITUCIÓN POLÍTICA). CÉDULA JURÍDICA: 4-000-042144</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</si>
  <si>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CÉDULA JURÍDICA: 4-000-042144</t>
  </si>
  <si>
    <t>JUNTAS DE EDUCACIÓN Y ADMINISTRATIVAS. (A DISTRIBUIR POR EL MEP PARA EL FINANCIAMIENTO DEL PROGRAMA DE HUERTAS ESTUDIANTILES PARA LA COMPRA DE INSUMOS, HERRAMIENTAS, PAGO DE MANO DE OBRA, PARA LA ACTIVIDAD AGRÍCOLA Y PECUARIA. SEGÚN ARTICULO N° 78 DE LA CONSTITUCIÓN POLÍTICA). CÉDULA JURÍDICA: 2-100-042002</t>
  </si>
  <si>
    <t>JUNTAS DE EDUCACIÓN Y ADMINISTRATIVAS. (A DISTRIBUIR POR EL MEP PARA EL SUBSIDIO DE PASAJES PARA EL TRANSPORTE DE ESTUDIANTES, SEGÚN ARTÍCULO NO. 78 DE LA CONSTITUCIÓN POLÍTICA). CÉDULA JURÍDICA: 2-100-042002</t>
  </si>
  <si>
    <t>JUNTAS DE EDUCACIÓN Y ADMINISTRATIVAS. (A DISTRIBUIR POR EL MEP PARA LA ADQUISICIÓN DE ALIMENTOS PROGRAMA COMEDORES ESCOLARES SEGÚN ARTÍCULO 3 DE LA LEY 8783 DEL 13/10/2009). CÉDULA JURÍDICA: 2-100-042002</t>
  </si>
  <si>
    <t>JUNTAS DE EDUCACIÓN Y ADMINISTRATIVAS. (A DISTRIBUIR POR EL MEP PARA LA ADQUISICIÓN DE ALIMENTOS PROGRAMA COMEDORES ESCOLARES SEGÚN ARTÍCULO 3 INCISO E) LEY 8783 DEL 13/10/2009). CÉDULA JURÍDICA: 2-100-042002</t>
  </si>
  <si>
    <t>JUNTAS DE EDUCACIÓN Y ADMINISTRATIVAS. (A DISTRIBUIR POR EL MEP PARA EL SUBSIDIO EN LA CONTRATACIÓN DE SERVICIOS MÍNIMOS REQUERIDOS PARA LA PREPARACIÓN DE ALIMENTOS EN LOS COMEDORES ESCOLARES SEGÚN ARTÍCULO 3 INCISO E) LEY 8783 DEL 13/10/2009). CÉDULA JURÍDICA: 2-100-042002</t>
  </si>
  <si>
    <t>JUNTAS DE EDUCACIÓN Y ADMINISTRATIVAS. (A DISTRIBUIR POR EL MEP, PARA LA ADQUISICIÓN DE ALIMENTOS, PROGRAMA COMEDORES ESCOLARES, SEGÚN ARTÍCULO NO.78 DE LA CONSTITUCIÓN POLÍTICA). CÉDULA JURÍDICA: 2-100-042002</t>
  </si>
  <si>
    <t>JUNTAS DE EDUCACIÓN Y ADMINISTRATIVAS. (A DISTRIBUIR POR EL MEP, PARA ATENDER ESTUDIANTES DEL PROGRAMA DE INTEGRACIÓN, SEGÚN LEY No. 7600 DEL 02/05/1996, GACETA No. 102 DEL 29/05/1996). CÉDULA JURÍDICA: 2-100-042002</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</si>
  <si>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</si>
  <si>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CÉDULA JURÍDICA: 4-000-042144</t>
  </si>
  <si>
    <t>INSTITUTO MIXTO DE AYUDA SOCIAL - IMAS (INCLUYE RECURSOS PARA ATENDER EL PROGRAMA DE ENTREGA DE CUADERNOS Y ÚTILES A LOS ESTUDIANTES DE ESCASOS RECURSOS, PARA SU PERMANENCIA EN EL SISTEMA EDUCATIVO, ARTÍCULO 78 DE LA CONSTITUCIÓN POLÍTICA). CÉDULA JURÍDICA: 4-000-042144</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</si>
  <si>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</si>
  <si>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N°9617, LEY DE FORTALECIMIENTO DE LAS TRANSFERENCIAS MONETARIAS CONDICIONADAS DEL PROGRAMA AVANCEMOS DEL 2 DE OCTUBRE DEL 2018 Y SUS REFORMAS). CÉDULA JURÍDICA: 4-000-042144</t>
  </si>
  <si>
    <t>JUNTAS DE EDUCACIÓN Y ADMINISTRATIVAS. (A DISTRIBUIR POR EL MEP, PARA LA ADQUISICIÓN DE INSUMOS PROPIOS DE LOS COMEDORES ESTUDIANTILES, ARTÍCULO 78 DE LA CONSTITUCIÓN POLÍTICA DE COSTA RICA). CÉDULA JURÍDICA: 2-100-042002</t>
  </si>
  <si>
    <t>BECAS A TERCERAS PERSONAS (CORRESPONDE A LA ENTREGA DE BECAS DE POSTSECUNDARIA Y MÉRITO PERSONAL, INCLUYE ¢4.122.398.618,00 PROVENIENTES DE FODESAF SEGÚN LEY Nº8783 DEL 14/10/2009 Y RECURSOS MEP SEGÚN ARTÍCULO 78. DE LA CONSTITUCIÓN POLÍTICA).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</si>
  <si>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</si>
  <si>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LA ADQUISICIÓN DE EQUIPO Y MOBILIARIO PARA LOS COMEDORES ESTUDIANTILES, ARTÍCULO 78 DE LA CONSTITUCIÓN POLÍTICA DE COSTA RICA). CÉDULA JURÍDICA: 2-100-042002</t>
  </si>
  <si>
    <t>JUNTAS DE EDUCACION Y ADMINISTRATIVAS. (A DISTRIBUIR POR EL MEP PARA EL FINANCIAMIENTO DEL PROGRAMA DE HUERTAS ESTUDIANTILES PARA LA COMPRA DE MAQUINARIA, EQUIPO E INFRAESTRUCTURA PROPIOS DE LA ACTIVIDAD AGRÍCOLA Y PECUARIA, SEGÚN ARTICULO N° 78 DE LA CONSTITUCIÓN POLÍTICA). CÉDULA JURÍDICA: 2-100-042002</t>
  </si>
  <si>
    <t>Total 558</t>
  </si>
  <si>
    <t>COMPENSACIÓN DE VACACIONES</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</si>
  <si>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</si>
  <si>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 DE PENSIONES Y JUBILACIONES DEL MAGISTERIO NACIONAL (COTIZACIÓN ESTATAL DE ACUERDO CON EL ARTÍCULO 15 DE LA LEY No.7531 DE 10/07/1995). CÉDULA JURÍDICA: 3-007-117191</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</si>
  <si>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</si>
  <si>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CÉDULA JURÍDICA: 2-100-042002</t>
  </si>
  <si>
    <t xml:space="preserve">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DOS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Y B) CENTRO EDUCATIVO CATÓLICO SAN AMBROSIO,  TODOS CON FECHA 19/07/2019, LAS RESPECTIVAS ADENDAS NÚMERO UNO DE MODIFICACIÓN AL CONVENIO CORRESPONDIENTE A CADA INSTITUCIÓN, FIRMADAS EN FECHA 23/02/2021 Y 13/04/2021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
</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</si>
  <si>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</si>
  <si>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</si>
  <si>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</si>
  <si>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</si>
  <si>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CIENTÍFICO DE SAN VITO. (PARA GASTOS DE OPERACIÓN DEL COLEGIO CIENTÍFICO DE SAN VITO, SEGÚN LEY No. 7169 DEL 26/06/1990). CÉDULA JURÍDICA: 3-008-794667</t>
  </si>
  <si>
    <t>JUNTA ADMINISTRATIVA COLEGIO CIENTÍFICO DE COSTA RICA, SEDE UNIVERSIDAD NACIONAL REGIÓN BRUNCA. (PARA GASTOS DE OPERACIÓN DEL COLEGIO CIENTÍFICO DE PÉREZ ZELEDÓN, SEGÚN LEY No. 7169 DEL 26/06/1990). CÉDULA JURÍDICA: 3-008-134912</t>
  </si>
  <si>
    <t>JUNTA ADMINISTRATIVA COLEGIO CIENTÍFICO DE CARTAGO. (PARA GASTOS DE OPERACIÓN DEL COLEGIO CIENTÍFICO DE CARTAGO, SEGÚN LEY No. 7169 DEL 26/06/1990). CÉDULA JURÍDICA: 3-008-110387</t>
  </si>
  <si>
    <t>JUNTA ADMINISTRATIVA DEL COLEGIO CIENTÍFICO DE COSTA RICA EN SAN RAMÓN. (PARA GASTOS DE OPERACIÓN DEL COLEGIO CIENTÍFICO DE COSTA RICA EN SAN RAMÓN, SEGÚN LEY No. 7169 DEL 26/06/1990). CÉDULA JURÍDICA: 3-008-135424</t>
  </si>
  <si>
    <t>JUNTA ADMINISTRATIVA DEL COLEGIO CIENTÍFICO COSTARRICENSE SEDE SAN CARLOS (PARA GASTOS DE OPERACIÓN DEL COLEGIO CIENTÍFICO COSTARRICENSE SEDE SAN CARLOS, SEGÚN LEY No. 7169 DEL 26/06/1990). CÉDULA JURÍDICA: 3-008-134995</t>
  </si>
  <si>
    <t>JUNTA ADMINISTRATIVA COLEGIO CIENTÍFICO COSTARRICENSE DE SAN PEDRO DE MONTES DE OCA. (PARA GASTOS DE OPERACIÓN DEL COLEGIO CIENTÍFICO COSTARRICENSE DE SAN PEDRO DE MONTES DE OCA, SEGÚN LEY No. 7169 DEL 26/06/1990). CÉDULA JURÍDICA: 3-008-113166</t>
  </si>
  <si>
    <t>JUNTA ADMINISTRATIVA DEL COLEGIO CIENTÍFICO DEL ATLÁNTICO. (PARA GASTOS DE OPERACIÓN DEL COLEGIO CIENTÍFICO DEL ATLÁNTICO, SEGÚN LEY No. 7169 DEL 26/06/1990). CÉDULA JURÍDICA: 3-008-325152</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</si>
  <si>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</si>
  <si>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</si>
  <si>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JUNTA ADMINISTRATIVA DEL COLEGIO CIENTÍFICO DE GUANACASTE. (PARA GASTOS DE OPERACIÓN DEL COLEGIO CIENTÍFICO DE GUANACASTE, SEGÚN LEY No. 7169 DEL 26/06/1990). CÉDULA JURÍDICA: 3-008-137531</t>
  </si>
  <si>
    <t>JUNTA ADMINISTRATIVA COLEGIO CIENTÍFICO COSTARRICENSE PUNTARENAS. (PARA GASTOS DE OPERACIÓN DEL COLEGIO CIENTÍFICO COSTARRICENSE DE PUNTARENAS, SEGÚN LEY No. 7169 DEL 26/06/1990). CÉD JUR: 3-008-396075</t>
  </si>
  <si>
    <t>JUNTA ADMINISTRATIVA DEL COLEGIO CIENTÍFICO DE ALAJUELA. (PARA GASTOS DE OPERACIÓN EL COLEGIO CIENTÍFICO DE ALAJUELA, SEGÚN LEY No.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</si>
  <si>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</si>
  <si>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</si>
  <si>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</si>
  <si>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</si>
  <si>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</si>
  <si>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</si>
  <si>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</si>
  <si>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</si>
  <si>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HOSPICIO DE HUÉRFANOS DE CARTAGO Y COVAO. (CORRESPONDE AL 3,0% PARA CUMPLIR CON LO ESTIPULADO EN EL ARTÍCULO 7 INCISO H) DE LA LEY 9829 DEL 27/04/2020). CÉDULA JURÍDICA: 3-007-045755</t>
  </si>
  <si>
    <t>HOSPICIO DE HUÉRFANOS DE CARTAGO Y COVAO. (CORRESPONDE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</si>
  <si>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CENTRO EDUCATIVO CATÓLICO SAN DANIEL COMBONI , TODOS CON FECHA 19/07/2019, LAS RESPECTIVAS ADENDAS NUMERO UNO DE MODIFICACIÓN AL CONVENIO CORRESPONDIENTE A CADA INSTITUCIÓN, FIRMADAS EN FECHA 23/02/2021, 13/04/2021 Y 16/03/2021 RESPECTIVAMENTE, LAS RESPECTIVAS ADENDAS NÚMERO DOS DE MODIFICACIÓN AL CONVENIO CORRESPONDIENTE A CADA INSTITUCIÓN, FIRMADAS TODAS EN FECHA 09/06/2022 Y LAS RESPECTIVAS ADENDAS NÚMERO TRES DE MODIFICACIÓN AL CONVENIO CORRESPONDIENTE A CADA INSTITUCIÓN FIRMDAS TODAS EN FECHA 12/12/2023). CÉDULA JURÍDICA: 3-010-045304</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</si>
  <si>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</si>
  <si>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</si>
  <si>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CÉDULA JURÍDICA: 2-100-042002</t>
  </si>
  <si>
    <t>JUNTAS ADMINISTRATIVAS INSTITUCIONES DE III CICLO Y EDUCACIÓN DIVERSIFICADA TÉCNICA. (A DISTRIBUIR POR EL MEP,INCLUYE RECURSOS PARA SUFRAGAR IMPORTE POR MATRÍCULA NO REPORTADA, ART. No. 78 DE LA CONSTITUCIÓN POLÍTICA). CÉDULA JURÍDICA: 2-100-042002</t>
  </si>
  <si>
    <t>ASOCIACIÓN HOGAR Y CULTURA. (INCLUYE RECURSOS PARA GASTOS DE OPERACIÓN IPEC FEMENINO-PAVAS Y DESARROLLO DE CURSOS DE LA ESCUELA DE CAPACITACIÓN DE LA MUJER SEGÚN ARTÍCULO No. 80 DE LA CONSTITUCIÓN POLÍTICA). CÉDULA JURÍDICA: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</si>
  <si>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CÉDULA JURÍDICA: 3-007-045755</t>
  </si>
  <si>
    <t>HOSPICIO DE HUÉRFANOS DE CARTAGO Y COVAO. (PARA GASTOS DE OPERACIÓN JUNTA ADMINISTRATIVA COLEGIO VOCACIONAL DE ARTES Y OFICIOS DE CARTAGO-COVAO, SEGÚN LEY No. 4609 DEL 08/08/1970). CÉDULA JURÍDICA: 3-007-045755</t>
  </si>
  <si>
    <t>CIUDAD DE LOS NIÑOS. (RECURSOS PARA CUBRIR SALARIOS DEL DIRECTOR, PERSONAL DOCENTE Y ADMINISTRATIVO DOCENTE, SEGÚN EL ARTÍCULO No. 16 DE LA LEY No. 7157 DEL 19/06/1990). CÉDULA JURÍDICA: 3-007-112502</t>
  </si>
  <si>
    <t>INSTITUTO AGROPECUARIO COSTARRICENSE SOCIEDAD ANÓNIMA (SEGUN LEY No.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</si>
  <si>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</si>
  <si>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</si>
  <si>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REINTEGROS O DEVOLUCIONES (PARA SUFRAGAR LOS GASTOS GENERADOS POR REINTEGROS O DEVOLUCIONES GENERADOS DENTRO DEL MINISTERIO).</t>
  </si>
  <si>
    <t>060</t>
  </si>
  <si>
    <t>JUNTAS ADMINISTRATIVAS INS III CICLO Y EDUC DIVERSIFICADA TÉCNICA. (A DISTRIBUIR POR EL MEP PARA GASTOS VARIOS, SEGÚN LEY 7372 DEL 22/11/1993 Y SUS REFORMAS Y LOS ARTÍCULOS No. 15 y 25 DEL TÍTULO IV DE LA LEY No. 9635 “LEY FORTALECIMIENTO DE LAS FINANZAS PÚBLICAS” DEL 3 DE DICIEMBRE DE 2018). CÉDULA JURÍDICA: 2-100-042002</t>
  </si>
  <si>
    <t>ASOCIACIÓN ORATORIOS SALESIANOS DON BOSCO (INCLUYE RECURSOS PARA GASTOS VARIOS DEL COLEGIO TÉCNICO DON BOSCO, SEGÚN LEY 7372 DEL 22/11/1993 Y SUS REFORMAS). CÉDULA JURÍDICA: 3-002-051528</t>
  </si>
  <si>
    <t>HOSPICIO DE HUÉRFANOS DE CARTAGO Y COVAO (RECURSOS PARA GASTOS VARIOS DEL COLEGIO VOCACIONAL DE ARTES Y OFICIOS DE CARTAGO, SEGÚN LEY 7372 DEL 22/11/1993 Y SUS REFORMAS). CÉDULA JURÍDICA: 3-007-045755</t>
  </si>
  <si>
    <t>INSTITUTO AGROPECUARIO COSTARRICENSE SOCIEDAD ANÓNIMA (RECURSOS PARA GASTOS VARIOS DEL COLEGIO AGROPECUARIO DE SAN CARLOS SEGÚN LEY 7372 DEL 22/11/1993 Y SUS REFORMAS). CÉDULA JURÍDICA: 3-101-007178</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</si>
  <si>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CÉDULA JURÍDICA: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</si>
  <si>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</si>
  <si>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(A DISTRIBUIR POR EL MEP, PARA EL PROGRAMA DE INTEGRACIÓN, SEGÚN LEY No. 7600 DEL 02/05/1996). CÉDULA JURÍDICA: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</si>
  <si>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</si>
  <si>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CENTRO NACIONAL DE EDUCACIÓN ESPECIAL FERNANDO CENTENO GUELL, GUADALUPE DE GOICOECHEA (PARA GASTOS DE OPERACIÓN, SEGÚN LEY No. 7600 DEL 02/05/1996). CÉD JUR: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</si>
  <si>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</si>
  <si>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</si>
  <si>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JUNTAS DE EDUCACION Y JUNTAS ADMINISTRATIVAS ENSEÑANZA ESPECIAL (A DISTRIBUIR POR EL MEP, INCLUYE RECURSOS PARA SUFRAGAR IMPORTE POR MATRÍCULA NO REPORTADA, ART. No. 78 DE LA CONSTITUCIÓN POLÍTICA). CÉDULA JURÍDICA: 2-100-042002</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</si>
  <si>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CÉDULA JURÍDICA: 3-002-290358</t>
  </si>
  <si>
    <t>COMITE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CÉDULA JURÍDICA: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</si>
  <si>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CÉDULA JURÍDICA: 2-100-042002</t>
  </si>
  <si>
    <t>Total 04</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</si>
  <si>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</si>
  <si>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</si>
  <si>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</si>
  <si>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</si>
  <si>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JUNTAS DE EDUCACIÓN Y ADMINISTRATIVAS ESCUELAS Y COLEGIOS NOCTURNOS CINDEAS E IPEC (A DISTRIBUIR POR EL MEP, INCLUYE RECURSOS PARA SUFRAGAR IMPORTE POR MATRÍCULA NO REPORTADA, ART. No. 78 DE LA CONSTITUCIÓN POLÍTICA). CÉDULA JURÍDICA: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</si>
  <si>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</si>
  <si>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Total 05</t>
  </si>
  <si>
    <t>Total 573</t>
  </si>
  <si>
    <t>Total general</t>
  </si>
  <si>
    <t>ACTIVIDADES DE CAPACITACIÓN (PARA LA COMPRA DE ALIMENTOS Y BEBIDAS PARA EL INTERCAMBIO DE EXPERIENCIAS Y RENDICIÓN DE CUENTAS EN MATERIA DE PERMANENCIA Y REINCORPORACIÓN ENTRE LOS EQUIPOS REGIONALES. JORNADA DE SUPERVISIÓN PARA LA ACTUALIZACIÓN Y CAPACITACIÓN PARA LOS SUPERVISORES DE LOS CIRCUITOS EDUCATIVOS Y ENCUENTRO ANUAL PARA JEFES DE SERVICIOS ADMINISTRATIVOS Y FINANCIEROS, ADEMÁS CONTEMPLA LA CONTRATACIÓN DE SERVICIOS Y BIENES INHERENTES A LA REALIZACIÓN DE EVENTOS DE CAPACITACIÓN Y APRENDIZAJE, INCLUYE GASTOS DE VIAJE Y DE TRANSPORTE DE LOS PARTICIPANTES EN ACTIVIDADES DE CAPACITACIÓN, SE INCLUYEN CUOTAS QUE LA INSTITUCIÓN DEBE CANCELAR A LA ENTIDAD ORGANIZADORA, PARA QUE FUNCIONARIOS PÚBLICOS O QUIENES LA LEGISLACIÓN AUTORICE, PARTICIPEN EN CONGRESOS, SEMINARIOS, TALLERES, SIMPOSIOS, CURSOS, CHARLAS Y SIMILARES).</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</si>
  <si>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Y PARA CUBRIR EL COSTO DE LA CAPACITACIÓN DEL PERSONAL DOCENTE Y ADMINISTRATIVO, PROGRAMA DEL DIPLOMA BACHILLERATO INTERNACIONAL SEGÚN LA ADENDA DE MODIFICACIÓN NÚMERO UNO AL CONVENIO DE COOPERACIÓN INSTITUCIONAL ENTRE EL MEP Y LA OBI DEL 15–09-2022). CÉDULA JURÍDICA: 9-000-010126</t>
  </si>
  <si>
    <t>OTROS SERVICIOS DE GESTIÓN Y APOYO (INCLUYE CONTRATACIÓN DE SERVICIOS GESTIONADOS DE ADMINISTRACIÓN DE SALAS DE FORMACIÓN PERMANENTE Y TRADUCCIÓN OFICIAL DE ESTUDIO TALIS Y PAGO DE LA REVISIÓN TÉCNICA VEHICULAR).</t>
  </si>
  <si>
    <t>E-00101</t>
  </si>
  <si>
    <t>E-00105</t>
  </si>
  <si>
    <t>E-00201</t>
  </si>
  <si>
    <t>E-00205</t>
  </si>
  <si>
    <t>E-00301</t>
  </si>
  <si>
    <t>E-00302</t>
  </si>
  <si>
    <t>E-00303</t>
  </si>
  <si>
    <t>E-00304</t>
  </si>
  <si>
    <t>E-00399</t>
  </si>
  <si>
    <t>E-0040120055000</t>
  </si>
  <si>
    <t>E-0040520055000</t>
  </si>
  <si>
    <t>E-0050120055000</t>
  </si>
  <si>
    <t>E-0050220055000</t>
  </si>
  <si>
    <t>E-0050320055000</t>
  </si>
  <si>
    <t>E-0050420055000</t>
  </si>
  <si>
    <t>E-10301</t>
  </si>
  <si>
    <t>E-10303</t>
  </si>
  <si>
    <t>E-10307</t>
  </si>
  <si>
    <t>E-10402</t>
  </si>
  <si>
    <t>E-10404</t>
  </si>
  <si>
    <t>E-10406</t>
  </si>
  <si>
    <t>E-10499</t>
  </si>
  <si>
    <t>E-10501</t>
  </si>
  <si>
    <t>E-10502</t>
  </si>
  <si>
    <t>E-10503</t>
  </si>
  <si>
    <t>E-10504</t>
  </si>
  <si>
    <t>E-10601</t>
  </si>
  <si>
    <t>E-10701</t>
  </si>
  <si>
    <t>E-10702</t>
  </si>
  <si>
    <t>E-10808</t>
  </si>
  <si>
    <t>E-20102</t>
  </si>
  <si>
    <t>E-20104</t>
  </si>
  <si>
    <t>E-20199</t>
  </si>
  <si>
    <t>E-20203</t>
  </si>
  <si>
    <t>E-20304</t>
  </si>
  <si>
    <t>E-20401</t>
  </si>
  <si>
    <t>E-20402</t>
  </si>
  <si>
    <t>E-29901</t>
  </si>
  <si>
    <t>E-29902</t>
  </si>
  <si>
    <t>E-29903</t>
  </si>
  <si>
    <t>E-29904</t>
  </si>
  <si>
    <t>E-29905</t>
  </si>
  <si>
    <t>E-29906</t>
  </si>
  <si>
    <t>E-29999</t>
  </si>
  <si>
    <t>E-50103</t>
  </si>
  <si>
    <t>E-50104</t>
  </si>
  <si>
    <t>E-50105</t>
  </si>
  <si>
    <t>E-50106</t>
  </si>
  <si>
    <t>E-50199</t>
  </si>
  <si>
    <t>E-59903</t>
  </si>
  <si>
    <t>E-6010320055000</t>
  </si>
  <si>
    <t>E-6010320255000</t>
  </si>
  <si>
    <t>E-6010320455000</t>
  </si>
  <si>
    <t>E-6010321255000</t>
  </si>
  <si>
    <t>E-6010321655000</t>
  </si>
  <si>
    <t>E-6010322255000</t>
  </si>
  <si>
    <t>E-6010322455000</t>
  </si>
  <si>
    <t>E-6010322655000</t>
  </si>
  <si>
    <t>E-6010322855000</t>
  </si>
  <si>
    <t>E-6010323055000</t>
  </si>
  <si>
    <t>E-6010323255000</t>
  </si>
  <si>
    <t>E-6010324555000</t>
  </si>
  <si>
    <t>E-6010325055000</t>
  </si>
  <si>
    <t>E-6010325155000</t>
  </si>
  <si>
    <t>E-6010325255000</t>
  </si>
  <si>
    <t>E-6010325355000</t>
  </si>
  <si>
    <t>E-6010325455000</t>
  </si>
  <si>
    <t>E-6010325555000</t>
  </si>
  <si>
    <t>E-60399</t>
  </si>
  <si>
    <t>E-6040420255000</t>
  </si>
  <si>
    <t>E-6040420455000</t>
  </si>
  <si>
    <t>E-6070124055000</t>
  </si>
  <si>
    <t>E-6070124255000</t>
  </si>
  <si>
    <t>E-6070124655000</t>
  </si>
  <si>
    <t>E-6070125455000</t>
  </si>
  <si>
    <t>E-6070126455000</t>
  </si>
  <si>
    <t>E-6070126555000</t>
  </si>
  <si>
    <t>E-6070126655000</t>
  </si>
  <si>
    <t>E-6070126955000</t>
  </si>
  <si>
    <t>E-7010322255000</t>
  </si>
  <si>
    <t>SUELDOS PARA CARGOS FIJOS</t>
  </si>
  <si>
    <t>SUPLENCIAS</t>
  </si>
  <si>
    <t>RETRIBUCION POR AÑOS SERVIDOS</t>
  </si>
  <si>
    <t>RESTRICCION AL EJERCICIO LIBERAL DE LA PROFESION</t>
  </si>
  <si>
    <t>CCSS CONTRIBUCION PATRONAL SEGURO SALUD (CONTRIBUCION PATRONAL SEGURO DE SALUD, SEGUN LEY NO. 17 DEL 22 DE OCTUBRE DE 1943, LEY</t>
  </si>
  <si>
    <t>BANCO POPULAR Y DE DESARROLLO COMUNAL. (BPDC) (SEGUN LEY NO. 4351 DEL 11 DE JULIO DE 1969, LEY ORGANICA DEL B.P.D.C.).</t>
  </si>
  <si>
    <t>CCSS CONTRIBUCION PATRONAL SEGURO PENSIONES (CONTRIBUCION PATRONAL SEGURO DE PENSIONES, SEGUN LEY NO. 17 DEL 22 DE OCTUBRE DE 1943, LEY</t>
  </si>
  <si>
    <t>CCSS APORTE PATRONAL REGIMEN PENSIONES (APORTE PATRONAL AL REGIMEN DE PENSIONES, SEGUN LEY DE PROTECCION AL TRABAJADOR NO. 7983 DEL 16</t>
  </si>
  <si>
    <t>CCSS APORTE PATRONAL FONDO CAPITALIZACION LABORAL (APORTE PATRONAL AL FONDO DE CAPITALIZACION LABORAL, SEGUN LEY DE PROTECCION AL TRABAJADOR</t>
  </si>
  <si>
    <t>JUNTA DE PENSIONES Y JUBILACIONES DEL MAGISTERIO NACIONAL. (COTIZACION PATRONAL ART NO 41 DE LA LEY NO.7531 DEL 10/07/1995).</t>
  </si>
  <si>
    <t>INFORMACION</t>
  </si>
  <si>
    <t>IMPRESION, ENCUADERNACION Y OTROS</t>
  </si>
  <si>
    <t>SERVICIOS DE TECNOLOGIAS DE INFORMACION</t>
  </si>
  <si>
    <t>SERVICIOS JURIDICOS</t>
  </si>
  <si>
    <t>SERVICIOS EN CIENCIAS ECONOMICAS Y SOCIALES</t>
  </si>
  <si>
    <t>SERVICIOS GENERALES</t>
  </si>
  <si>
    <t>OTROS SERVICIOS DE GESTION Y APOYO</t>
  </si>
  <si>
    <t>TRANSPORTE DENTRO DEL PAIS</t>
  </si>
  <si>
    <t>VIATICOS DENTRO DEL PAIS</t>
  </si>
  <si>
    <t>VIATICOS EN EL EXTERIOR</t>
  </si>
  <si>
    <t>SEGUROS</t>
  </si>
  <si>
    <t>ACTIVIDADES DE CAPACITACION</t>
  </si>
  <si>
    <t>ACTIVIDADES PROTOCOLARIAS Y SOCIALES</t>
  </si>
  <si>
    <t>MANT. Y REP. DE EQUIPO DE COMPUTO Y SIST. DE INF.</t>
  </si>
  <si>
    <t>PRODUCTOS FARMACEUTICOS Y MEDICINALES</t>
  </si>
  <si>
    <t>TINTAS, PINTURAS Y DILUYENTES</t>
  </si>
  <si>
    <t>OTROS PRODUCTOS QUIMICOS Y CONEXOS</t>
  </si>
  <si>
    <t>MAT. Y PROD. ELECTRICOS, TELEFONICOS Y DE COMPUTO</t>
  </si>
  <si>
    <t>UTILES Y MATERIALES DE OFICINA Y COMPUTO</t>
  </si>
  <si>
    <t>UTILES Y MATERIALES MEDICO, HOSPITALARIO Y DE INV.</t>
  </si>
  <si>
    <t>PRODUCTOS DE PAPEL, CARTON E IMPRESOS</t>
  </si>
  <si>
    <t>UTILES Y MATERIALES DE LIMPIEZA</t>
  </si>
  <si>
    <t>UTILES Y MATERIALES DE RESGUARDO Y SEGURIDAD</t>
  </si>
  <si>
    <t>OTROS UTILES, MATERIALES Y SUMINISTROS DIVERSOS</t>
  </si>
  <si>
    <t>EQUIPO DE COMUNICACION</t>
  </si>
  <si>
    <t>EQUIPO Y PROGRAMAS DE COMPUTO</t>
  </si>
  <si>
    <t>EQUIPO SANITARIO, DE LABORATORIO E INVESTIGACION</t>
  </si>
  <si>
    <t>MAQUINARIA, EQUIPO Y MOBILIARIO DIVERSO</t>
  </si>
  <si>
    <t>CCSS CONTRIBUCION ESTATAL SEGURO PENSIONES (CONTRIBUCION ESTATAL AL SEGURO DE PENSIONES, SEGUN LEY NO. 17 DEL 22 DE OCTUBRE DE 1943, LEY</t>
  </si>
  <si>
    <t>CCSS CONTRIBUCION ESTATAL SEGURO SALUD (CONTRIBUCION ESTATAL AL SEGURO DE SALUD, SEGUN LEY NO. 17 DEL 22 DE OCTUBRE DE 1943, LEY</t>
  </si>
  <si>
    <t>JUNTA DE PENSIONES Y JUBILACIONES DEL MAGISTERIO NACIONAL. (COTIZACION ESTATAL DE ACUERDO CON EL ARTICULO 15 DE LA LEY NO.7531 DE 10/07/1995).</t>
  </si>
  <si>
    <t>COLEGIO UNIVERSITARIO DE CARTAGO. (PARA GASTOS DE OPERACION SEGUN LEY NO.6541 DEL 19/11/1980 SUS REFORMAS Y REGLAMENTO).</t>
  </si>
  <si>
    <t>COLEGIO UNIVERSITARIO DE LIMON. (PARA GASTOS DE OPERACION SEGUN LEY NO. 7941, DEL 09/11/1999 Y LEY NO. 6541 DE 19/11/1980 SUS</t>
  </si>
  <si>
    <t>FONDO ESPECIAL PARA LA EDUCACION SUPERIOR (PARA EL FINANCIAMIENTO DE LA EDUCACION SUPERIOR, SEGUN EL ARTICULO N° 85 DE LA</t>
  </si>
  <si>
    <t>UNIVERSIDAD NACIONAL. (PARA GASTOS DE OPERACION SEGUN LOS ARTICULOS 22, 23 Y 24 DEL TITULO IV DE LA LEY 9635 “LEY</t>
  </si>
  <si>
    <t>UNIVERSIDAD DE COSTA RICA. (PARA GASTOS DE OPERACION SEGUN LOS ARTICULOS 22, 23 Y 24 DEL TITULO IV DE LA LEY 9635 “LEY</t>
  </si>
  <si>
    <t>INSTITUTO TECNOLOGICO DE COSTA RICA. (PARA GASTOS DE OPERACION SEGUN LOS ARTICULOS 22, 23 Y 24 DEL TITULO IV DE LA LEY 9635 “LEY</t>
  </si>
  <si>
    <t>UNIVERSIDAD ESTATAL A DISTANCIA. (PARA GASTOS DE OPERACION SEGUN LOS ARTICULOS 22, 23 Y 24 DEL TITULO IV DE LA LEY 9635 “LEY</t>
  </si>
  <si>
    <t>UNIVERSIDAD TECNICA NACIONAL (UTN). (PARA GASTOS DE OPERACION SEGUN LOS ARTICULOS 22, 23 Y 24 DEL TITULO IV DE LA LEY 9635 “LEY</t>
  </si>
  <si>
    <t>SISTEMA NACIONAL DE ACREDITACION DE LA EDUCACIÓN SUPERIOR (SINAES). INCLUYE RECURSOS PARA APOYAR GASTOS OPERATIVOS DE</t>
  </si>
  <si>
    <t>INSTITUTO TECNOLOGICO DE COSTA RICA (CORRESPONDE AL 13% DE LOS CUALES EL 50,0% DEBE SER PARA LOS CANTONES DE TURRIALBA, JIMENEZ,</t>
  </si>
  <si>
    <t>INSTITUTO TECNOLOGICO DE COSTA RICA (CORRESPONDE AL 2,0% PARA CUMPLIR CON LO ESTIPULADO EN EL ARTICULO 7 INCISO C) DE LA LEY</t>
  </si>
  <si>
    <t>INSTITUTO TECNOLOGICO DE COSTA RICA (CORRESPONDE AL 6,44% DE LOS CUALES EL 50,0% DEBE SER PARA LOS CANTONES DE TURRIALBA, JIMENEZ,</t>
  </si>
  <si>
    <t>INSTITUTO TECNOLOGICO DE COSTA RICA (CORRESPONDE AL 0,99% PARA CUMPLIR CON LO ESTIPULADO EN EL ARTICULO 11 INCISO B) DE LA LEY</t>
  </si>
  <si>
    <t>COLEGIO UNIVERSITARIO DE CARTAGO (CORRESPONDE AL 4,0% PARA CUMPLIR CON LO ESTIPULADO EN EL ARTICULO 7 INCISO F) DE LA LEY</t>
  </si>
  <si>
    <t>COLEGIO UNIVERSITARIO DE CARTAGO (CORRESPONDE AL 1,98% PARA CUMPLIR CON LO ESTIPULADO EN EL ARTICULO 11 INCISO DE LA LEY</t>
  </si>
  <si>
    <t>OTRAS PRESTACIONES</t>
  </si>
  <si>
    <t>INSTITUTO CENTROAMERICANO DE EXTENSION DE LA CULTURA (ICECU). (PARA GASTOS DE OPERACION SEGUN LEY 4367 DEL 08/08/1969).</t>
  </si>
  <si>
    <t>COMISION COSTARRICENSE DE COOPERACION CON LA UNESCO. (PARA GASTOS DE OPERACION SEGUN DECRETO NO. 34276 DEL 05/11/2007).</t>
  </si>
  <si>
    <t>FACULTAD LATINOAMERICANA DE CIENCIAS SOCIALES (FLACSO) . (PARA LA CONTINUIDAD DEL FUNCIONAMIENTO DE LA SEDE</t>
  </si>
  <si>
    <t>ORGANIZACION DE LAS NACIONES UNIDAS PARA LA EDUCACION, CIENCIA Y LA CULTURA (UNESCO). (PARA PAGO DE CUOTA, SEGUN DECRETO NO. 758 DEL</t>
  </si>
  <si>
    <t>INSTITUTO CENTROAMERICANO DE ADMINISTRACION PUBLICA (ICAP). (PARA PAGO DE CUOTA Y DEL LOCAL (SALAS DE CLASES), SEGUN LEY NO. 2829 DEL</t>
  </si>
  <si>
    <t>ORGANIZACION DE ESTADOS IBEROAMERICANOS (OEI). (PARA PAGO DE CUOTA, SEGUN ESTATUTOS SUSCRITOS EN PANAMA, DICIEMBRE 1985, DURANTE LA 60° REUNION</t>
  </si>
  <si>
    <t>OFICINA SURREGIONAL DE EDUCACIÓN DE LA UNESCO PARA CENTROAMERICA Y PANAMA. (PARA GASTOS DE</t>
  </si>
  <si>
    <t>ORGANIZACION PARA LA COOPERACION Y EL DESARROLLO ECONOMICO-OCDE- (CUOTA DE PARTICIPACION DE COSTA RICA EN LAS PRUEBAS DEL PROGRAMA PARA LA</t>
  </si>
  <si>
    <t>OFICINA SUBREGIONAL DE LA EDUCACION PARA AMERICA LATINA OREAL/UNESCO SANTIAGO. (PARA EL LABORATORIO DE EVALUACION DE LA CALIDAD DE LA</t>
  </si>
  <si>
    <t>COORDINACION EDUCATIVA Y CULTURAL CENTROAMERICANA - CECC (SEGUN EL ACUERDO DE LA 30 REUNION ORDINARIA DEL CONSEJO DE MINISTROS DE EDUCACION Y</t>
  </si>
  <si>
    <t>TRASLADO DE PARTIDAS REMUNERACIONES
(H-021)</t>
  </si>
  <si>
    <t>PRESUPUESTO EXTRAORDINARIO
(H-902)</t>
  </si>
  <si>
    <t>CORTE AL 30 DE AGOSTO DEL 2024</t>
  </si>
  <si>
    <t>280</t>
  </si>
  <si>
    <t>250</t>
  </si>
  <si>
    <t>1310</t>
  </si>
  <si>
    <t>3420</t>
  </si>
  <si>
    <t>JUNTA ADMINISTRATIVA DEL COLEGIO CIENTÍFICO DE PARRITA (PARA GASTOS DE OPERACIÓN DEL COLEGIO CIENTÍFICO DE PARRITA, SEGÚN LEY NO. 7169 DEL 26/06/1990 Y SUS REFORMAS). Céd-Jur: 3-008-899715</t>
  </si>
  <si>
    <t>TÍTULO 210: MINISTERIO DE EDUCACIÓN PÚBLICA - LIQUIDACIÓN POR PARTIDA PRESUPUESTARIA, FUENTE INTERNA</t>
  </si>
  <si>
    <t>TÍTULO 210: MINISTERIO DE EDUCACIÓN PÚBLICA - LIQUIDACIÓN POR SUBPARTIDA PRESUPUESTARIA, FUENTE INTERNA</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</si>
  <si>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</si>
  <si>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</si>
  <si>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</si>
  <si>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</si>
  <si>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</si>
  <si>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</si>
  <si>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</si>
  <si>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</si>
  <si>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</si>
  <si>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</si>
  <si>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</si>
  <si>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</si>
  <si>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</si>
  <si>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</si>
  <si>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</si>
  <si>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</si>
  <si>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</si>
  <si>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</si>
  <si>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</si>
  <si>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</si>
  <si>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</si>
  <si>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</si>
  <si>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</si>
  <si>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</si>
  <si>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</si>
  <si>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</si>
  <si>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</si>
  <si>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</si>
  <si>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</si>
  <si>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</si>
  <si>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</si>
  <si>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</si>
  <si>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</si>
  <si>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</si>
  <si>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</si>
  <si>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</si>
  <si>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</si>
  <si>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</si>
  <si>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</si>
  <si>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</si>
  <si>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</si>
  <si>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</si>
  <si>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</si>
  <si>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</si>
  <si>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</si>
  <si>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</si>
  <si>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</si>
  <si>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</si>
  <si>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</si>
  <si>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</si>
  <si>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</si>
  <si>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</si>
  <si>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</si>
  <si>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</si>
  <si>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</si>
  <si>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</si>
  <si>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</si>
  <si>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</si>
  <si>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</si>
  <si>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</si>
  <si>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</si>
  <si>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</si>
  <si>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</si>
  <si>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</si>
  <si>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</si>
  <si>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</si>
  <si>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</si>
  <si>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</si>
  <si>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</si>
  <si>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</si>
  <si>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</si>
  <si>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</si>
  <si>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</si>
  <si>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</si>
  <si>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</si>
  <si>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</si>
  <si>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</si>
  <si>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</si>
  <si>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</si>
  <si>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</si>
  <si>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</si>
  <si>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</si>
  <si>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</si>
  <si>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</si>
  <si>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</si>
  <si>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</si>
  <si>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</si>
  <si>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</si>
  <si>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</si>
  <si>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</si>
  <si>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</si>
  <si>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</si>
  <si>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</si>
  <si>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</si>
  <si>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</si>
  <si>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</si>
  <si>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</si>
  <si>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</si>
  <si>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</si>
  <si>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</si>
  <si>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</si>
  <si>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</si>
  <si>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r>
      <rPr>
        <b/>
        <sz val="11"/>
        <color theme="1"/>
        <rFont val="Aptos Narrow"/>
        <family val="2"/>
        <scheme val="minor"/>
      </rPr>
      <t>Hora:</t>
    </r>
    <r>
      <rPr>
        <sz val="11"/>
        <color theme="1"/>
        <rFont val="Aptos Narrow"/>
        <family val="2"/>
        <scheme val="minor"/>
      </rPr>
      <t xml:space="preserve"> 7:30:08</t>
    </r>
  </si>
  <si>
    <r>
      <rPr>
        <b/>
        <sz val="11"/>
        <color theme="1"/>
        <rFont val="Aptos Narrow"/>
        <family val="2"/>
        <scheme val="minor"/>
      </rPr>
      <t xml:space="preserve">Hora: </t>
    </r>
    <r>
      <rPr>
        <sz val="11"/>
        <color theme="1"/>
        <rFont val="Aptos Narrow"/>
        <family val="2"/>
        <scheme val="minor"/>
      </rPr>
      <t>7:30:08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</si>
</sst>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23"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Verdana"/>
      <family val="2"/>
    </font>
    <font>
      <b/>
      <sz val="10"/>
      <color theme="1"/>
      <name val="Verdana"/>
      <family val="2"/>
    </font>
    <font>
      <sz val="10"/>
      <name val="Verdana"/>
      <family val="2"/>
    </font>
    <font>
      <b/>
      <sz val="10"/>
      <color theme="9"/>
      <name val="Verdana"/>
      <family val="2"/>
    </font>
    <font>
      <b/>
      <sz val="10"/>
      <name val="Verdana"/>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92952"/>
        <bgColor indexed="64"/>
      </patternFill>
    </fill>
    <fill>
      <patternFill patternType="solid">
        <fgColor theme="1"/>
        <bgColor indexed="64"/>
      </patternFill>
    </fill>
    <fill>
      <patternFill patternType="solid">
        <fgColor theme="2"/>
        <bgColor indexed="64"/>
      </patternFill>
    </fill>
    <fill>
      <patternFill patternType="solid">
        <fgColor theme="3"/>
        <bgColor indexed="64"/>
      </patternFill>
    </fill>
    <fill>
      <patternFill patternType="solid">
        <fgColor theme="8" tint="-0.14999847407452621"/>
        <bgColor indexed="64"/>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cellStyleXfs>
  <cellXfs count="67">
    <xf numFmtId="0" fontId="0" fillId="0" borderId="0" xfId="0"/>
    <xf numFmtId="0" fontId="18" fillId="0" borderId="0" xfId="0" applyFont="1" applyAlignment="1">
      <alignment horizontal="center" vertical="center"/>
    </xf>
    <xf numFmtId="0" fontId="19" fillId="0" borderId="0" xfId="0" applyFont="1" applyAlignment="1">
      <alignment horizontal="center" vertical="center"/>
    </xf>
    <xf numFmtId="49" fontId="18" fillId="0" borderId="0" xfId="0" applyNumberFormat="1" applyFont="1" applyAlignment="1">
      <alignment horizontal="center" vertical="center"/>
    </xf>
    <xf numFmtId="0" fontId="18" fillId="0" borderId="0" xfId="0" applyFont="1" applyAlignment="1">
      <alignment horizontal="justify" vertical="top" wrapText="1"/>
    </xf>
    <xf numFmtId="10" fontId="18" fillId="0" borderId="0" xfId="2" applyNumberFormat="1" applyFont="1" applyAlignment="1">
      <alignment horizontal="center" vertical="center"/>
    </xf>
    <xf numFmtId="0" fontId="18" fillId="0" borderId="0" xfId="0" applyFont="1"/>
    <xf numFmtId="49" fontId="19" fillId="0" borderId="0" xfId="0" applyNumberFormat="1" applyFont="1" applyAlignment="1">
      <alignment horizontal="center" vertical="center"/>
    </xf>
    <xf numFmtId="0" fontId="19" fillId="0" borderId="0" xfId="0" applyFont="1" applyAlignment="1">
      <alignment horizontal="justify" vertical="top" wrapText="1"/>
    </xf>
    <xf numFmtId="0" fontId="21" fillId="33" borderId="10" xfId="0" applyFont="1" applyFill="1" applyBorder="1" applyAlignment="1">
      <alignment horizontal="center" vertical="center" wrapText="1"/>
    </xf>
    <xf numFmtId="49" fontId="21" fillId="33" borderId="10" xfId="0" applyNumberFormat="1" applyFont="1" applyFill="1" applyBorder="1" applyAlignment="1">
      <alignment horizontal="center" vertical="center" wrapText="1"/>
    </xf>
    <xf numFmtId="10" fontId="21" fillId="33" borderId="10" xfId="2" applyNumberFormat="1" applyFont="1" applyFill="1" applyBorder="1" applyAlignment="1">
      <alignment horizontal="center" vertical="center" wrapText="1"/>
    </xf>
    <xf numFmtId="49" fontId="20" fillId="0" borderId="10" xfId="0" applyNumberFormat="1" applyFont="1" applyBorder="1" applyAlignment="1">
      <alignment horizontal="center" vertical="center"/>
    </xf>
    <xf numFmtId="0" fontId="20" fillId="0" borderId="10" xfId="0" applyFont="1" applyBorder="1" applyAlignment="1">
      <alignment horizontal="center" vertical="center"/>
    </xf>
    <xf numFmtId="0" fontId="20" fillId="0" borderId="10" xfId="0" applyFont="1" applyBorder="1" applyAlignment="1">
      <alignment horizontal="justify" vertical="top" wrapText="1"/>
    </xf>
    <xf numFmtId="4" fontId="20" fillId="0" borderId="10" xfId="1" applyNumberFormat="1" applyFont="1" applyFill="1" applyBorder="1" applyAlignment="1">
      <alignment horizontal="right" vertical="center"/>
    </xf>
    <xf numFmtId="0" fontId="0" fillId="0" borderId="0" xfId="0" applyAlignment="1">
      <alignment horizontal="justify" vertical="top" wrapText="1"/>
    </xf>
    <xf numFmtId="49" fontId="0" fillId="0" borderId="0" xfId="0" applyNumberFormat="1" applyAlignment="1">
      <alignment horizontal="center" vertical="center"/>
    </xf>
    <xf numFmtId="0" fontId="0" fillId="0" borderId="0" xfId="0" applyAlignment="1">
      <alignment horizontal="center" vertical="center"/>
    </xf>
    <xf numFmtId="4" fontId="18" fillId="0" borderId="0" xfId="0" applyNumberFormat="1" applyFont="1" applyAlignment="1">
      <alignment horizontal="right" vertical="center"/>
    </xf>
    <xf numFmtId="4" fontId="18" fillId="0" borderId="0" xfId="44" applyNumberFormat="1" applyFont="1" applyAlignment="1">
      <alignment horizontal="right" vertical="center"/>
    </xf>
    <xf numFmtId="4" fontId="18" fillId="0" borderId="0" xfId="2" applyNumberFormat="1" applyFont="1" applyAlignment="1">
      <alignment horizontal="right" vertical="center"/>
    </xf>
    <xf numFmtId="4" fontId="18" fillId="0" borderId="0" xfId="44" applyNumberFormat="1" applyFont="1" applyFill="1" applyBorder="1" applyAlignment="1">
      <alignment horizontal="right" vertical="center"/>
    </xf>
    <xf numFmtId="4" fontId="18" fillId="0" borderId="0" xfId="2" applyNumberFormat="1" applyFont="1" applyBorder="1" applyAlignment="1">
      <alignment horizontal="right" vertical="center"/>
    </xf>
    <xf numFmtId="4" fontId="19" fillId="0" borderId="0" xfId="0" applyNumberFormat="1" applyFont="1" applyAlignment="1">
      <alignment horizontal="right" vertical="center"/>
    </xf>
    <xf numFmtId="4" fontId="21" fillId="33" borderId="10" xfId="0" applyNumberFormat="1" applyFont="1" applyFill="1" applyBorder="1" applyAlignment="1">
      <alignment horizontal="center" vertical="center" wrapText="1"/>
    </xf>
    <xf numFmtId="4" fontId="21" fillId="33" borderId="10" xfId="44" applyNumberFormat="1" applyFont="1" applyFill="1" applyBorder="1" applyAlignment="1">
      <alignment horizontal="center" vertical="center" wrapText="1"/>
    </xf>
    <xf numFmtId="4" fontId="0" fillId="0" borderId="0" xfId="1" applyNumberFormat="1" applyFont="1" applyAlignment="1">
      <alignment vertical="center"/>
    </xf>
    <xf numFmtId="49" fontId="22" fillId="35" borderId="10" xfId="0" applyNumberFormat="1" applyFont="1" applyFill="1" applyBorder="1" applyAlignment="1">
      <alignment horizontal="center" vertical="center"/>
    </xf>
    <xf numFmtId="0" fontId="22" fillId="35" borderId="10" xfId="0" applyFont="1" applyFill="1" applyBorder="1" applyAlignment="1">
      <alignment horizontal="center" vertical="center"/>
    </xf>
    <xf numFmtId="4" fontId="22" fillId="35" borderId="10" xfId="1" applyNumberFormat="1" applyFont="1" applyFill="1" applyBorder="1" applyAlignment="1">
      <alignment vertical="center"/>
    </xf>
    <xf numFmtId="4" fontId="22" fillId="35" borderId="10" xfId="1" applyNumberFormat="1" applyFont="1" applyFill="1" applyBorder="1" applyAlignment="1">
      <alignment horizontal="right" vertical="center"/>
    </xf>
    <xf numFmtId="10" fontId="22" fillId="35" borderId="10" xfId="2" applyNumberFormat="1" applyFont="1" applyFill="1" applyBorder="1" applyAlignment="1">
      <alignment horizontal="center" vertical="center"/>
    </xf>
    <xf numFmtId="0" fontId="22" fillId="36" borderId="10" xfId="0" applyFont="1" applyFill="1" applyBorder="1" applyAlignment="1">
      <alignment horizontal="center" vertical="center"/>
    </xf>
    <xf numFmtId="49" fontId="22" fillId="36" borderId="10" xfId="0" applyNumberFormat="1" applyFont="1" applyFill="1" applyBorder="1" applyAlignment="1">
      <alignment horizontal="center" vertical="center"/>
    </xf>
    <xf numFmtId="49" fontId="20" fillId="37" borderId="10" xfId="0" applyNumberFormat="1" applyFont="1" applyFill="1" applyBorder="1" applyAlignment="1">
      <alignment horizontal="center" vertical="center"/>
    </xf>
    <xf numFmtId="49" fontId="0" fillId="0" borderId="0" xfId="0" applyNumberFormat="1" applyAlignment="1">
      <alignment horizontal="center"/>
    </xf>
    <xf numFmtId="0" fontId="0" fillId="0" borderId="0" xfId="0" applyAlignment="1">
      <alignment horizontal="center"/>
    </xf>
    <xf numFmtId="49" fontId="0" fillId="38" borderId="0" xfId="0" applyNumberFormat="1" applyFill="1" applyAlignment="1">
      <alignment horizontal="center"/>
    </xf>
    <xf numFmtId="0" fontId="0" fillId="38" borderId="0" xfId="0" applyFill="1" applyAlignment="1">
      <alignment horizontal="center"/>
    </xf>
    <xf numFmtId="0" fontId="20" fillId="0" borderId="10" xfId="0" applyFont="1" applyBorder="1" applyAlignment="1">
      <alignment horizontal="justify" vertical="center" wrapText="1"/>
    </xf>
    <xf numFmtId="0" fontId="0" fillId="0" borderId="0" xfId="0" applyAlignment="1">
      <alignment horizontal="justify" vertical="center" wrapText="1"/>
    </xf>
    <xf numFmtId="43" fontId="18" fillId="0" borderId="0" xfId="1" applyFont="1" applyAlignment="1">
      <alignment horizontal="right" vertical="center"/>
    </xf>
    <xf numFmtId="43" fontId="20" fillId="0" borderId="0" xfId="1" applyFont="1" applyAlignment="1">
      <alignment horizontal="right" vertical="center"/>
    </xf>
    <xf numFmtId="43" fontId="19" fillId="0" borderId="0" xfId="1" applyFont="1" applyAlignment="1">
      <alignment horizontal="right" vertical="center"/>
    </xf>
    <xf numFmtId="43" fontId="0" fillId="0" borderId="0" xfId="1" applyFont="1" applyAlignment="1">
      <alignment vertical="center"/>
    </xf>
    <xf numFmtId="43" fontId="21" fillId="33" borderId="10" xfId="1" applyFont="1" applyFill="1" applyBorder="1" applyAlignment="1">
      <alignment horizontal="center" vertical="center" wrapText="1"/>
    </xf>
    <xf numFmtId="4" fontId="20" fillId="0" borderId="10" xfId="1" applyNumberFormat="1" applyFont="1" applyFill="1" applyBorder="1" applyAlignment="1">
      <alignment vertical="center"/>
    </xf>
    <xf numFmtId="43" fontId="20" fillId="0" borderId="10" xfId="1" applyFont="1" applyFill="1" applyBorder="1" applyAlignment="1">
      <alignment horizontal="justify" vertical="center" wrapText="1"/>
    </xf>
    <xf numFmtId="10" fontId="20" fillId="0" borderId="10" xfId="2" applyNumberFormat="1" applyFont="1" applyFill="1" applyBorder="1" applyAlignment="1">
      <alignment horizontal="center" vertical="center"/>
    </xf>
    <xf numFmtId="4" fontId="0" fillId="0" borderId="0" xfId="1" applyNumberFormat="1" applyFont="1" applyFill="1" applyAlignment="1">
      <alignment vertical="center"/>
    </xf>
    <xf numFmtId="0" fontId="22" fillId="36" borderId="10" xfId="0" applyFont="1" applyFill="1" applyBorder="1" applyAlignment="1">
      <alignment horizontal="justify" vertical="center" wrapText="1"/>
    </xf>
    <xf numFmtId="4" fontId="22" fillId="36" borderId="10" xfId="1" applyNumberFormat="1" applyFont="1" applyFill="1" applyBorder="1" applyAlignment="1">
      <alignment vertical="center"/>
    </xf>
    <xf numFmtId="43" fontId="22" fillId="36" borderId="10" xfId="1" applyFont="1" applyFill="1" applyBorder="1" applyAlignment="1">
      <alignment horizontal="justify" vertical="center" wrapText="1"/>
    </xf>
    <xf numFmtId="4" fontId="22" fillId="36" borderId="10" xfId="1" applyNumberFormat="1" applyFont="1" applyFill="1" applyBorder="1" applyAlignment="1">
      <alignment horizontal="right" vertical="center"/>
    </xf>
    <xf numFmtId="10" fontId="22" fillId="36" borderId="10" xfId="2" applyNumberFormat="1" applyFont="1" applyFill="1" applyBorder="1" applyAlignment="1">
      <alignment horizontal="center" vertical="center"/>
    </xf>
    <xf numFmtId="0" fontId="22" fillId="36" borderId="10" xfId="0" applyFont="1" applyFill="1" applyBorder="1" applyAlignment="1">
      <alignment horizontal="justify" vertical="top" wrapText="1"/>
    </xf>
    <xf numFmtId="0" fontId="22" fillId="35" borderId="10" xfId="0" applyFont="1" applyFill="1" applyBorder="1" applyAlignment="1">
      <alignment horizontal="justify" vertical="center" wrapText="1"/>
    </xf>
    <xf numFmtId="43" fontId="22" fillId="35" borderId="10" xfId="1" applyFont="1" applyFill="1" applyBorder="1" applyAlignment="1">
      <alignment horizontal="justify" vertical="center" wrapText="1"/>
    </xf>
    <xf numFmtId="4" fontId="20" fillId="0" borderId="10" xfId="1" applyNumberFormat="1" applyFont="1" applyBorder="1" applyAlignment="1">
      <alignment vertical="center"/>
    </xf>
    <xf numFmtId="49" fontId="21" fillId="34" borderId="10" xfId="0" applyNumberFormat="1" applyFont="1" applyFill="1" applyBorder="1" applyAlignment="1">
      <alignment horizontal="center" vertical="center"/>
    </xf>
    <xf numFmtId="0" fontId="21" fillId="34" borderId="10" xfId="0" applyFont="1" applyFill="1" applyBorder="1" applyAlignment="1">
      <alignment horizontal="center" vertical="center"/>
    </xf>
    <xf numFmtId="0" fontId="21" fillId="34" borderId="10" xfId="0" applyFont="1" applyFill="1" applyBorder="1" applyAlignment="1">
      <alignment horizontal="justify" vertical="center" wrapText="1"/>
    </xf>
    <xf numFmtId="4" fontId="21" fillId="34" borderId="10" xfId="1" applyNumberFormat="1" applyFont="1" applyFill="1" applyBorder="1" applyAlignment="1">
      <alignment vertical="center"/>
    </xf>
    <xf numFmtId="4" fontId="21" fillId="34" borderId="10" xfId="1" applyNumberFormat="1" applyFont="1" applyFill="1" applyBorder="1" applyAlignment="1">
      <alignment horizontal="right" vertical="center"/>
    </xf>
    <xf numFmtId="10" fontId="21" fillId="34" borderId="10" xfId="2" applyNumberFormat="1" applyFont="1" applyFill="1" applyBorder="1" applyAlignment="1">
      <alignment horizontal="center" vertical="center"/>
    </xf>
    <xf numFmtId="0" fontId="19" fillId="0" borderId="0" xfId="0" applyFont="1" applyAlignment="1">
      <alignment horizontal="center" vertical="center"/>
    </xf>
  </cellXfs>
  <cellStyles count="45">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illares" xfId="1" builtinId="3"/>
    <cellStyle name="Millares 2" xfId="44" xr:uid="{00000000-0005-0000-0000-000021000000}"/>
    <cellStyle name="Neutral" xfId="10" builtinId="28" customBuiltin="1"/>
    <cellStyle name="Normal" xfId="0" builtinId="0"/>
    <cellStyle name="Notas" xfId="17" builtinId="10" customBuiltin="1"/>
    <cellStyle name="Porcentaje" xfId="2" builtinId="5"/>
    <cellStyle name="Salida" xfId="12" builtinId="21" customBuiltin="1"/>
    <cellStyle name="Texto de advertencia" xfId="16" builtinId="11" customBuiltin="1"/>
    <cellStyle name="Texto explicativo" xfId="18" builtinId="53" customBuiltin="1"/>
    <cellStyle name="Título" xfId="3" builtinId="15" customBuiltin="1"/>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1531285</xdr:colOff>
      <xdr:row>5</xdr:row>
      <xdr:rowOff>125412</xdr:rowOff>
    </xdr:to>
    <xdr:pic>
      <xdr:nvPicPr>
        <xdr:cNvPr id="3" name="Imagen 2">
          <a:extLst>
            <a:ext uri="{FF2B5EF4-FFF2-40B4-BE49-F238E27FC236}">
              <a16:creationId xmlns:a16="http://schemas.microsoft.com/office/drawing/2014/main" id="{3DC56D95-F179-435D-92E4-7472C2279072}"/>
            </a:ext>
          </a:extLst>
        </xdr:cNvPr>
        <xdr:cNvPicPr>
          <a:picLocks noChangeAspect="1"/>
        </xdr:cNvPicPr>
      </xdr:nvPicPr>
      <xdr:blipFill>
        <a:blip xmlns:r="http://schemas.openxmlformats.org/officeDocument/2006/relationships" r:embed="rId1"/>
        <a:stretch>
          <a:fillRect/>
        </a:stretch>
      </xdr:blipFill>
      <xdr:spPr>
        <a:xfrm>
          <a:off x="1809750" y="1"/>
          <a:ext cx="9008410" cy="952499"/>
        </a:xfrm>
        <a:prstGeom prst="rect">
          <a:avLst/>
        </a:prstGeom>
      </xdr:spPr>
    </xdr:pic>
    <xdr:clientData/>
  </xdr:twoCellAnchor>
  <xdr:twoCellAnchor>
    <xdr:from>
      <xdr:col>0</xdr:col>
      <xdr:colOff>71438</xdr:colOff>
      <xdr:row>760</xdr:row>
      <xdr:rowOff>20637</xdr:rowOff>
    </xdr:from>
    <xdr:to>
      <xdr:col>15</xdr:col>
      <xdr:colOff>773906</xdr:colOff>
      <xdr:row>787</xdr:row>
      <xdr:rowOff>175419</xdr:rowOff>
    </xdr:to>
    <xdr:sp macro="" textlink="">
      <xdr:nvSpPr>
        <xdr:cNvPr id="9" name="CuadroTexto 8">
          <a:extLst>
            <a:ext uri="{FF2B5EF4-FFF2-40B4-BE49-F238E27FC236}">
              <a16:creationId xmlns:a16="http://schemas.microsoft.com/office/drawing/2014/main" id="{F7C558E2-91C8-44A1-B755-8D2F80C48D52}"/>
            </a:ext>
          </a:extLst>
        </xdr:cNvPr>
        <xdr:cNvSpPr txBox="1"/>
      </xdr:nvSpPr>
      <xdr:spPr>
        <a:xfrm>
          <a:off x="71438" y="480783106"/>
          <a:ext cx="22062281" cy="4976813"/>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2024, Ley No. 10.427 Publicada en el Alcance No. 245 a La Gaceta No. 229, del 11 de diciembre del 2023.</a:t>
          </a:r>
        </a:p>
        <a:p>
          <a:pPr algn="just"/>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2024.</a:t>
          </a:r>
        </a:p>
        <a:p>
          <a:pPr algn="just"/>
          <a:r>
            <a:rPr lang="es-CR" sz="1100" b="1">
              <a:solidFill>
                <a:schemeClr val="dk1"/>
              </a:solidFill>
              <a:effectLst/>
              <a:latin typeface="+mn-lt"/>
              <a:ea typeface="+mn-ea"/>
              <a:cs typeface="+mn-cs"/>
            </a:rPr>
            <a:t>3-SUBEJECUCIÓN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periodo no se presenta subejecución.</a:t>
          </a:r>
        </a:p>
        <a:p>
          <a:pPr algn="just"/>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a:t>
          </a:r>
          <a:r>
            <a:rPr lang="es-CR" sz="1100" b="1">
              <a:solidFill>
                <a:schemeClr val="dk1"/>
              </a:solidFill>
              <a:effectLst/>
              <a:latin typeface="+mn-lt"/>
              <a:ea typeface="+mn-ea"/>
              <a:cs typeface="+mn-cs"/>
            </a:rPr>
            <a:t>MODIFICACIÓN PRESUPUESTARIA H-017:</a:t>
          </a:r>
          <a:r>
            <a:rPr lang="es-CR" sz="1100">
              <a:solidFill>
                <a:schemeClr val="dk1"/>
              </a:solidFill>
              <a:effectLst/>
              <a:latin typeface="+mn-lt"/>
              <a:ea typeface="+mn-ea"/>
              <a:cs typeface="+mn-cs"/>
            </a:rPr>
            <a:t> Contempla </a:t>
          </a:r>
          <a:r>
            <a:rPr lang="es-CR" sz="1100" b="1">
              <a:solidFill>
                <a:schemeClr val="dk1"/>
              </a:solidFill>
              <a:effectLst/>
              <a:latin typeface="+mn-lt"/>
              <a:ea typeface="+mn-ea"/>
              <a:cs typeface="+mn-cs"/>
            </a:rPr>
            <a:t>PRIMER PRESUPUESTO EXTRAORDINARIO MEP 2024 y PRIMERA MODIFICACIÓN LEGISLATIVA MEP 2024</a:t>
          </a:r>
          <a:r>
            <a:rPr lang="es-CR" sz="1100">
              <a:solidFill>
                <a:schemeClr val="dk1"/>
              </a:solidFill>
              <a:effectLst/>
              <a:latin typeface="+mn-lt"/>
              <a:ea typeface="+mn-ea"/>
              <a:cs typeface="+mn-cs"/>
            </a:rPr>
            <a:t>. Se encuentra en trámite en la Asamblea Legislativa bajo el expediente 24443: PROYECTO DE LEY QUINTO PRESUPUESTO EXTRAORDINARIO DE LA REPÚBLICA Y CUARTA MODIFICACIÓN LEGISLATIVA A LA LEY N° 10.427, LEY DE PRESUPUESTO ORDINARIO Y EXTRAORDINARIO DE LA REPÚBLICA PARA EL EJERCICIO ECONÓMICO 2024. Mediante oficio DM-1007-2024 se solicitó la presentación de una moción al proyecto, por cuanto se incluyó el registro Presupuestario 60103 IP 213 en el subprograma 01 siendo lo correcto subprograma 02. Adicionalmente, mediante oficio DM-1143-2024 se solicitó presentación de una moción al proyecto, por cuanto se identificó la urgente necesidad de atender un faltante de contenido económico de la subpartida 00105: Suplencias del presupuesto del MEP.</a:t>
          </a:r>
        </a:p>
        <a:p>
          <a:pPr algn="just"/>
          <a:r>
            <a:rPr lang="es-CR" sz="1100" b="1">
              <a:solidFill>
                <a:schemeClr val="dk1"/>
              </a:solidFill>
              <a:effectLst/>
              <a:latin typeface="+mn-lt"/>
              <a:ea typeface="+mn-ea"/>
              <a:cs typeface="+mn-cs"/>
            </a:rPr>
            <a:t>El PRIMER PRESUPUESTO EXTRAORDINARIO MEP 2024 (H-017)</a:t>
          </a:r>
          <a:r>
            <a:rPr lang="es-CR" sz="1100">
              <a:solidFill>
                <a:schemeClr val="dk1"/>
              </a:solidFill>
              <a:effectLst/>
              <a:latin typeface="+mn-lt"/>
              <a:ea typeface="+mn-ea"/>
              <a:cs typeface="+mn-cs"/>
            </a:rPr>
            <a:t> fue presentado por el MEP mediante oficio DM-0454-03-2024 y sus reformas (DM-0661-05-2024, DM-0751-06-2024,  DM-0908-2024).</a:t>
          </a:r>
        </a:p>
        <a:p>
          <a:pPr algn="just"/>
          <a:r>
            <a:rPr lang="es-CR" sz="1100" b="1">
              <a:solidFill>
                <a:schemeClr val="dk1"/>
              </a:solidFill>
              <a:effectLst/>
              <a:latin typeface="+mn-lt"/>
              <a:ea typeface="+mn-ea"/>
              <a:cs typeface="+mn-cs"/>
            </a:rPr>
            <a:t>La PRIMERA MODIFICACIÓN LEGISLATIVA MEP 2024 (H-017)</a:t>
          </a:r>
          <a:r>
            <a:rPr lang="es-CR" sz="1100">
              <a:solidFill>
                <a:schemeClr val="dk1"/>
              </a:solidFill>
              <a:effectLst/>
              <a:latin typeface="+mn-lt"/>
              <a:ea typeface="+mn-ea"/>
              <a:cs typeface="+mn-cs"/>
            </a:rPr>
            <a:t> fue presentada por el MEP mediante oficio DM-0525-04-2024 el 09 de mayo de 2024 y sus reformas (DM-0706-2024, DM-0727-05-2024).   </a:t>
          </a:r>
        </a:p>
        <a:p>
          <a:pPr algn="just"/>
          <a:r>
            <a:rPr lang="es-CR" sz="1100" b="1">
              <a:solidFill>
                <a:schemeClr val="dk1"/>
              </a:solidFill>
              <a:effectLst/>
              <a:latin typeface="+mn-lt"/>
              <a:ea typeface="+mn-ea"/>
              <a:cs typeface="+mn-cs"/>
            </a:rPr>
            <a:t>5- MODIFICACIÓN PRESUPUESTARIA H-014:</a:t>
          </a:r>
          <a:r>
            <a:rPr lang="es-CR" sz="1100">
              <a:solidFill>
                <a:schemeClr val="dk1"/>
              </a:solidFill>
              <a:effectLst/>
              <a:latin typeface="+mn-lt"/>
              <a:ea typeface="+mn-ea"/>
              <a:cs typeface="+mn-cs"/>
            </a:rPr>
            <a:t> Incluye </a:t>
          </a:r>
          <a:r>
            <a:rPr lang="es-CR" sz="1100" b="1">
              <a:solidFill>
                <a:schemeClr val="dk1"/>
              </a:solidFill>
              <a:effectLst/>
              <a:latin typeface="+mn-lt"/>
              <a:ea typeface="+mn-ea"/>
              <a:cs typeface="+mn-cs"/>
            </a:rPr>
            <a:t>PRESUPUESTO EXTRAORDINARIO NORMA DE EJECUCIÓN N° 10 Y MODIFICACIÓN LEGISLATIVA MEP 2024 PLAZAS NUEVAS</a:t>
          </a:r>
          <a:r>
            <a:rPr lang="es-CR" sz="1100">
              <a:solidFill>
                <a:schemeClr val="dk1"/>
              </a:solidFill>
              <a:effectLst/>
              <a:latin typeface="+mn-lt"/>
              <a:ea typeface="+mn-ea"/>
              <a:cs typeface="+mn-cs"/>
            </a:rPr>
            <a:t>.  Se encuentra en trámite en la DGPN, fue presentada mediante oficio DM-0979-2024 el 15 de julio de 2024.</a:t>
          </a:r>
        </a:p>
        <a:p>
          <a:pPr algn="just"/>
          <a:r>
            <a:rPr lang="es-CR" sz="1100">
              <a:solidFill>
                <a:schemeClr val="dk1"/>
              </a:solidFill>
              <a:effectLst/>
              <a:latin typeface="+mn-lt"/>
              <a:ea typeface="+mn-ea"/>
              <a:cs typeface="+mn-cs"/>
            </a:rPr>
            <a:t>En el programa presupuestario 554, para la subpartida 00101, se propuso un rebajo de ¢125.910.000, 00 (coletilla 180), y un aumento de ¢127.748.124,00 (dentro de los cuales se encuentra contemplado el aumento en la coletilla 262 por ¢69.742.124,00), y un aumento en el mismo objeto del gasto para plazas nuevas por ¢58.006.000,00, razón por la cual únicamente se verá reflejado en esa columna el monto de ¢1.838.124,00. </a:t>
          </a:r>
        </a:p>
        <a:p>
          <a:pPr algn="just"/>
          <a:r>
            <a:rPr lang="es-CR" sz="1100">
              <a:solidFill>
                <a:schemeClr val="dk1"/>
              </a:solidFill>
              <a:effectLst/>
              <a:latin typeface="+mn-lt"/>
              <a:ea typeface="+mn-ea"/>
              <a:cs typeface="+mn-cs"/>
            </a:rPr>
            <a:t>Así mismo, mediante Primera Adenda Presupuesto Extraordinario H-014 remitida el 29 de julio del 2024 al Ministerio de Hacienda con oficio DM-1017-2024, fue tramitada la inclusión de ¢1,592,300,000.00 correspondientes a recursos adicionales asignados por FODESAF para comedores escolares (registro presupuestario 558 60103 IP 232 F.F. 001). Adicionalmente, en atención al requerimiento planteado por la Dirección General de Presupuesto Nacional (DGPN) mediante correo electrónico del 13 de agosto 2024 al ser las 15:07, remitido por la Analista de Presupuesto asignada a esta cartera ministerial, se procede con el ajuste del salario global correspondiente a los 61 puestos nuevos y oficializado al Ministerio de Hacienda mediante oficio DM-1130-2024 del 15 de agosto 2024.</a:t>
          </a:r>
        </a:p>
        <a:p>
          <a:pPr algn="just"/>
          <a:r>
            <a:rPr lang="es-CR" sz="1100" b="1">
              <a:solidFill>
                <a:schemeClr val="dk1"/>
              </a:solidFill>
              <a:effectLst/>
              <a:latin typeface="+mn-lt"/>
              <a:ea typeface="+mn-ea"/>
              <a:cs typeface="+mn-cs"/>
            </a:rPr>
            <a:t>6- TRASLADO DE PARTIDAS REMUNERACIONES H-021: </a:t>
          </a:r>
          <a:r>
            <a:rPr lang="es-CR" sz="1100">
              <a:solidFill>
                <a:schemeClr val="dk1"/>
              </a:solidFill>
              <a:effectLst/>
              <a:latin typeface="+mn-lt"/>
              <a:ea typeface="+mn-ea"/>
              <a:cs typeface="+mn-cs"/>
            </a:rPr>
            <a:t>fue presentado por el MEP mediante oficio DM-1153-2024 el 28 de agosto de 2024, para cubrir los déficits en la atención del pago de salarios. Adicionalmente se incluye traslado de puestos entre subprogramas del programa presupuestario 573, lo anterior por cuanto se atiende orden de la Sala Constitucional. Es importante indicar que en esta modificación presupuestaria se incluyen movimientos en la partida 0 remuneraciones y rubros conexos, que disminuyen y aumentan coletillas de la relación de puestos de una misma subpartida por lo que en la liquidación se visualiza la diferencia.</a:t>
          </a:r>
        </a:p>
        <a:p>
          <a:pPr algn="just"/>
          <a:r>
            <a:rPr lang="es-CR" sz="1100" b="1">
              <a:solidFill>
                <a:schemeClr val="dk1"/>
              </a:solidFill>
              <a:effectLst/>
              <a:latin typeface="+mn-lt"/>
              <a:ea typeface="+mn-ea"/>
              <a:cs typeface="+mn-cs"/>
            </a:rPr>
            <a:t>7- PRESUPUESTO EXTRAORDINARIO H-902: </a:t>
          </a:r>
          <a:r>
            <a:rPr lang="es-CR" sz="1100">
              <a:solidFill>
                <a:schemeClr val="dk1"/>
              </a:solidFill>
              <a:effectLst/>
              <a:latin typeface="+mn-lt"/>
              <a:ea typeface="+mn-ea"/>
              <a:cs typeface="+mn-cs"/>
            </a:rPr>
            <a:t>fue presentado por el MEP mediante oficio DM-1172-2024 el 28 de agosto de 2024, en respuesta a oficio MH-DM-OF-1050-2024 (Rebaja de gastos en 2024 para dar cumplimiento a sentencia de la Sala Constitucional en relación con asignación presupuestaria al FODESAF), Además del acuerdo del MH con el Ministerio de Trabajo y Seguridad Social - oficio MTSS-DMT-1057-2024, mediante el cual se restituye el importe de recursos con fuente de FODESAF para la compra de alimentos y el pago de servicios para la preparación de alimentos (servidoras) y además se asigna un monto adicional de ¢1.447,7 millones, para un incremento total en nuestro presupuesto de ¢14,263.3 millones.</a:t>
          </a:r>
        </a:p>
        <a:p>
          <a:pPr algn="just"/>
          <a:r>
            <a:rPr lang="es-CR" sz="1100" b="1">
              <a:solidFill>
                <a:schemeClr val="dk1"/>
              </a:solidFill>
              <a:effectLst/>
              <a:latin typeface="+mn-lt"/>
              <a:ea typeface="+mn-ea"/>
              <a:cs typeface="+mn-cs"/>
            </a:rPr>
            <a:t>8-PRESUPUESTO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p>
        <a:p>
          <a:pPr algn="just"/>
          <a:r>
            <a:rPr lang="es-CR" sz="1100" b="1">
              <a:solidFill>
                <a:schemeClr val="dk1"/>
              </a:solidFill>
              <a:effectLst/>
              <a:latin typeface="+mn-lt"/>
              <a:ea typeface="+mn-ea"/>
              <a:cs typeface="+mn-cs"/>
            </a:rPr>
            <a:t>9-DISPONIBLE LIBERADO:</a:t>
          </a:r>
          <a:r>
            <a:rPr lang="es-CR" sz="1100">
              <a:solidFill>
                <a:schemeClr val="dk1"/>
              </a:solidFill>
              <a:effectLst/>
              <a:latin typeface="+mn-lt"/>
              <a:ea typeface="+mn-ea"/>
              <a:cs typeface="+mn-cs"/>
            </a:rPr>
            <a:t> corresponde a la porción de la cuota presupuestaria liberada que no ha sido utilizada.</a:t>
          </a:r>
        </a:p>
        <a:p>
          <a:pPr algn="just"/>
          <a:r>
            <a:rPr lang="es-CR" sz="1100" b="1">
              <a:solidFill>
                <a:schemeClr val="dk1"/>
              </a:solidFill>
              <a:effectLst/>
              <a:latin typeface="+mn-lt"/>
              <a:ea typeface="+mn-ea"/>
              <a:cs typeface="+mn-cs"/>
            </a:rPr>
            <a:t>10-MONTO BLOQUEADO:</a:t>
          </a:r>
          <a:r>
            <a:rPr lang="es-CR" sz="1100">
              <a:solidFill>
                <a:schemeClr val="dk1"/>
              </a:solidFill>
              <a:effectLst/>
              <a:latin typeface="+mn-lt"/>
              <a:ea typeface="+mn-ea"/>
              <a:cs typeface="+mn-cs"/>
            </a:rPr>
            <a:t> corresponde a recursos bloqueados notificados por el Ministerio de Hacienda según oficios MH-DM-OF-1973-2023 y MH-DGPN-UAP3-OF-0034-2023-liberación de cuota del Primer Trimestre, se mantendrá sin ejecutar un monto de ¢2.000.000.000.00 que corresponde al registro 60103 IP 209 del Programa Presupuestario 558: Programas de Equidad.</a:t>
          </a:r>
        </a:p>
        <a:p>
          <a:pPr algn="just"/>
          <a:r>
            <a:rPr lang="es-CR" sz="1100" b="1">
              <a:solidFill>
                <a:schemeClr val="dk1"/>
              </a:solidFill>
              <a:effectLst/>
              <a:latin typeface="+mn-lt"/>
              <a:ea typeface="+mn-ea"/>
              <a:cs typeface="+mn-cs"/>
            </a:rPr>
            <a:t>11-PRESUPUESTO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algn="just"/>
          <a:r>
            <a:rPr lang="es-CR" sz="1100" b="1">
              <a:solidFill>
                <a:schemeClr val="dk1"/>
              </a:solidFill>
              <a:effectLst/>
              <a:latin typeface="+mn-lt"/>
              <a:ea typeface="+mn-ea"/>
              <a:cs typeface="+mn-cs"/>
            </a:rPr>
            <a:t>12-EJECUCIÓN CALCULADA SOBRE PRESUPUESTO ACTUAL (SIN AFECTACIÓN DE SUBEJECUCIÓN):</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pPr algn="just"/>
          <a:r>
            <a:rPr lang="es-CR" sz="1100" b="1">
              <a:solidFill>
                <a:schemeClr val="dk1"/>
              </a:solidFill>
              <a:effectLst/>
              <a:latin typeface="+mn-lt"/>
              <a:ea typeface="+mn-ea"/>
              <a:cs typeface="+mn-cs"/>
            </a:rPr>
            <a:t>13-EJECUCIÓN CALCULADA SOBRE PRESUPUESTO ACTUAL AJUSTADO (AFECTADO POR MODIFICACIONES EN TRÁNSITO Y SUBEJECUCIÓN):</a:t>
          </a:r>
          <a:r>
            <a:rPr lang="es-CR" sz="1100">
              <a:solidFill>
                <a:schemeClr val="dk1"/>
              </a:solidFill>
              <a:effectLst/>
              <a:latin typeface="+mn-lt"/>
              <a:ea typeface="+mn-ea"/>
              <a:cs typeface="+mn-cs"/>
            </a:rPr>
            <a:t> representa el porcentaje del Presupuesto Actual Ajustado que se ha devengado.</a:t>
          </a:r>
        </a:p>
        <a:p>
          <a:pPr algn="just"/>
          <a:r>
            <a:rPr lang="es-CR" sz="1100" b="1">
              <a:solidFill>
                <a:schemeClr val="dk1"/>
              </a:solidFill>
              <a:effectLst/>
              <a:latin typeface="+mn-lt"/>
              <a:ea typeface="+mn-ea"/>
              <a:cs typeface="+mn-cs"/>
            </a:rPr>
            <a:t>14- TRÁNSITO CALCULADA SOBRE PRESUPUESTO ACTUAL AJUSTADO (AFECTADO POR MODIFICACIONES EN TRÁNSITO Y SUBEJECUCIÓN):</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a:t>
          </a:r>
        </a:p>
        <a:p>
          <a:pPr algn="just"/>
          <a:r>
            <a:rPr lang="es-CR" sz="1100" b="1">
              <a:solidFill>
                <a:schemeClr val="dk1"/>
              </a:solidFill>
              <a:effectLst/>
              <a:latin typeface="+mn-lt"/>
              <a:ea typeface="+mn-ea"/>
              <a:cs typeface="+mn-cs"/>
            </a:rPr>
            <a:t>15- ACUMULADO CALCULADA SOBRE PRESUPUESTO ACTUAL AJUSTADO (AFECTADO POR MODIFICACIONES EN TRÁNSITO Y SUBEJECUCIÓN):</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pPr algn="just"/>
          <a:r>
            <a:rPr lang="es-CR" sz="1100" b="1">
              <a:solidFill>
                <a:schemeClr val="dk1"/>
              </a:solidFill>
              <a:effectLst/>
              <a:latin typeface="+mn-lt"/>
              <a:ea typeface="+mn-ea"/>
              <a:cs typeface="+mn-cs"/>
            </a:rPr>
            <a:t>16- 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1135204</xdr:colOff>
      <xdr:row>5</xdr:row>
      <xdr:rowOff>122237</xdr:rowOff>
    </xdr:to>
    <xdr:pic>
      <xdr:nvPicPr>
        <xdr:cNvPr id="2" name="Imagen 1">
          <a:extLst>
            <a:ext uri="{FF2B5EF4-FFF2-40B4-BE49-F238E27FC236}">
              <a16:creationId xmlns:a16="http://schemas.microsoft.com/office/drawing/2014/main" id="{80A47520-1AF7-4B5C-8D01-B2E6A4D1F712}"/>
            </a:ext>
          </a:extLst>
        </xdr:cNvPr>
        <xdr:cNvPicPr>
          <a:picLocks noChangeAspect="1"/>
        </xdr:cNvPicPr>
      </xdr:nvPicPr>
      <xdr:blipFill>
        <a:blip xmlns:r="http://schemas.openxmlformats.org/officeDocument/2006/relationships" r:embed="rId1"/>
        <a:stretch>
          <a:fillRect/>
        </a:stretch>
      </xdr:blipFill>
      <xdr:spPr>
        <a:xfrm>
          <a:off x="0" y="1"/>
          <a:ext cx="8998885" cy="982661"/>
        </a:xfrm>
        <a:prstGeom prst="rect">
          <a:avLst/>
        </a:prstGeom>
      </xdr:spPr>
    </xdr:pic>
    <xdr:clientData/>
  </xdr:twoCellAnchor>
  <xdr:twoCellAnchor>
    <xdr:from>
      <xdr:col>0</xdr:col>
      <xdr:colOff>71438</xdr:colOff>
      <xdr:row>679</xdr:row>
      <xdr:rowOff>20637</xdr:rowOff>
    </xdr:from>
    <xdr:to>
      <xdr:col>15</xdr:col>
      <xdr:colOff>773906</xdr:colOff>
      <xdr:row>706</xdr:row>
      <xdr:rowOff>175419</xdr:rowOff>
    </xdr:to>
    <xdr:sp macro="" textlink="">
      <xdr:nvSpPr>
        <xdr:cNvPr id="3" name="CuadroTexto 2">
          <a:extLst>
            <a:ext uri="{FF2B5EF4-FFF2-40B4-BE49-F238E27FC236}">
              <a16:creationId xmlns:a16="http://schemas.microsoft.com/office/drawing/2014/main" id="{1D402161-ABFC-4CB2-885F-54236FD56C96}"/>
            </a:ext>
          </a:extLst>
        </xdr:cNvPr>
        <xdr:cNvSpPr txBox="1"/>
      </xdr:nvSpPr>
      <xdr:spPr>
        <a:xfrm>
          <a:off x="68263" y="419777862"/>
          <a:ext cx="22552818" cy="5044282"/>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2024, Ley No. 10.427 Publicada en el Alcance No. 245 a La Gaceta No. 229, del 11 de diciembre del 2023.</a:t>
          </a:r>
        </a:p>
        <a:p>
          <a:pPr algn="just"/>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2024.</a:t>
          </a:r>
        </a:p>
        <a:p>
          <a:pPr algn="just"/>
          <a:r>
            <a:rPr lang="es-CR" sz="1100" b="1">
              <a:solidFill>
                <a:schemeClr val="dk1"/>
              </a:solidFill>
              <a:effectLst/>
              <a:latin typeface="+mn-lt"/>
              <a:ea typeface="+mn-ea"/>
              <a:cs typeface="+mn-cs"/>
            </a:rPr>
            <a:t>3-SUBEJECUCIÓN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periodo no se presenta subejecución.</a:t>
          </a:r>
        </a:p>
        <a:p>
          <a:pPr algn="just"/>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a:t>
          </a:r>
          <a:r>
            <a:rPr lang="es-CR" sz="1100" b="1">
              <a:solidFill>
                <a:schemeClr val="dk1"/>
              </a:solidFill>
              <a:effectLst/>
              <a:latin typeface="+mn-lt"/>
              <a:ea typeface="+mn-ea"/>
              <a:cs typeface="+mn-cs"/>
            </a:rPr>
            <a:t>MODIFICACIÓN PRESUPUESTARIA H-017:</a:t>
          </a:r>
          <a:r>
            <a:rPr lang="es-CR" sz="1100">
              <a:solidFill>
                <a:schemeClr val="dk1"/>
              </a:solidFill>
              <a:effectLst/>
              <a:latin typeface="+mn-lt"/>
              <a:ea typeface="+mn-ea"/>
              <a:cs typeface="+mn-cs"/>
            </a:rPr>
            <a:t> Contempla </a:t>
          </a:r>
          <a:r>
            <a:rPr lang="es-CR" sz="1100" b="1">
              <a:solidFill>
                <a:schemeClr val="dk1"/>
              </a:solidFill>
              <a:effectLst/>
              <a:latin typeface="+mn-lt"/>
              <a:ea typeface="+mn-ea"/>
              <a:cs typeface="+mn-cs"/>
            </a:rPr>
            <a:t>PRIMER PRESUPUESTO EXTRAORDINARIO MEP 2024 y PRIMERA MODIFICACIÓN LEGISLATIVA MEP 2024</a:t>
          </a:r>
          <a:r>
            <a:rPr lang="es-CR" sz="1100">
              <a:solidFill>
                <a:schemeClr val="dk1"/>
              </a:solidFill>
              <a:effectLst/>
              <a:latin typeface="+mn-lt"/>
              <a:ea typeface="+mn-ea"/>
              <a:cs typeface="+mn-cs"/>
            </a:rPr>
            <a:t>. Se encuentra en trámite en la Asamblea Legislativa bajo el expediente 24443: PROYECTO DE LEY QUINTO PRESUPUESTO EXTRAORDINARIO DE LA REPÚBLICA Y CUARTA MODIFICACIÓN LEGISLATIVA A LA LEY N° 10.427, LEY DE PRESUPUESTO ORDINARIO Y EXTRAORDINARIO DE LA REPÚBLICA PARA EL EJERCICIO ECONÓMICO 2024. Mediante oficio DM-1007-2024 se solicitó la presentación de una moción al proyecto, por cuanto se incluyó el registro Presupuestario 60103 IP 213 en el subprograma 01 siendo lo correcto subprograma 02. Adicionalmente, mediante oficio DM-1143-2024 se solicitó presentación de una moción al proyecto, por cuanto se identificó la urgente necesidad de atender un faltante de contenido económico de la subpartida 00105: Suplencias del presupuesto del MEP.</a:t>
          </a:r>
        </a:p>
        <a:p>
          <a:pPr algn="just"/>
          <a:r>
            <a:rPr lang="es-CR" sz="1100" b="1">
              <a:solidFill>
                <a:schemeClr val="dk1"/>
              </a:solidFill>
              <a:effectLst/>
              <a:latin typeface="+mn-lt"/>
              <a:ea typeface="+mn-ea"/>
              <a:cs typeface="+mn-cs"/>
            </a:rPr>
            <a:t>El PRIMER PRESUPUESTO EXTRAORDINARIO MEP 2024 (H-017)</a:t>
          </a:r>
          <a:r>
            <a:rPr lang="es-CR" sz="1100">
              <a:solidFill>
                <a:schemeClr val="dk1"/>
              </a:solidFill>
              <a:effectLst/>
              <a:latin typeface="+mn-lt"/>
              <a:ea typeface="+mn-ea"/>
              <a:cs typeface="+mn-cs"/>
            </a:rPr>
            <a:t> fue presentado por el MEP mediante oficio DM-0454-03-2024 y sus reformas (DM-0661-05-2024, DM-0751-06-2024,  DM-0908-2024).</a:t>
          </a:r>
        </a:p>
        <a:p>
          <a:pPr algn="just"/>
          <a:r>
            <a:rPr lang="es-CR" sz="1100" b="1">
              <a:solidFill>
                <a:schemeClr val="dk1"/>
              </a:solidFill>
              <a:effectLst/>
              <a:latin typeface="+mn-lt"/>
              <a:ea typeface="+mn-ea"/>
              <a:cs typeface="+mn-cs"/>
            </a:rPr>
            <a:t>La PRIMERA MODIFICACIÓN LEGISLATIVA MEP 2024 (H-017)</a:t>
          </a:r>
          <a:r>
            <a:rPr lang="es-CR" sz="1100">
              <a:solidFill>
                <a:schemeClr val="dk1"/>
              </a:solidFill>
              <a:effectLst/>
              <a:latin typeface="+mn-lt"/>
              <a:ea typeface="+mn-ea"/>
              <a:cs typeface="+mn-cs"/>
            </a:rPr>
            <a:t> fue presentada por el MEP mediante oficio DM-0525-04-2024 el 09 de mayo de 2024 y sus reformas (DM-0706-2024, DM-0727-05-2024).   </a:t>
          </a:r>
        </a:p>
        <a:p>
          <a:pPr algn="just"/>
          <a:r>
            <a:rPr lang="es-CR" sz="1100" b="1">
              <a:solidFill>
                <a:schemeClr val="dk1"/>
              </a:solidFill>
              <a:effectLst/>
              <a:latin typeface="+mn-lt"/>
              <a:ea typeface="+mn-ea"/>
              <a:cs typeface="+mn-cs"/>
            </a:rPr>
            <a:t>5- MODIFICACIÓN PRESUPUESTARIA H-014:</a:t>
          </a:r>
          <a:r>
            <a:rPr lang="es-CR" sz="1100">
              <a:solidFill>
                <a:schemeClr val="dk1"/>
              </a:solidFill>
              <a:effectLst/>
              <a:latin typeface="+mn-lt"/>
              <a:ea typeface="+mn-ea"/>
              <a:cs typeface="+mn-cs"/>
            </a:rPr>
            <a:t> Incluye </a:t>
          </a:r>
          <a:r>
            <a:rPr lang="es-CR" sz="1100" b="1">
              <a:solidFill>
                <a:schemeClr val="dk1"/>
              </a:solidFill>
              <a:effectLst/>
              <a:latin typeface="+mn-lt"/>
              <a:ea typeface="+mn-ea"/>
              <a:cs typeface="+mn-cs"/>
            </a:rPr>
            <a:t>PRESUPUESTO EXTRAORDINARIO NORMA DE EJECUCIÓN N° 10 Y MODIFICACIÓN LEGISLATIVA MEP 2024 PLAZAS NUEVAS</a:t>
          </a:r>
          <a:r>
            <a:rPr lang="es-CR" sz="1100">
              <a:solidFill>
                <a:schemeClr val="dk1"/>
              </a:solidFill>
              <a:effectLst/>
              <a:latin typeface="+mn-lt"/>
              <a:ea typeface="+mn-ea"/>
              <a:cs typeface="+mn-cs"/>
            </a:rPr>
            <a:t>.  Se encuentra en trámite en la DGPN, fue presentada mediante oficio DM-0979-2024 el 15 de julio de 2024.</a:t>
          </a:r>
        </a:p>
        <a:p>
          <a:pPr algn="just"/>
          <a:r>
            <a:rPr lang="es-CR" sz="1100">
              <a:solidFill>
                <a:schemeClr val="dk1"/>
              </a:solidFill>
              <a:effectLst/>
              <a:latin typeface="+mn-lt"/>
              <a:ea typeface="+mn-ea"/>
              <a:cs typeface="+mn-cs"/>
            </a:rPr>
            <a:t>En el programa presupuestario 554, para la subpartida 00101, se propuso un rebajo de ¢125.910.000, 00 (coletilla 180), y un aumento de ¢127.748.124,00 (dentro de los cuales se encuentra contemplado el aumento en la coletilla 262 por ¢69.742.124,00), y un aumento en el mismo objeto del gasto para plazas nuevas por ¢58.006.000,00, razón por la cual únicamente se verá reflejado en esa columna el monto de ¢1.838.124,00. </a:t>
          </a:r>
        </a:p>
        <a:p>
          <a:pPr algn="just"/>
          <a:r>
            <a:rPr lang="es-CR" sz="1100">
              <a:solidFill>
                <a:schemeClr val="dk1"/>
              </a:solidFill>
              <a:effectLst/>
              <a:latin typeface="+mn-lt"/>
              <a:ea typeface="+mn-ea"/>
              <a:cs typeface="+mn-cs"/>
            </a:rPr>
            <a:t>Así mismo, mediante Primera Adenda Presupuesto Extraordinario H-014 remitida el 29 de julio del 2024 al Ministerio de Hacienda con oficio DM-1017-2024, fue tramitada la inclusión de ¢1,592,300,000.00 correspondientes a recursos adicionales asignados por FODESAF para comedores escolares (registro presupuestario 558 60103 IP 232 F.F. 001). Adicionalmente, en atención al requerimiento planteado por la Dirección General de Presupuesto Nacional (DGPN) mediante correo electrónico del 13 de agosto 2024 al ser las 15:07, remitido por la Analista de Presupuesto asignada a esta cartera ministerial, se procede con el ajuste del salario global correspondiente a los 61 puestos nuevos y oficializado al Ministerio de Hacienda mediante oficio DM-1130-2024 del 15 de agosto 2024.</a:t>
          </a:r>
        </a:p>
        <a:p>
          <a:pPr algn="just"/>
          <a:r>
            <a:rPr lang="es-CR" sz="1100" b="1">
              <a:solidFill>
                <a:schemeClr val="dk1"/>
              </a:solidFill>
              <a:effectLst/>
              <a:latin typeface="+mn-lt"/>
              <a:ea typeface="+mn-ea"/>
              <a:cs typeface="+mn-cs"/>
            </a:rPr>
            <a:t>6- TRASLADO DE PARTIDAS REMUNERACIONES H-021: </a:t>
          </a:r>
          <a:r>
            <a:rPr lang="es-CR" sz="1100">
              <a:solidFill>
                <a:schemeClr val="dk1"/>
              </a:solidFill>
              <a:effectLst/>
              <a:latin typeface="+mn-lt"/>
              <a:ea typeface="+mn-ea"/>
              <a:cs typeface="+mn-cs"/>
            </a:rPr>
            <a:t>fue presentado por el MEP mediante oficio DM-1153-2024 el 28 de agosto de 2024, para cubrir los déficits en la atención del pago de salarios. Adicionalmente se incluye traslado de puestos entre subprogramas del programa presupuestario 573, lo anterior por cuanto se atiende orden de la Sala Constitucional. Es importante indicar que en esta modificación presupuestaria se incluyen movimientos en la partida 0 remuneraciones y rubros conexos, que disminuyen y aumentan coletillas de la relación de puestos de una misma subpartida por lo que en la liquidación se visualiza la diferencia.</a:t>
          </a:r>
        </a:p>
        <a:p>
          <a:pPr algn="just"/>
          <a:r>
            <a:rPr lang="es-CR" sz="1100" b="1">
              <a:solidFill>
                <a:schemeClr val="dk1"/>
              </a:solidFill>
              <a:effectLst/>
              <a:latin typeface="+mn-lt"/>
              <a:ea typeface="+mn-ea"/>
              <a:cs typeface="+mn-cs"/>
            </a:rPr>
            <a:t>7- PRESUPUESTO EXTRAORDINARIO H-902: </a:t>
          </a:r>
          <a:r>
            <a:rPr lang="es-CR" sz="1100">
              <a:solidFill>
                <a:schemeClr val="dk1"/>
              </a:solidFill>
              <a:effectLst/>
              <a:latin typeface="+mn-lt"/>
              <a:ea typeface="+mn-ea"/>
              <a:cs typeface="+mn-cs"/>
            </a:rPr>
            <a:t>fue presentado por el MEP mediante oficio DM-1172-2024 el 28 de agosto de 2024, en respuesta a oficio MH-DM-OF-1050-2024 (Rebaja de gastos en 2024 para dar cumplimiento a sentencia de la Sala Constitucional en relación con asignación presupuestaria al FODESAF), Además del acuerdo del MH con el Ministerio de Trabajo y Seguridad Social - oficio MTSS-DMT-1057-2024, mediante el cual se restituye el importe de recursos con fuente de FODESAF para la compra de alimentos y el pago de servicios para la preparación de alimentos (servidoras) y además se asigna un monto adicional de ¢1.447,7 millones, para un incremento total en nuestro presupuesto de ¢14,263.3 millones.</a:t>
          </a:r>
        </a:p>
        <a:p>
          <a:pPr algn="just"/>
          <a:r>
            <a:rPr lang="es-CR" sz="1100" b="1">
              <a:solidFill>
                <a:schemeClr val="dk1"/>
              </a:solidFill>
              <a:effectLst/>
              <a:latin typeface="+mn-lt"/>
              <a:ea typeface="+mn-ea"/>
              <a:cs typeface="+mn-cs"/>
            </a:rPr>
            <a:t>8-PRESUPUESTO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p>
        <a:p>
          <a:pPr algn="just"/>
          <a:r>
            <a:rPr lang="es-CR" sz="1100" b="1">
              <a:solidFill>
                <a:schemeClr val="dk1"/>
              </a:solidFill>
              <a:effectLst/>
              <a:latin typeface="+mn-lt"/>
              <a:ea typeface="+mn-ea"/>
              <a:cs typeface="+mn-cs"/>
            </a:rPr>
            <a:t>9-DISPONIBLE LIBERADO:</a:t>
          </a:r>
          <a:r>
            <a:rPr lang="es-CR" sz="1100">
              <a:solidFill>
                <a:schemeClr val="dk1"/>
              </a:solidFill>
              <a:effectLst/>
              <a:latin typeface="+mn-lt"/>
              <a:ea typeface="+mn-ea"/>
              <a:cs typeface="+mn-cs"/>
            </a:rPr>
            <a:t> corresponde a la porción de la cuota presupuestaria liberada que no ha sido utilizada.</a:t>
          </a:r>
        </a:p>
        <a:p>
          <a:pPr algn="just"/>
          <a:r>
            <a:rPr lang="es-CR" sz="1100" b="1">
              <a:solidFill>
                <a:schemeClr val="dk1"/>
              </a:solidFill>
              <a:effectLst/>
              <a:latin typeface="+mn-lt"/>
              <a:ea typeface="+mn-ea"/>
              <a:cs typeface="+mn-cs"/>
            </a:rPr>
            <a:t>10-MONTO BLOQUEADO:</a:t>
          </a:r>
          <a:r>
            <a:rPr lang="es-CR" sz="1100">
              <a:solidFill>
                <a:schemeClr val="dk1"/>
              </a:solidFill>
              <a:effectLst/>
              <a:latin typeface="+mn-lt"/>
              <a:ea typeface="+mn-ea"/>
              <a:cs typeface="+mn-cs"/>
            </a:rPr>
            <a:t> corresponde a recursos bloqueados notificados por el Ministerio de Hacienda según oficios MH-DM-OF-1973-2023 y MH-DGPN-UAP3-OF-0034-2023-liberación de cuota del Primer Trimestre, se mantendrá sin ejecutar un monto de ¢2.000.000.000.00 que corresponde al registro 60103 IP 209 del Programa Presupuestario 558: Programas de Equidad.</a:t>
          </a:r>
        </a:p>
        <a:p>
          <a:pPr algn="just"/>
          <a:r>
            <a:rPr lang="es-CR" sz="1100" b="1">
              <a:solidFill>
                <a:schemeClr val="dk1"/>
              </a:solidFill>
              <a:effectLst/>
              <a:latin typeface="+mn-lt"/>
              <a:ea typeface="+mn-ea"/>
              <a:cs typeface="+mn-cs"/>
            </a:rPr>
            <a:t>11-PRESUPUESTO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algn="just"/>
          <a:r>
            <a:rPr lang="es-CR" sz="1100" b="1">
              <a:solidFill>
                <a:schemeClr val="dk1"/>
              </a:solidFill>
              <a:effectLst/>
              <a:latin typeface="+mn-lt"/>
              <a:ea typeface="+mn-ea"/>
              <a:cs typeface="+mn-cs"/>
            </a:rPr>
            <a:t>12-EJECUCIÓN CALCULADA SOBRE PRESUPUESTO ACTUAL (SIN AFECTACIÓN DE SUBEJECUCIÓN):</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pPr algn="just"/>
          <a:r>
            <a:rPr lang="es-CR" sz="1100" b="1">
              <a:solidFill>
                <a:schemeClr val="dk1"/>
              </a:solidFill>
              <a:effectLst/>
              <a:latin typeface="+mn-lt"/>
              <a:ea typeface="+mn-ea"/>
              <a:cs typeface="+mn-cs"/>
            </a:rPr>
            <a:t>13-EJECUCIÓN CALCULADA SOBRE PRESUPUESTO ACTUAL AJUSTADO (AFECTADO POR MODIFICACIONES EN TRÁNSITO Y SUBEJECUCIÓN):</a:t>
          </a:r>
          <a:r>
            <a:rPr lang="es-CR" sz="1100">
              <a:solidFill>
                <a:schemeClr val="dk1"/>
              </a:solidFill>
              <a:effectLst/>
              <a:latin typeface="+mn-lt"/>
              <a:ea typeface="+mn-ea"/>
              <a:cs typeface="+mn-cs"/>
            </a:rPr>
            <a:t> representa el porcentaje del Presupuesto Actual Ajustado que se ha devengado.</a:t>
          </a:r>
        </a:p>
        <a:p>
          <a:pPr algn="just"/>
          <a:r>
            <a:rPr lang="es-CR" sz="1100" b="1">
              <a:solidFill>
                <a:schemeClr val="dk1"/>
              </a:solidFill>
              <a:effectLst/>
              <a:latin typeface="+mn-lt"/>
              <a:ea typeface="+mn-ea"/>
              <a:cs typeface="+mn-cs"/>
            </a:rPr>
            <a:t>14- TRÁNSITO CALCULADA SOBRE PRESUPUESTO ACTUAL AJUSTADO (AFECTADO POR MODIFICACIONES EN TRÁNSITO Y SUBEJECUCIÓN):</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a:t>
          </a:r>
        </a:p>
        <a:p>
          <a:pPr algn="just"/>
          <a:r>
            <a:rPr lang="es-CR" sz="1100" b="1">
              <a:solidFill>
                <a:schemeClr val="dk1"/>
              </a:solidFill>
              <a:effectLst/>
              <a:latin typeface="+mn-lt"/>
              <a:ea typeface="+mn-ea"/>
              <a:cs typeface="+mn-cs"/>
            </a:rPr>
            <a:t>15- ACUMULADO CALCULADA SOBRE PRESUPUESTO ACTUAL AJUSTADO (AFECTADO POR MODIFICACIONES EN TRÁNSITO Y SUBEJECUCIÓN):</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pPr algn="just"/>
          <a:r>
            <a:rPr lang="es-CR" sz="1100" b="1">
              <a:solidFill>
                <a:schemeClr val="dk1"/>
              </a:solidFill>
              <a:effectLst/>
              <a:latin typeface="+mn-lt"/>
              <a:ea typeface="+mn-ea"/>
              <a:cs typeface="+mn-cs"/>
            </a:rPr>
            <a:t>16- 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1531285</xdr:colOff>
      <xdr:row>5</xdr:row>
      <xdr:rowOff>125412</xdr:rowOff>
    </xdr:to>
    <xdr:pic>
      <xdr:nvPicPr>
        <xdr:cNvPr id="2" name="Imagen 1">
          <a:extLst>
            <a:ext uri="{FF2B5EF4-FFF2-40B4-BE49-F238E27FC236}">
              <a16:creationId xmlns:a16="http://schemas.microsoft.com/office/drawing/2014/main" id="{BE89D794-00F8-4A87-96CA-6A82A4111559}"/>
            </a:ext>
          </a:extLst>
        </xdr:cNvPr>
        <xdr:cNvPicPr>
          <a:picLocks noChangeAspect="1"/>
        </xdr:cNvPicPr>
      </xdr:nvPicPr>
      <xdr:blipFill>
        <a:blip xmlns:r="http://schemas.openxmlformats.org/officeDocument/2006/relationships" r:embed="rId1"/>
        <a:stretch>
          <a:fillRect/>
        </a:stretch>
      </xdr:blipFill>
      <xdr:spPr>
        <a:xfrm>
          <a:off x="0" y="1"/>
          <a:ext cx="9002060" cy="979486"/>
        </a:xfrm>
        <a:prstGeom prst="rect">
          <a:avLst/>
        </a:prstGeom>
      </xdr:spPr>
    </xdr:pic>
    <xdr:clientData/>
  </xdr:twoCellAnchor>
  <xdr:twoCellAnchor>
    <xdr:from>
      <xdr:col>0</xdr:col>
      <xdr:colOff>71438</xdr:colOff>
      <xdr:row>775</xdr:row>
      <xdr:rowOff>20637</xdr:rowOff>
    </xdr:from>
    <xdr:to>
      <xdr:col>15</xdr:col>
      <xdr:colOff>773906</xdr:colOff>
      <xdr:row>802</xdr:row>
      <xdr:rowOff>175419</xdr:rowOff>
    </xdr:to>
    <xdr:sp macro="" textlink="">
      <xdr:nvSpPr>
        <xdr:cNvPr id="3" name="CuadroTexto 2">
          <a:extLst>
            <a:ext uri="{FF2B5EF4-FFF2-40B4-BE49-F238E27FC236}">
              <a16:creationId xmlns:a16="http://schemas.microsoft.com/office/drawing/2014/main" id="{0DCBCDFB-C463-41EF-8A45-4D441D189F91}"/>
            </a:ext>
          </a:extLst>
        </xdr:cNvPr>
        <xdr:cNvSpPr txBox="1"/>
      </xdr:nvSpPr>
      <xdr:spPr>
        <a:xfrm>
          <a:off x="68263" y="389440737"/>
          <a:ext cx="22552818" cy="5044282"/>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2024, Ley No. 10.427 Publicada en el Alcance No. 245 a La Gaceta No. 229, del 11 de diciembre del 2023.</a:t>
          </a:r>
        </a:p>
        <a:p>
          <a:pPr algn="just"/>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2024.</a:t>
          </a:r>
        </a:p>
        <a:p>
          <a:pPr algn="just"/>
          <a:r>
            <a:rPr lang="es-CR" sz="1100" b="1">
              <a:solidFill>
                <a:schemeClr val="dk1"/>
              </a:solidFill>
              <a:effectLst/>
              <a:latin typeface="+mn-lt"/>
              <a:ea typeface="+mn-ea"/>
              <a:cs typeface="+mn-cs"/>
            </a:rPr>
            <a:t>3-SUBEJECUCIÓN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periodo no se presenta subejecución.</a:t>
          </a:r>
        </a:p>
        <a:p>
          <a:pPr algn="just"/>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a:t>
          </a:r>
          <a:r>
            <a:rPr lang="es-CR" sz="1100" b="1">
              <a:solidFill>
                <a:schemeClr val="dk1"/>
              </a:solidFill>
              <a:effectLst/>
              <a:latin typeface="+mn-lt"/>
              <a:ea typeface="+mn-ea"/>
              <a:cs typeface="+mn-cs"/>
            </a:rPr>
            <a:t>MODIFICACIÓN PRESUPUESTARIA H-017:</a:t>
          </a:r>
          <a:r>
            <a:rPr lang="es-CR" sz="1100">
              <a:solidFill>
                <a:schemeClr val="dk1"/>
              </a:solidFill>
              <a:effectLst/>
              <a:latin typeface="+mn-lt"/>
              <a:ea typeface="+mn-ea"/>
              <a:cs typeface="+mn-cs"/>
            </a:rPr>
            <a:t> Contempla </a:t>
          </a:r>
          <a:r>
            <a:rPr lang="es-CR" sz="1100" b="1">
              <a:solidFill>
                <a:schemeClr val="dk1"/>
              </a:solidFill>
              <a:effectLst/>
              <a:latin typeface="+mn-lt"/>
              <a:ea typeface="+mn-ea"/>
              <a:cs typeface="+mn-cs"/>
            </a:rPr>
            <a:t>PRIMER PRESUPUESTO EXTRAORDINARIO MEP 2024 y PRIMERA MODIFICACIÓN LEGISLATIVA MEP 2024</a:t>
          </a:r>
          <a:r>
            <a:rPr lang="es-CR" sz="1100">
              <a:solidFill>
                <a:schemeClr val="dk1"/>
              </a:solidFill>
              <a:effectLst/>
              <a:latin typeface="+mn-lt"/>
              <a:ea typeface="+mn-ea"/>
              <a:cs typeface="+mn-cs"/>
            </a:rPr>
            <a:t>. Se encuentra en trámite en la Asamblea Legislativa bajo el expediente 24443: PROYECTO DE LEY QUINTO PRESUPUESTO EXTRAORDINARIO DE LA REPÚBLICA Y CUARTA MODIFICACIÓN LEGISLATIVA A LA LEY N° 10.427, LEY DE PRESUPUESTO ORDINARIO Y EXTRAORDINARIO DE LA REPÚBLICA PARA EL EJERCICIO ECONÓMICO 2024. Mediante oficio DM-1007-2024 se solicitó la presentación de una moción al proyecto, por cuanto se incluyó el registro Presupuestario 60103 IP 213 en el subprograma 01 siendo lo correcto subprograma 02. Adicionalmente, mediante oficio DM-1143-2024 se solicitó presentación de una moción al proyecto, por cuanto se identificó la urgente necesidad de atender un faltante de contenido económico de la subpartida 00105: Suplencias del presupuesto del MEP.</a:t>
          </a:r>
        </a:p>
        <a:p>
          <a:pPr algn="just"/>
          <a:r>
            <a:rPr lang="es-CR" sz="1100" b="1">
              <a:solidFill>
                <a:schemeClr val="dk1"/>
              </a:solidFill>
              <a:effectLst/>
              <a:latin typeface="+mn-lt"/>
              <a:ea typeface="+mn-ea"/>
              <a:cs typeface="+mn-cs"/>
            </a:rPr>
            <a:t>El PRIMER PRESUPUESTO EXTRAORDINARIO MEP 2024 (H-017)</a:t>
          </a:r>
          <a:r>
            <a:rPr lang="es-CR" sz="1100">
              <a:solidFill>
                <a:schemeClr val="dk1"/>
              </a:solidFill>
              <a:effectLst/>
              <a:latin typeface="+mn-lt"/>
              <a:ea typeface="+mn-ea"/>
              <a:cs typeface="+mn-cs"/>
            </a:rPr>
            <a:t> fue presentado por el MEP mediante oficio DM-0454-03-2024 y sus reformas (DM-0661-05-2024, DM-0751-06-2024,  DM-0908-2024).</a:t>
          </a:r>
        </a:p>
        <a:p>
          <a:pPr algn="just"/>
          <a:r>
            <a:rPr lang="es-CR" sz="1100" b="1">
              <a:solidFill>
                <a:schemeClr val="dk1"/>
              </a:solidFill>
              <a:effectLst/>
              <a:latin typeface="+mn-lt"/>
              <a:ea typeface="+mn-ea"/>
              <a:cs typeface="+mn-cs"/>
            </a:rPr>
            <a:t>La PRIMERA MODIFICACIÓN LEGISLATIVA MEP 2024 (H-017)</a:t>
          </a:r>
          <a:r>
            <a:rPr lang="es-CR" sz="1100">
              <a:solidFill>
                <a:schemeClr val="dk1"/>
              </a:solidFill>
              <a:effectLst/>
              <a:latin typeface="+mn-lt"/>
              <a:ea typeface="+mn-ea"/>
              <a:cs typeface="+mn-cs"/>
            </a:rPr>
            <a:t> fue presentada por el MEP mediante oficio DM-0525-04-2024 el 09 de mayo de 2024 y sus reformas (DM-0706-2024, DM-0727-05-2024).   </a:t>
          </a:r>
        </a:p>
        <a:p>
          <a:pPr algn="just"/>
          <a:r>
            <a:rPr lang="es-CR" sz="1100" b="1">
              <a:solidFill>
                <a:schemeClr val="dk1"/>
              </a:solidFill>
              <a:effectLst/>
              <a:latin typeface="+mn-lt"/>
              <a:ea typeface="+mn-ea"/>
              <a:cs typeface="+mn-cs"/>
            </a:rPr>
            <a:t>5- MODIFICACIÓN PRESUPUESTARIA H-014:</a:t>
          </a:r>
          <a:r>
            <a:rPr lang="es-CR" sz="1100">
              <a:solidFill>
                <a:schemeClr val="dk1"/>
              </a:solidFill>
              <a:effectLst/>
              <a:latin typeface="+mn-lt"/>
              <a:ea typeface="+mn-ea"/>
              <a:cs typeface="+mn-cs"/>
            </a:rPr>
            <a:t> Incluye </a:t>
          </a:r>
          <a:r>
            <a:rPr lang="es-CR" sz="1100" b="1">
              <a:solidFill>
                <a:schemeClr val="dk1"/>
              </a:solidFill>
              <a:effectLst/>
              <a:latin typeface="+mn-lt"/>
              <a:ea typeface="+mn-ea"/>
              <a:cs typeface="+mn-cs"/>
            </a:rPr>
            <a:t>PRESUPUESTO EXTRAORDINARIO NORMA DE EJECUCIÓN N° 10 Y MODIFICACIÓN LEGISLATIVA MEP 2024 PLAZAS NUEVAS</a:t>
          </a:r>
          <a:r>
            <a:rPr lang="es-CR" sz="1100">
              <a:solidFill>
                <a:schemeClr val="dk1"/>
              </a:solidFill>
              <a:effectLst/>
              <a:latin typeface="+mn-lt"/>
              <a:ea typeface="+mn-ea"/>
              <a:cs typeface="+mn-cs"/>
            </a:rPr>
            <a:t>.  Se encuentra en trámite en la DGPN, fue presentada mediante oficio DM-0979-2024 el 15 de julio de 2024.</a:t>
          </a:r>
        </a:p>
        <a:p>
          <a:pPr algn="just"/>
          <a:r>
            <a:rPr lang="es-CR" sz="1100">
              <a:solidFill>
                <a:schemeClr val="dk1"/>
              </a:solidFill>
              <a:effectLst/>
              <a:latin typeface="+mn-lt"/>
              <a:ea typeface="+mn-ea"/>
              <a:cs typeface="+mn-cs"/>
            </a:rPr>
            <a:t>En el programa presupuestario 554, para la subpartida 00101, se propuso un rebajo de ¢125.910.000, 00 (coletilla 180), y un aumento de ¢127.748.124,00 (dentro de los cuales se encuentra contemplado el aumento en la coletilla 262 por ¢69.742.124,00), y un aumento en el mismo objeto del gasto para plazas nuevas por ¢58.006.000,00, razón por la cual únicamente se verá reflejado en esa columna el monto de ¢1.838.124,00. </a:t>
          </a:r>
        </a:p>
        <a:p>
          <a:pPr algn="just"/>
          <a:r>
            <a:rPr lang="es-CR" sz="1100">
              <a:solidFill>
                <a:schemeClr val="dk1"/>
              </a:solidFill>
              <a:effectLst/>
              <a:latin typeface="+mn-lt"/>
              <a:ea typeface="+mn-ea"/>
              <a:cs typeface="+mn-cs"/>
            </a:rPr>
            <a:t>Así mismo, mediante Primera Adenda Presupuesto Extraordinario H-014 remitida el 29 de julio del 2024 al Ministerio de Hacienda con oficio DM-1017-2024, fue tramitada la inclusión de ¢1,592,300,000.00 correspondientes a recursos adicionales asignados por FODESAF para comedores escolares (registro presupuestario 558 60103 IP 232 F.F. 001). Adicionalmente, en atención al requerimiento planteado por la Dirección General de Presupuesto Nacional (DGPN) mediante correo electrónico del 13 de agosto 2024 al ser las 15:07, remitido por la Analista de Presupuesto asignada a esta cartera ministerial, se procede con el ajuste del salario global correspondiente a los 61 puestos nuevos y oficializado al Ministerio de Hacienda mediante oficio DM-1130-2024 del 15 de agosto 2024.</a:t>
          </a:r>
        </a:p>
        <a:p>
          <a:pPr algn="just"/>
          <a:r>
            <a:rPr lang="es-CR" sz="1100" b="1">
              <a:solidFill>
                <a:schemeClr val="dk1"/>
              </a:solidFill>
              <a:effectLst/>
              <a:latin typeface="+mn-lt"/>
              <a:ea typeface="+mn-ea"/>
              <a:cs typeface="+mn-cs"/>
            </a:rPr>
            <a:t>6- TRASLADO DE PARTIDAS REMUNERACIONES H-021: </a:t>
          </a:r>
          <a:r>
            <a:rPr lang="es-CR" sz="1100">
              <a:solidFill>
                <a:schemeClr val="dk1"/>
              </a:solidFill>
              <a:effectLst/>
              <a:latin typeface="+mn-lt"/>
              <a:ea typeface="+mn-ea"/>
              <a:cs typeface="+mn-cs"/>
            </a:rPr>
            <a:t>fue presentado por el MEP mediante oficio DM-1153-2024 el 28 de agosto de 2024, para cubrir los déficits en la atención del pago de salarios. Adicionalmente se incluye traslado de puestos entre subprogramas del programa presupuestario 573, lo anterior por cuanto se atiende orden de la Sala Constitucional. Es importante indicar que en esta modificación presupuestaria se incluyen movimientos en la partida 0 remuneraciones y rubros conexos, que disminuyen y aumentan coletillas de la relación de puestos de una misma subpartida por lo que en la liquidación se visualiza la diferencia.</a:t>
          </a:r>
        </a:p>
        <a:p>
          <a:pPr algn="just"/>
          <a:r>
            <a:rPr lang="es-CR" sz="1100" b="1">
              <a:solidFill>
                <a:schemeClr val="dk1"/>
              </a:solidFill>
              <a:effectLst/>
              <a:latin typeface="+mn-lt"/>
              <a:ea typeface="+mn-ea"/>
              <a:cs typeface="+mn-cs"/>
            </a:rPr>
            <a:t>7- PRESUPUESTO EXTRAORDINARIO H-902: </a:t>
          </a:r>
          <a:r>
            <a:rPr lang="es-CR" sz="1100">
              <a:solidFill>
                <a:schemeClr val="dk1"/>
              </a:solidFill>
              <a:effectLst/>
              <a:latin typeface="+mn-lt"/>
              <a:ea typeface="+mn-ea"/>
              <a:cs typeface="+mn-cs"/>
            </a:rPr>
            <a:t>fue presentado por el MEP mediante oficio DM-1172-2024 el 28 de agosto de 2024, en respuesta a oficio MH-DM-OF-1050-2024 (Rebaja de gastos en 2024 para dar cumplimiento a sentencia de la Sala Constitucional en relación con asignación presupuestaria al FODESAF), Además del acuerdo del MH con el Ministerio de Trabajo y Seguridad Social - oficio MTSS-DMT-1057-2024, mediante el cual se restituye el importe de recursos con fuente de FODESAF para la compra de alimentos y el pago de servicios para la preparación de alimentos (servidoras) y además se asigna un monto adicional de ¢1.447,7 millones, para un incremento total en nuestro presupuesto de ¢14,263.3 millones.</a:t>
          </a:r>
        </a:p>
        <a:p>
          <a:pPr algn="just"/>
          <a:r>
            <a:rPr lang="es-CR" sz="1100" b="1">
              <a:solidFill>
                <a:schemeClr val="dk1"/>
              </a:solidFill>
              <a:effectLst/>
              <a:latin typeface="+mn-lt"/>
              <a:ea typeface="+mn-ea"/>
              <a:cs typeface="+mn-cs"/>
            </a:rPr>
            <a:t>8-PRESUPUESTO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p>
        <a:p>
          <a:pPr algn="just"/>
          <a:r>
            <a:rPr lang="es-CR" sz="1100" b="1">
              <a:solidFill>
                <a:schemeClr val="dk1"/>
              </a:solidFill>
              <a:effectLst/>
              <a:latin typeface="+mn-lt"/>
              <a:ea typeface="+mn-ea"/>
              <a:cs typeface="+mn-cs"/>
            </a:rPr>
            <a:t>9-DISPONIBLE LIBERADO:</a:t>
          </a:r>
          <a:r>
            <a:rPr lang="es-CR" sz="1100">
              <a:solidFill>
                <a:schemeClr val="dk1"/>
              </a:solidFill>
              <a:effectLst/>
              <a:latin typeface="+mn-lt"/>
              <a:ea typeface="+mn-ea"/>
              <a:cs typeface="+mn-cs"/>
            </a:rPr>
            <a:t> corresponde a la porción de la cuota presupuestaria liberada que no ha sido utilizada.</a:t>
          </a:r>
        </a:p>
        <a:p>
          <a:pPr algn="just"/>
          <a:r>
            <a:rPr lang="es-CR" sz="1100" b="1">
              <a:solidFill>
                <a:schemeClr val="dk1"/>
              </a:solidFill>
              <a:effectLst/>
              <a:latin typeface="+mn-lt"/>
              <a:ea typeface="+mn-ea"/>
              <a:cs typeface="+mn-cs"/>
            </a:rPr>
            <a:t>10-MONTO BLOQUEADO:</a:t>
          </a:r>
          <a:r>
            <a:rPr lang="es-CR" sz="1100">
              <a:solidFill>
                <a:schemeClr val="dk1"/>
              </a:solidFill>
              <a:effectLst/>
              <a:latin typeface="+mn-lt"/>
              <a:ea typeface="+mn-ea"/>
              <a:cs typeface="+mn-cs"/>
            </a:rPr>
            <a:t> corresponde a recursos bloqueados notificados por el Ministerio de Hacienda según oficios MH-DM-OF-1973-2023 y MH-DGPN-UAP3-OF-0034-2023-liberación de cuota del Primer Trimestre, se mantendrá sin ejecutar un monto de ¢2.000.000.000.00 que corresponde al registro 60103 IP 209 del Programa Presupuestario 558: Programas de Equidad.</a:t>
          </a:r>
        </a:p>
        <a:p>
          <a:pPr algn="just"/>
          <a:r>
            <a:rPr lang="es-CR" sz="1100" b="1">
              <a:solidFill>
                <a:schemeClr val="dk1"/>
              </a:solidFill>
              <a:effectLst/>
              <a:latin typeface="+mn-lt"/>
              <a:ea typeface="+mn-ea"/>
              <a:cs typeface="+mn-cs"/>
            </a:rPr>
            <a:t>11-PRESUPUESTO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algn="just"/>
          <a:r>
            <a:rPr lang="es-CR" sz="1100" b="1">
              <a:solidFill>
                <a:schemeClr val="dk1"/>
              </a:solidFill>
              <a:effectLst/>
              <a:latin typeface="+mn-lt"/>
              <a:ea typeface="+mn-ea"/>
              <a:cs typeface="+mn-cs"/>
            </a:rPr>
            <a:t>12-EJECUCIÓN CALCULADA SOBRE PRESUPUESTO ACTUAL (SIN AFECTACIÓN DE SUBEJECUCIÓN):</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pPr algn="just"/>
          <a:r>
            <a:rPr lang="es-CR" sz="1100" b="1">
              <a:solidFill>
                <a:schemeClr val="dk1"/>
              </a:solidFill>
              <a:effectLst/>
              <a:latin typeface="+mn-lt"/>
              <a:ea typeface="+mn-ea"/>
              <a:cs typeface="+mn-cs"/>
            </a:rPr>
            <a:t>13-EJECUCIÓN CALCULADA SOBRE PRESUPUESTO ACTUAL AJUSTADO (AFECTADO POR MODIFICACIONES EN TRÁNSITO Y SUBEJECUCIÓN):</a:t>
          </a:r>
          <a:r>
            <a:rPr lang="es-CR" sz="1100">
              <a:solidFill>
                <a:schemeClr val="dk1"/>
              </a:solidFill>
              <a:effectLst/>
              <a:latin typeface="+mn-lt"/>
              <a:ea typeface="+mn-ea"/>
              <a:cs typeface="+mn-cs"/>
            </a:rPr>
            <a:t> representa el porcentaje del Presupuesto Actual Ajustado que se ha devengado.</a:t>
          </a:r>
        </a:p>
        <a:p>
          <a:pPr algn="just"/>
          <a:r>
            <a:rPr lang="es-CR" sz="1100" b="1">
              <a:solidFill>
                <a:schemeClr val="dk1"/>
              </a:solidFill>
              <a:effectLst/>
              <a:latin typeface="+mn-lt"/>
              <a:ea typeface="+mn-ea"/>
              <a:cs typeface="+mn-cs"/>
            </a:rPr>
            <a:t>14- TRÁNSITO CALCULADA SOBRE PRESUPUESTO ACTUAL AJUSTADO (AFECTADO POR MODIFICACIONES EN TRÁNSITO Y SUBEJECUCIÓN):</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a:t>
          </a:r>
        </a:p>
        <a:p>
          <a:pPr algn="just"/>
          <a:r>
            <a:rPr lang="es-CR" sz="1100" b="1">
              <a:solidFill>
                <a:schemeClr val="dk1"/>
              </a:solidFill>
              <a:effectLst/>
              <a:latin typeface="+mn-lt"/>
              <a:ea typeface="+mn-ea"/>
              <a:cs typeface="+mn-cs"/>
            </a:rPr>
            <a:t>15- ACUMULADO CALCULADA SOBRE PRESUPUESTO ACTUAL AJUSTADO (AFECTADO POR MODIFICACIONES EN TRÁNSITO Y SUBEJECUCIÓN):</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pPr algn="just"/>
          <a:r>
            <a:rPr lang="es-CR" sz="1100" b="1">
              <a:solidFill>
                <a:schemeClr val="dk1"/>
              </a:solidFill>
              <a:effectLst/>
              <a:latin typeface="+mn-lt"/>
              <a:ea typeface="+mn-ea"/>
              <a:cs typeface="+mn-cs"/>
            </a:rPr>
            <a:t>16- 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a:t>
          </a:r>
        </a:p>
      </xdr:txBody>
    </xdr:sp>
    <xdr:clientData/>
  </xdr:twoCellAnchor>
</xdr:wsDr>
</file>

<file path=xl/theme/theme1.xml><?xml version="1.0" encoding="utf-8"?>
<a:theme xmlns:a="http://schemas.openxmlformats.org/drawingml/2006/main" name="Tema de Office">
  <a:themeElements>
    <a:clrScheme name="MEP AL 2026">
      <a:dk1>
        <a:srgbClr val="192952"/>
      </a:dk1>
      <a:lt1>
        <a:srgbClr val="0035A0"/>
      </a:lt1>
      <a:dk2>
        <a:srgbClr val="CFAC65"/>
      </a:dk2>
      <a:lt2>
        <a:srgbClr val="F2DAB1"/>
      </a:lt2>
      <a:accent1>
        <a:srgbClr val="0035A0"/>
      </a:accent1>
      <a:accent2>
        <a:srgbClr val="0035A0"/>
      </a:accent2>
      <a:accent3>
        <a:srgbClr val="CFAC65"/>
      </a:accent3>
      <a:accent4>
        <a:srgbClr val="F2DAB1"/>
      </a:accent4>
      <a:accent5>
        <a:srgbClr val="FFFFFF"/>
      </a:accent5>
      <a:accent6>
        <a:srgbClr val="FFFFFF"/>
      </a:accent6>
      <a:hlink>
        <a:srgbClr val="2C72FF"/>
      </a:hlink>
      <a:folHlink>
        <a:srgbClr val="2C72F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C55C8-FBAC-4C2B-AF89-5BBEB9A88C97}">
  <dimension ref="A1:S670"/>
  <sheetViews>
    <sheetView workbookViewId="0">
      <selection activeCell="F670" sqref="E670:F670"/>
    </sheetView>
  </sheetViews>
  <sheetFormatPr baseColWidth="10" defaultRowHeight="14.5" x14ac:dyDescent="0.35"/>
  <sheetData>
    <row r="1" spans="1:19" x14ac:dyDescent="0.35">
      <c r="A1" s="12" t="s">
        <v>34</v>
      </c>
      <c r="B1" t="s">
        <v>410</v>
      </c>
      <c r="E1" s="36" t="s">
        <v>34</v>
      </c>
      <c r="F1" s="12" t="s">
        <v>34</v>
      </c>
      <c r="H1" t="s">
        <v>185</v>
      </c>
      <c r="K1" t="s">
        <v>490</v>
      </c>
      <c r="L1" s="12" t="s">
        <v>34</v>
      </c>
      <c r="M1" s="13"/>
      <c r="N1" s="36" t="s">
        <v>34</v>
      </c>
      <c r="O1" s="37"/>
      <c r="P1" s="12" t="s">
        <v>34</v>
      </c>
      <c r="Q1" s="13"/>
      <c r="R1" s="38" t="s">
        <v>34</v>
      </c>
      <c r="S1" s="39"/>
    </row>
    <row r="2" spans="1:19" x14ac:dyDescent="0.35">
      <c r="A2" s="12" t="s">
        <v>35</v>
      </c>
      <c r="B2" t="s">
        <v>411</v>
      </c>
      <c r="E2" s="36" t="s">
        <v>35</v>
      </c>
      <c r="F2" s="12" t="s">
        <v>35</v>
      </c>
      <c r="H2" t="s">
        <v>186</v>
      </c>
      <c r="K2" t="s">
        <v>491</v>
      </c>
      <c r="L2" s="12" t="s">
        <v>35</v>
      </c>
      <c r="M2" s="13"/>
      <c r="N2" s="36" t="s">
        <v>35</v>
      </c>
      <c r="O2" s="37"/>
      <c r="P2" s="12" t="s">
        <v>35</v>
      </c>
      <c r="Q2" s="13"/>
      <c r="R2" s="36" t="s">
        <v>35</v>
      </c>
      <c r="S2" s="37"/>
    </row>
    <row r="3" spans="1:19" x14ac:dyDescent="0.35">
      <c r="A3" s="12" t="s">
        <v>36</v>
      </c>
      <c r="B3" t="s">
        <v>412</v>
      </c>
      <c r="E3" s="36" t="s">
        <v>36</v>
      </c>
      <c r="F3" s="12" t="s">
        <v>36</v>
      </c>
      <c r="H3" t="s">
        <v>1</v>
      </c>
      <c r="K3" t="s">
        <v>1</v>
      </c>
      <c r="L3" s="12" t="s">
        <v>36</v>
      </c>
      <c r="M3" s="13"/>
      <c r="N3" s="36" t="s">
        <v>36</v>
      </c>
      <c r="O3" s="37"/>
      <c r="P3" s="12" t="s">
        <v>36</v>
      </c>
      <c r="Q3" s="13"/>
      <c r="R3" s="36" t="s">
        <v>36</v>
      </c>
      <c r="S3" s="37"/>
    </row>
    <row r="4" spans="1:19" x14ac:dyDescent="0.35">
      <c r="A4" s="12" t="s">
        <v>37</v>
      </c>
      <c r="B4" t="s">
        <v>413</v>
      </c>
      <c r="E4" s="36" t="s">
        <v>37</v>
      </c>
      <c r="F4" s="12" t="s">
        <v>37</v>
      </c>
      <c r="H4" t="s">
        <v>2</v>
      </c>
      <c r="K4" t="s">
        <v>2</v>
      </c>
      <c r="L4" s="12" t="s">
        <v>37</v>
      </c>
      <c r="M4" s="13"/>
      <c r="N4" s="36" t="s">
        <v>37</v>
      </c>
      <c r="O4" s="37"/>
      <c r="P4" s="12" t="s">
        <v>38</v>
      </c>
      <c r="Q4" s="13"/>
      <c r="R4" s="36" t="s">
        <v>38</v>
      </c>
      <c r="S4" s="37"/>
    </row>
    <row r="5" spans="1:19" x14ac:dyDescent="0.35">
      <c r="A5" s="12" t="s">
        <v>38</v>
      </c>
      <c r="B5" t="s">
        <v>414</v>
      </c>
      <c r="E5" s="36" t="s">
        <v>38</v>
      </c>
      <c r="F5" s="12" t="s">
        <v>38</v>
      </c>
      <c r="H5" t="s">
        <v>187</v>
      </c>
      <c r="K5" t="s">
        <v>492</v>
      </c>
      <c r="L5" s="12" t="s">
        <v>38</v>
      </c>
      <c r="M5" s="13"/>
      <c r="N5" s="36" t="s">
        <v>38</v>
      </c>
      <c r="O5" s="37"/>
      <c r="P5" s="12" t="s">
        <v>39</v>
      </c>
      <c r="Q5" s="13"/>
      <c r="R5" s="36" t="s">
        <v>39</v>
      </c>
      <c r="S5" s="37"/>
    </row>
    <row r="6" spans="1:19" x14ac:dyDescent="0.35">
      <c r="A6" s="12" t="s">
        <v>39</v>
      </c>
      <c r="B6" t="s">
        <v>415</v>
      </c>
      <c r="E6" s="36" t="s">
        <v>39</v>
      </c>
      <c r="F6" s="12" t="s">
        <v>39</v>
      </c>
      <c r="H6" t="s">
        <v>188</v>
      </c>
      <c r="K6" t="s">
        <v>493</v>
      </c>
      <c r="L6" s="12" t="s">
        <v>39</v>
      </c>
      <c r="M6" s="13"/>
      <c r="N6" s="36" t="s">
        <v>39</v>
      </c>
      <c r="O6" s="37"/>
      <c r="P6" s="12" t="s">
        <v>40</v>
      </c>
      <c r="Q6" s="13"/>
      <c r="R6" s="36" t="s">
        <v>40</v>
      </c>
      <c r="S6" s="37"/>
    </row>
    <row r="7" spans="1:19" x14ac:dyDescent="0.35">
      <c r="A7" s="12" t="s">
        <v>40</v>
      </c>
      <c r="B7" t="s">
        <v>416</v>
      </c>
      <c r="E7" s="36" t="s">
        <v>40</v>
      </c>
      <c r="F7" s="12" t="s">
        <v>40</v>
      </c>
      <c r="H7" t="s">
        <v>3</v>
      </c>
      <c r="K7" t="s">
        <v>3</v>
      </c>
      <c r="L7" s="12" t="s">
        <v>40</v>
      </c>
      <c r="M7" s="13"/>
      <c r="N7" s="36" t="s">
        <v>40</v>
      </c>
      <c r="O7" s="37"/>
      <c r="P7" s="12" t="s">
        <v>41</v>
      </c>
      <c r="Q7" s="13"/>
      <c r="R7" s="36" t="s">
        <v>41</v>
      </c>
      <c r="S7" s="37"/>
    </row>
    <row r="8" spans="1:19" x14ac:dyDescent="0.35">
      <c r="A8" s="12" t="s">
        <v>41</v>
      </c>
      <c r="B8" t="s">
        <v>417</v>
      </c>
      <c r="E8" s="36" t="s">
        <v>41</v>
      </c>
      <c r="F8" s="12" t="s">
        <v>41</v>
      </c>
      <c r="H8" t="s">
        <v>4</v>
      </c>
      <c r="K8" t="s">
        <v>4</v>
      </c>
      <c r="L8" s="12" t="s">
        <v>41</v>
      </c>
      <c r="M8" s="13"/>
      <c r="N8" s="36" t="s">
        <v>41</v>
      </c>
      <c r="O8" s="37"/>
      <c r="P8" s="12" t="s">
        <v>42</v>
      </c>
      <c r="Q8" s="13"/>
      <c r="R8" s="36" t="s">
        <v>42</v>
      </c>
      <c r="S8" s="37"/>
    </row>
    <row r="9" spans="1:19" x14ac:dyDescent="0.35">
      <c r="A9" s="12" t="s">
        <v>42</v>
      </c>
      <c r="B9" t="s">
        <v>418</v>
      </c>
      <c r="E9" s="36" t="s">
        <v>42</v>
      </c>
      <c r="F9" s="12" t="s">
        <v>42</v>
      </c>
      <c r="H9" t="s">
        <v>5</v>
      </c>
      <c r="K9" t="s">
        <v>5</v>
      </c>
      <c r="L9" s="12" t="s">
        <v>42</v>
      </c>
      <c r="M9" s="13"/>
      <c r="N9" s="36" t="s">
        <v>42</v>
      </c>
      <c r="O9" s="37"/>
      <c r="P9" s="12" t="s">
        <v>43</v>
      </c>
      <c r="Q9" s="13">
        <v>200</v>
      </c>
      <c r="R9" s="36" t="s">
        <v>43</v>
      </c>
      <c r="S9" s="37">
        <v>200</v>
      </c>
    </row>
    <row r="10" spans="1:19" x14ac:dyDescent="0.35">
      <c r="A10" s="12" t="s">
        <v>43</v>
      </c>
      <c r="B10" t="s">
        <v>419</v>
      </c>
      <c r="E10" s="36" t="s">
        <v>43</v>
      </c>
      <c r="F10" s="12" t="s">
        <v>43</v>
      </c>
      <c r="H10" t="s">
        <v>189</v>
      </c>
      <c r="K10" t="s">
        <v>494</v>
      </c>
      <c r="L10" s="12" t="s">
        <v>43</v>
      </c>
      <c r="M10" s="13">
        <v>200</v>
      </c>
      <c r="N10" s="36" t="s">
        <v>43</v>
      </c>
      <c r="O10" s="37">
        <v>200</v>
      </c>
      <c r="P10" s="12" t="s">
        <v>44</v>
      </c>
      <c r="Q10" s="13">
        <v>200</v>
      </c>
      <c r="R10" s="36" t="s">
        <v>44</v>
      </c>
      <c r="S10" s="37">
        <v>200</v>
      </c>
    </row>
    <row r="11" spans="1:19" x14ac:dyDescent="0.35">
      <c r="A11" s="12" t="s">
        <v>44</v>
      </c>
      <c r="B11" t="s">
        <v>420</v>
      </c>
      <c r="E11" s="36" t="s">
        <v>44</v>
      </c>
      <c r="F11" s="12" t="s">
        <v>44</v>
      </c>
      <c r="H11" t="s">
        <v>190</v>
      </c>
      <c r="K11" t="s">
        <v>495</v>
      </c>
      <c r="L11" s="12" t="s">
        <v>44</v>
      </c>
      <c r="M11" s="13">
        <v>200</v>
      </c>
      <c r="N11" s="36" t="s">
        <v>44</v>
      </c>
      <c r="O11" s="37">
        <v>200</v>
      </c>
      <c r="P11" s="12" t="s">
        <v>45</v>
      </c>
      <c r="Q11" s="13">
        <v>200</v>
      </c>
      <c r="R11" s="36" t="s">
        <v>45</v>
      </c>
      <c r="S11" s="37">
        <v>200</v>
      </c>
    </row>
    <row r="12" spans="1:19" x14ac:dyDescent="0.35">
      <c r="A12" s="12" t="s">
        <v>45</v>
      </c>
      <c r="B12" t="s">
        <v>421</v>
      </c>
      <c r="E12" s="36" t="s">
        <v>45</v>
      </c>
      <c r="F12" s="12" t="s">
        <v>45</v>
      </c>
      <c r="H12" t="s">
        <v>191</v>
      </c>
      <c r="K12" t="s">
        <v>496</v>
      </c>
      <c r="L12" s="12" t="s">
        <v>45</v>
      </c>
      <c r="M12" s="13">
        <v>200</v>
      </c>
      <c r="N12" s="36" t="s">
        <v>45</v>
      </c>
      <c r="O12" s="37">
        <v>200</v>
      </c>
      <c r="P12" s="12" t="s">
        <v>46</v>
      </c>
      <c r="Q12" s="13">
        <v>200</v>
      </c>
      <c r="R12" s="36" t="s">
        <v>46</v>
      </c>
      <c r="S12" s="37">
        <v>200</v>
      </c>
    </row>
    <row r="13" spans="1:19" x14ac:dyDescent="0.35">
      <c r="A13" s="12" t="s">
        <v>46</v>
      </c>
      <c r="B13" t="s">
        <v>422</v>
      </c>
      <c r="E13" s="36" t="s">
        <v>46</v>
      </c>
      <c r="F13" s="12" t="s">
        <v>46</v>
      </c>
      <c r="H13" t="s">
        <v>192</v>
      </c>
      <c r="K13" t="s">
        <v>497</v>
      </c>
      <c r="L13" s="12" t="s">
        <v>46</v>
      </c>
      <c r="M13" s="13">
        <v>200</v>
      </c>
      <c r="N13" s="36" t="s">
        <v>46</v>
      </c>
      <c r="O13" s="37">
        <v>200</v>
      </c>
      <c r="P13" s="12" t="s">
        <v>47</v>
      </c>
      <c r="Q13" s="13">
        <v>200</v>
      </c>
      <c r="R13" s="36" t="s">
        <v>47</v>
      </c>
      <c r="S13" s="37">
        <v>200</v>
      </c>
    </row>
    <row r="14" spans="1:19" x14ac:dyDescent="0.35">
      <c r="A14" s="12" t="s">
        <v>47</v>
      </c>
      <c r="B14" t="s">
        <v>423</v>
      </c>
      <c r="E14" s="36" t="s">
        <v>47</v>
      </c>
      <c r="F14" s="12" t="s">
        <v>47</v>
      </c>
      <c r="H14" t="s">
        <v>193</v>
      </c>
      <c r="K14" t="s">
        <v>498</v>
      </c>
      <c r="L14" s="12" t="s">
        <v>47</v>
      </c>
      <c r="M14" s="13">
        <v>200</v>
      </c>
      <c r="N14" s="36" t="s">
        <v>47</v>
      </c>
      <c r="O14" s="37">
        <v>200</v>
      </c>
      <c r="P14" s="12" t="s">
        <v>48</v>
      </c>
      <c r="Q14" s="13">
        <v>200</v>
      </c>
      <c r="R14" s="36" t="s">
        <v>48</v>
      </c>
      <c r="S14" s="37">
        <v>200</v>
      </c>
    </row>
    <row r="15" spans="1:19" x14ac:dyDescent="0.35">
      <c r="A15" s="12" t="s">
        <v>48</v>
      </c>
      <c r="B15" t="s">
        <v>424</v>
      </c>
      <c r="E15" s="36" t="s">
        <v>48</v>
      </c>
      <c r="F15" s="12" t="s">
        <v>48</v>
      </c>
      <c r="H15" t="s">
        <v>194</v>
      </c>
      <c r="K15" t="s">
        <v>499</v>
      </c>
      <c r="L15" s="12" t="s">
        <v>48</v>
      </c>
      <c r="M15" s="13">
        <v>200</v>
      </c>
      <c r="N15" s="36" t="s">
        <v>48</v>
      </c>
      <c r="O15" s="37">
        <v>200</v>
      </c>
      <c r="P15" s="12" t="s">
        <v>95</v>
      </c>
      <c r="Q15" s="13"/>
      <c r="R15" s="36" t="s">
        <v>95</v>
      </c>
      <c r="S15" s="37"/>
    </row>
    <row r="16" spans="1:19" x14ac:dyDescent="0.35">
      <c r="A16" s="12" t="s">
        <v>50</v>
      </c>
      <c r="B16" t="s">
        <v>425</v>
      </c>
      <c r="E16" s="36" t="s">
        <v>50</v>
      </c>
      <c r="F16" s="12" t="s">
        <v>50</v>
      </c>
      <c r="H16" t="s">
        <v>196</v>
      </c>
      <c r="K16" t="s">
        <v>500</v>
      </c>
      <c r="L16" s="12" t="s">
        <v>50</v>
      </c>
      <c r="M16" s="13"/>
      <c r="N16" s="36" t="s">
        <v>50</v>
      </c>
      <c r="O16" s="37"/>
      <c r="P16" s="12" t="s">
        <v>96</v>
      </c>
      <c r="Q16" s="13"/>
      <c r="R16" s="36" t="s">
        <v>96</v>
      </c>
      <c r="S16" s="37"/>
    </row>
    <row r="17" spans="1:19" x14ac:dyDescent="0.35">
      <c r="A17" s="12" t="s">
        <v>51</v>
      </c>
      <c r="B17" t="s">
        <v>426</v>
      </c>
      <c r="E17" s="36" t="s">
        <v>51</v>
      </c>
      <c r="F17" s="12" t="s">
        <v>51</v>
      </c>
      <c r="H17" t="s">
        <v>197</v>
      </c>
      <c r="K17" t="s">
        <v>501</v>
      </c>
      <c r="L17" s="12" t="s">
        <v>51</v>
      </c>
      <c r="M17" s="13"/>
      <c r="N17" s="36" t="s">
        <v>51</v>
      </c>
      <c r="O17" s="37"/>
      <c r="P17" s="12" t="s">
        <v>97</v>
      </c>
      <c r="Q17" s="13"/>
      <c r="R17" s="36" t="s">
        <v>97</v>
      </c>
      <c r="S17" s="37"/>
    </row>
    <row r="18" spans="1:19" x14ac:dyDescent="0.35">
      <c r="A18" s="12" t="s">
        <v>52</v>
      </c>
      <c r="B18" t="s">
        <v>427</v>
      </c>
      <c r="E18" s="36" t="s">
        <v>52</v>
      </c>
      <c r="F18" s="12" t="s">
        <v>52</v>
      </c>
      <c r="H18" t="s">
        <v>198</v>
      </c>
      <c r="K18" t="s">
        <v>502</v>
      </c>
      <c r="L18" s="12" t="s">
        <v>52</v>
      </c>
      <c r="M18" s="13"/>
      <c r="N18" s="36" t="s">
        <v>52</v>
      </c>
      <c r="O18" s="37"/>
      <c r="P18" s="12" t="s">
        <v>98</v>
      </c>
      <c r="Q18" s="13"/>
      <c r="R18" s="36" t="s">
        <v>98</v>
      </c>
      <c r="S18" s="37"/>
    </row>
    <row r="19" spans="1:19" x14ac:dyDescent="0.35">
      <c r="A19" s="12" t="s">
        <v>53</v>
      </c>
      <c r="B19" t="s">
        <v>428</v>
      </c>
      <c r="E19" s="36" t="s">
        <v>53</v>
      </c>
      <c r="F19" s="12" t="s">
        <v>53</v>
      </c>
      <c r="H19" t="s">
        <v>199</v>
      </c>
      <c r="K19" t="s">
        <v>503</v>
      </c>
      <c r="L19" s="12" t="s">
        <v>53</v>
      </c>
      <c r="M19" s="13"/>
      <c r="N19" s="36" t="s">
        <v>53</v>
      </c>
      <c r="O19" s="37"/>
      <c r="P19" s="12" t="s">
        <v>99</v>
      </c>
      <c r="Q19" s="13"/>
      <c r="R19" s="36" t="s">
        <v>99</v>
      </c>
      <c r="S19" s="37"/>
    </row>
    <row r="20" spans="1:19" x14ac:dyDescent="0.35">
      <c r="A20" s="12" t="s">
        <v>54</v>
      </c>
      <c r="B20" t="s">
        <v>429</v>
      </c>
      <c r="E20" s="36" t="s">
        <v>54</v>
      </c>
      <c r="F20" s="12" t="s">
        <v>54</v>
      </c>
      <c r="H20" t="s">
        <v>200</v>
      </c>
      <c r="K20" t="s">
        <v>504</v>
      </c>
      <c r="L20" s="12" t="s">
        <v>54</v>
      </c>
      <c r="M20" s="13"/>
      <c r="N20" s="36" t="s">
        <v>54</v>
      </c>
      <c r="O20" s="37"/>
      <c r="P20" s="12" t="s">
        <v>100</v>
      </c>
      <c r="Q20" s="13"/>
      <c r="R20" s="36" t="s">
        <v>100</v>
      </c>
      <c r="S20" s="37"/>
    </row>
    <row r="21" spans="1:19" x14ac:dyDescent="0.35">
      <c r="A21" s="12" t="s">
        <v>55</v>
      </c>
      <c r="B21" t="s">
        <v>430</v>
      </c>
      <c r="E21" s="36" t="s">
        <v>55</v>
      </c>
      <c r="F21" s="12" t="s">
        <v>55</v>
      </c>
      <c r="H21" t="s">
        <v>201</v>
      </c>
      <c r="K21" t="s">
        <v>505</v>
      </c>
      <c r="L21" s="12" t="s">
        <v>55</v>
      </c>
      <c r="M21" s="13"/>
      <c r="N21" s="36" t="s">
        <v>55</v>
      </c>
      <c r="O21" s="37"/>
      <c r="P21" s="12" t="s">
        <v>101</v>
      </c>
      <c r="Q21" s="13"/>
      <c r="R21" s="36" t="s">
        <v>101</v>
      </c>
      <c r="S21" s="37"/>
    </row>
    <row r="22" spans="1:19" x14ac:dyDescent="0.35">
      <c r="A22" s="12" t="s">
        <v>56</v>
      </c>
      <c r="B22" t="s">
        <v>431</v>
      </c>
      <c r="E22" s="36" t="s">
        <v>56</v>
      </c>
      <c r="F22" s="12" t="s">
        <v>56</v>
      </c>
      <c r="H22" t="s">
        <v>202</v>
      </c>
      <c r="K22" t="s">
        <v>506</v>
      </c>
      <c r="L22" s="12" t="s">
        <v>56</v>
      </c>
      <c r="M22" s="13"/>
      <c r="N22" s="36" t="s">
        <v>56</v>
      </c>
      <c r="O22" s="37"/>
      <c r="P22" s="12" t="s">
        <v>50</v>
      </c>
      <c r="Q22" s="13"/>
      <c r="R22" s="36" t="s">
        <v>50</v>
      </c>
      <c r="S22" s="37"/>
    </row>
    <row r="23" spans="1:19" x14ac:dyDescent="0.35">
      <c r="A23" s="12" t="s">
        <v>57</v>
      </c>
      <c r="B23" t="s">
        <v>432</v>
      </c>
      <c r="E23" s="36" t="s">
        <v>57</v>
      </c>
      <c r="F23" s="12" t="s">
        <v>57</v>
      </c>
      <c r="H23" t="s">
        <v>203</v>
      </c>
      <c r="K23" t="s">
        <v>507</v>
      </c>
      <c r="L23" s="12" t="s">
        <v>57</v>
      </c>
      <c r="M23" s="13"/>
      <c r="N23" s="36" t="s">
        <v>57</v>
      </c>
      <c r="O23" s="37"/>
      <c r="P23" s="12" t="s">
        <v>102</v>
      </c>
      <c r="Q23" s="13"/>
      <c r="R23" s="36" t="s">
        <v>102</v>
      </c>
      <c r="S23" s="37"/>
    </row>
    <row r="24" spans="1:19" x14ac:dyDescent="0.35">
      <c r="A24" s="12" t="s">
        <v>58</v>
      </c>
      <c r="B24" t="s">
        <v>433</v>
      </c>
      <c r="E24" s="36" t="s">
        <v>58</v>
      </c>
      <c r="F24" s="12" t="s">
        <v>58</v>
      </c>
      <c r="H24" t="s">
        <v>204</v>
      </c>
      <c r="K24" t="s">
        <v>508</v>
      </c>
      <c r="L24" s="12" t="s">
        <v>58</v>
      </c>
      <c r="M24" s="13"/>
      <c r="N24" s="36" t="s">
        <v>58</v>
      </c>
      <c r="O24" s="37"/>
      <c r="P24" s="12" t="s">
        <v>103</v>
      </c>
      <c r="Q24" s="13"/>
      <c r="R24" s="36" t="s">
        <v>103</v>
      </c>
      <c r="S24" s="37"/>
    </row>
    <row r="25" spans="1:19" x14ac:dyDescent="0.35">
      <c r="A25" s="12" t="s">
        <v>59</v>
      </c>
      <c r="B25" t="s">
        <v>434</v>
      </c>
      <c r="E25" s="36" t="s">
        <v>59</v>
      </c>
      <c r="F25" s="12" t="s">
        <v>59</v>
      </c>
      <c r="H25" t="s">
        <v>6</v>
      </c>
      <c r="K25" t="s">
        <v>6</v>
      </c>
      <c r="L25" s="12" t="s">
        <v>59</v>
      </c>
      <c r="M25" s="13"/>
      <c r="N25" s="36" t="s">
        <v>59</v>
      </c>
      <c r="O25" s="37"/>
      <c r="P25" s="12" t="s">
        <v>52</v>
      </c>
      <c r="Q25" s="13"/>
      <c r="R25" s="36" t="s">
        <v>52</v>
      </c>
      <c r="S25" s="37"/>
    </row>
    <row r="26" spans="1:19" x14ac:dyDescent="0.35">
      <c r="A26" s="12" t="s">
        <v>60</v>
      </c>
      <c r="B26" t="s">
        <v>435</v>
      </c>
      <c r="E26" s="36" t="s">
        <v>60</v>
      </c>
      <c r="F26" s="12" t="s">
        <v>60</v>
      </c>
      <c r="H26" t="s">
        <v>205</v>
      </c>
      <c r="K26" t="s">
        <v>509</v>
      </c>
      <c r="L26" s="12" t="s">
        <v>60</v>
      </c>
      <c r="M26" s="13"/>
      <c r="N26" s="36" t="s">
        <v>60</v>
      </c>
      <c r="O26" s="37"/>
      <c r="P26" s="12" t="s">
        <v>104</v>
      </c>
      <c r="Q26" s="13"/>
      <c r="R26" s="36" t="s">
        <v>104</v>
      </c>
      <c r="S26" s="37"/>
    </row>
    <row r="27" spans="1:19" x14ac:dyDescent="0.35">
      <c r="A27" s="12" t="s">
        <v>61</v>
      </c>
      <c r="B27" t="s">
        <v>436</v>
      </c>
      <c r="E27" s="36" t="s">
        <v>61</v>
      </c>
      <c r="F27" s="12" t="s">
        <v>61</v>
      </c>
      <c r="H27" t="s">
        <v>206</v>
      </c>
      <c r="K27" t="s">
        <v>510</v>
      </c>
      <c r="L27" s="12" t="s">
        <v>61</v>
      </c>
      <c r="M27" s="13"/>
      <c r="N27" s="36" t="s">
        <v>61</v>
      </c>
      <c r="O27" s="37"/>
      <c r="P27" s="12" t="s">
        <v>55</v>
      </c>
      <c r="Q27" s="13"/>
      <c r="R27" s="36" t="s">
        <v>55</v>
      </c>
      <c r="S27" s="37"/>
    </row>
    <row r="28" spans="1:19" x14ac:dyDescent="0.35">
      <c r="A28" s="12" t="s">
        <v>62</v>
      </c>
      <c r="B28" t="s">
        <v>437</v>
      </c>
      <c r="E28" s="36" t="s">
        <v>62</v>
      </c>
      <c r="F28" s="12" t="s">
        <v>62</v>
      </c>
      <c r="H28" t="s">
        <v>407</v>
      </c>
      <c r="K28" t="s">
        <v>511</v>
      </c>
      <c r="L28" s="12" t="s">
        <v>62</v>
      </c>
      <c r="M28" s="13"/>
      <c r="N28" s="36" t="s">
        <v>62</v>
      </c>
      <c r="O28" s="37"/>
      <c r="P28" s="12" t="s">
        <v>56</v>
      </c>
      <c r="Q28" s="13"/>
      <c r="R28" s="36" t="s">
        <v>56</v>
      </c>
      <c r="S28" s="37"/>
    </row>
    <row r="29" spans="1:19" x14ac:dyDescent="0.35">
      <c r="A29" s="12" t="s">
        <v>63</v>
      </c>
      <c r="B29" t="s">
        <v>438</v>
      </c>
      <c r="E29" s="36" t="s">
        <v>63</v>
      </c>
      <c r="F29" s="12" t="s">
        <v>63</v>
      </c>
      <c r="H29" t="s">
        <v>207</v>
      </c>
      <c r="K29" t="s">
        <v>512</v>
      </c>
      <c r="L29" s="12" t="s">
        <v>63</v>
      </c>
      <c r="M29" s="13"/>
      <c r="N29" s="36" t="s">
        <v>63</v>
      </c>
      <c r="O29" s="37"/>
      <c r="P29" s="12" t="s">
        <v>57</v>
      </c>
      <c r="Q29" s="13"/>
      <c r="R29" s="36" t="s">
        <v>57</v>
      </c>
      <c r="S29" s="37"/>
    </row>
    <row r="30" spans="1:19" x14ac:dyDescent="0.35">
      <c r="A30" s="12" t="s">
        <v>64</v>
      </c>
      <c r="B30" t="s">
        <v>439</v>
      </c>
      <c r="E30" s="36" t="s">
        <v>64</v>
      </c>
      <c r="F30" s="12" t="s">
        <v>64</v>
      </c>
      <c r="H30" t="s">
        <v>208</v>
      </c>
      <c r="K30" t="s">
        <v>513</v>
      </c>
      <c r="L30" s="12" t="s">
        <v>64</v>
      </c>
      <c r="M30" s="13"/>
      <c r="N30" s="36" t="s">
        <v>64</v>
      </c>
      <c r="O30" s="37"/>
      <c r="P30" s="12" t="s">
        <v>58</v>
      </c>
      <c r="Q30" s="13"/>
      <c r="R30" s="36" t="s">
        <v>58</v>
      </c>
      <c r="S30" s="37"/>
    </row>
    <row r="31" spans="1:19" x14ac:dyDescent="0.35">
      <c r="A31" s="12" t="s">
        <v>66</v>
      </c>
      <c r="B31" t="s">
        <v>440</v>
      </c>
      <c r="E31" s="36" t="s">
        <v>66</v>
      </c>
      <c r="F31" s="12" t="s">
        <v>66</v>
      </c>
      <c r="H31" t="s">
        <v>210</v>
      </c>
      <c r="K31" t="s">
        <v>514</v>
      </c>
      <c r="L31" s="12" t="s">
        <v>66</v>
      </c>
      <c r="M31" s="13"/>
      <c r="N31" s="36" t="s">
        <v>66</v>
      </c>
      <c r="O31" s="37"/>
      <c r="P31" s="12" t="s">
        <v>61</v>
      </c>
      <c r="Q31" s="13"/>
      <c r="R31" s="36" t="s">
        <v>61</v>
      </c>
      <c r="S31" s="37"/>
    </row>
    <row r="32" spans="1:19" x14ac:dyDescent="0.35">
      <c r="A32" s="12" t="s">
        <v>67</v>
      </c>
      <c r="B32" t="s">
        <v>441</v>
      </c>
      <c r="E32" s="36" t="s">
        <v>67</v>
      </c>
      <c r="F32" s="12" t="s">
        <v>67</v>
      </c>
      <c r="H32" t="s">
        <v>211</v>
      </c>
      <c r="K32" t="s">
        <v>515</v>
      </c>
      <c r="L32" s="12" t="s">
        <v>67</v>
      </c>
      <c r="M32" s="13"/>
      <c r="N32" s="36" t="s">
        <v>67</v>
      </c>
      <c r="O32" s="37"/>
      <c r="P32" s="12" t="s">
        <v>105</v>
      </c>
      <c r="Q32" s="13"/>
      <c r="R32" s="36" t="s">
        <v>105</v>
      </c>
      <c r="S32" s="37"/>
    </row>
    <row r="33" spans="1:19" x14ac:dyDescent="0.35">
      <c r="A33" s="12" t="s">
        <v>68</v>
      </c>
      <c r="B33" t="s">
        <v>442</v>
      </c>
      <c r="E33" s="36" t="s">
        <v>68</v>
      </c>
      <c r="F33" s="12" t="s">
        <v>68</v>
      </c>
      <c r="H33" t="s">
        <v>212</v>
      </c>
      <c r="K33" t="s">
        <v>516</v>
      </c>
      <c r="L33" s="12" t="s">
        <v>68</v>
      </c>
      <c r="M33" s="13"/>
      <c r="N33" s="36" t="s">
        <v>68</v>
      </c>
      <c r="O33" s="37"/>
      <c r="P33" s="12" t="s">
        <v>106</v>
      </c>
      <c r="Q33" s="13"/>
      <c r="R33" s="36" t="s">
        <v>106</v>
      </c>
      <c r="S33" s="37"/>
    </row>
    <row r="34" spans="1:19" x14ac:dyDescent="0.35">
      <c r="A34" s="12" t="s">
        <v>69</v>
      </c>
      <c r="B34" t="s">
        <v>443</v>
      </c>
      <c r="E34" s="36" t="s">
        <v>69</v>
      </c>
      <c r="F34" s="12" t="s">
        <v>69</v>
      </c>
      <c r="H34" t="s">
        <v>7</v>
      </c>
      <c r="K34" t="s">
        <v>7</v>
      </c>
      <c r="L34" s="12" t="s">
        <v>69</v>
      </c>
      <c r="M34" s="13"/>
      <c r="N34" s="36" t="s">
        <v>69</v>
      </c>
      <c r="O34" s="37"/>
      <c r="P34" s="12" t="s">
        <v>107</v>
      </c>
      <c r="Q34" s="13"/>
      <c r="R34" s="36" t="s">
        <v>107</v>
      </c>
      <c r="S34" s="37"/>
    </row>
    <row r="35" spans="1:19" x14ac:dyDescent="0.35">
      <c r="A35" s="12" t="s">
        <v>70</v>
      </c>
      <c r="B35" t="s">
        <v>444</v>
      </c>
      <c r="E35" s="36" t="s">
        <v>70</v>
      </c>
      <c r="F35" s="12" t="s">
        <v>70</v>
      </c>
      <c r="H35" t="s">
        <v>213</v>
      </c>
      <c r="K35" t="s">
        <v>517</v>
      </c>
      <c r="L35" s="12" t="s">
        <v>70</v>
      </c>
      <c r="M35" s="13"/>
      <c r="N35" s="36" t="s">
        <v>70</v>
      </c>
      <c r="O35" s="37"/>
      <c r="P35" s="12" t="s">
        <v>108</v>
      </c>
      <c r="Q35" s="13"/>
      <c r="R35" s="36" t="s">
        <v>108</v>
      </c>
      <c r="S35" s="37"/>
    </row>
    <row r="36" spans="1:19" x14ac:dyDescent="0.35">
      <c r="A36" s="12" t="s">
        <v>71</v>
      </c>
      <c r="B36" t="s">
        <v>445</v>
      </c>
      <c r="E36" s="36" t="s">
        <v>71</v>
      </c>
      <c r="F36" s="12" t="s">
        <v>71</v>
      </c>
      <c r="H36" t="s">
        <v>8</v>
      </c>
      <c r="K36" t="s">
        <v>8</v>
      </c>
      <c r="L36" s="12" t="s">
        <v>71</v>
      </c>
      <c r="M36" s="13"/>
      <c r="N36" s="36" t="s">
        <v>71</v>
      </c>
      <c r="O36" s="37"/>
      <c r="P36" s="12" t="s">
        <v>109</v>
      </c>
      <c r="Q36" s="13"/>
      <c r="R36" s="36" t="s">
        <v>109</v>
      </c>
      <c r="S36" s="37"/>
    </row>
    <row r="37" spans="1:19" x14ac:dyDescent="0.35">
      <c r="A37" s="12" t="s">
        <v>72</v>
      </c>
      <c r="B37" t="s">
        <v>446</v>
      </c>
      <c r="E37" s="36" t="s">
        <v>72</v>
      </c>
      <c r="F37" s="12" t="s">
        <v>72</v>
      </c>
      <c r="H37" t="s">
        <v>9</v>
      </c>
      <c r="K37" t="s">
        <v>9</v>
      </c>
      <c r="L37" s="12" t="s">
        <v>72</v>
      </c>
      <c r="M37" s="13"/>
      <c r="N37" s="36" t="s">
        <v>72</v>
      </c>
      <c r="O37" s="37"/>
      <c r="P37" s="12" t="s">
        <v>64</v>
      </c>
      <c r="Q37" s="13"/>
      <c r="R37" s="36" t="s">
        <v>64</v>
      </c>
      <c r="S37" s="37"/>
    </row>
    <row r="38" spans="1:19" x14ac:dyDescent="0.35">
      <c r="A38" s="12" t="s">
        <v>73</v>
      </c>
      <c r="B38" t="s">
        <v>447</v>
      </c>
      <c r="E38" s="36" t="s">
        <v>73</v>
      </c>
      <c r="F38" s="12" t="s">
        <v>73</v>
      </c>
      <c r="H38" t="s">
        <v>214</v>
      </c>
      <c r="K38" t="s">
        <v>518</v>
      </c>
      <c r="L38" s="12" t="s">
        <v>73</v>
      </c>
      <c r="M38" s="13"/>
      <c r="N38" s="36" t="s">
        <v>73</v>
      </c>
      <c r="O38" s="37"/>
      <c r="P38" s="12" t="s">
        <v>110</v>
      </c>
      <c r="Q38" s="13"/>
      <c r="R38" s="36" t="s">
        <v>110</v>
      </c>
      <c r="S38" s="37"/>
    </row>
    <row r="39" spans="1:19" x14ac:dyDescent="0.35">
      <c r="A39" s="12" t="s">
        <v>74</v>
      </c>
      <c r="B39" t="s">
        <v>448</v>
      </c>
      <c r="E39" s="36" t="s">
        <v>74</v>
      </c>
      <c r="F39" s="12" t="s">
        <v>74</v>
      </c>
      <c r="H39" t="s">
        <v>215</v>
      </c>
      <c r="K39" t="s">
        <v>519</v>
      </c>
      <c r="L39" s="12" t="s">
        <v>74</v>
      </c>
      <c r="M39" s="13"/>
      <c r="N39" s="36" t="s">
        <v>74</v>
      </c>
      <c r="O39" s="37"/>
      <c r="P39" s="12" t="s">
        <v>111</v>
      </c>
      <c r="Q39" s="13"/>
      <c r="R39" s="36" t="s">
        <v>111</v>
      </c>
      <c r="S39" s="37"/>
    </row>
    <row r="40" spans="1:19" x14ac:dyDescent="0.35">
      <c r="A40" s="12" t="s">
        <v>75</v>
      </c>
      <c r="B40" t="s">
        <v>449</v>
      </c>
      <c r="E40" s="36" t="s">
        <v>75</v>
      </c>
      <c r="F40" s="12" t="s">
        <v>75</v>
      </c>
      <c r="H40" t="s">
        <v>216</v>
      </c>
      <c r="K40" t="s">
        <v>520</v>
      </c>
      <c r="L40" s="12" t="s">
        <v>75</v>
      </c>
      <c r="M40" s="13"/>
      <c r="N40" s="36" t="s">
        <v>75</v>
      </c>
      <c r="O40" s="37"/>
      <c r="P40" s="12" t="s">
        <v>112</v>
      </c>
      <c r="Q40" s="13"/>
      <c r="R40" s="36" t="s">
        <v>112</v>
      </c>
      <c r="S40" s="37"/>
    </row>
    <row r="41" spans="1:19" x14ac:dyDescent="0.35">
      <c r="A41" s="12" t="s">
        <v>76</v>
      </c>
      <c r="B41" t="s">
        <v>450</v>
      </c>
      <c r="E41" s="36" t="s">
        <v>76</v>
      </c>
      <c r="F41" s="12" t="s">
        <v>76</v>
      </c>
      <c r="H41" t="s">
        <v>10</v>
      </c>
      <c r="K41" t="s">
        <v>10</v>
      </c>
      <c r="L41" s="12" t="s">
        <v>76</v>
      </c>
      <c r="M41" s="13"/>
      <c r="N41" s="36" t="s">
        <v>76</v>
      </c>
      <c r="O41" s="37"/>
      <c r="P41" s="12" t="s">
        <v>113</v>
      </c>
      <c r="Q41" s="13"/>
      <c r="R41" s="36" t="s">
        <v>113</v>
      </c>
      <c r="S41" s="37"/>
    </row>
    <row r="42" spans="1:19" x14ac:dyDescent="0.35">
      <c r="A42" s="12" t="s">
        <v>77</v>
      </c>
      <c r="B42" t="s">
        <v>451</v>
      </c>
      <c r="E42" s="36" t="s">
        <v>77</v>
      </c>
      <c r="F42" s="12" t="s">
        <v>77</v>
      </c>
      <c r="H42" t="s">
        <v>217</v>
      </c>
      <c r="K42" t="s">
        <v>521</v>
      </c>
      <c r="L42" s="12" t="s">
        <v>77</v>
      </c>
      <c r="M42" s="13"/>
      <c r="N42" s="36" t="s">
        <v>77</v>
      </c>
      <c r="O42" s="37"/>
      <c r="P42" s="12" t="s">
        <v>114</v>
      </c>
      <c r="Q42" s="13"/>
      <c r="R42" s="36" t="s">
        <v>114</v>
      </c>
      <c r="S42" s="37"/>
    </row>
    <row r="43" spans="1:19" x14ac:dyDescent="0.35">
      <c r="A43" s="12" t="s">
        <v>78</v>
      </c>
      <c r="B43" t="s">
        <v>452</v>
      </c>
      <c r="E43" s="36" t="s">
        <v>78</v>
      </c>
      <c r="F43" s="12" t="s">
        <v>78</v>
      </c>
      <c r="H43" t="s">
        <v>218</v>
      </c>
      <c r="K43" t="s">
        <v>522</v>
      </c>
      <c r="L43" s="12" t="s">
        <v>78</v>
      </c>
      <c r="M43" s="13"/>
      <c r="N43" s="36" t="s">
        <v>78</v>
      </c>
      <c r="O43" s="37"/>
      <c r="P43" s="12" t="s">
        <v>115</v>
      </c>
      <c r="Q43" s="13"/>
      <c r="R43" s="36" t="s">
        <v>115</v>
      </c>
      <c r="S43" s="37"/>
    </row>
    <row r="44" spans="1:19" x14ac:dyDescent="0.35">
      <c r="A44" s="12" t="s">
        <v>79</v>
      </c>
      <c r="B44" t="s">
        <v>453</v>
      </c>
      <c r="E44" s="36" t="s">
        <v>79</v>
      </c>
      <c r="F44" s="12" t="s">
        <v>79</v>
      </c>
      <c r="H44" t="s">
        <v>219</v>
      </c>
      <c r="K44" t="s">
        <v>523</v>
      </c>
      <c r="L44" s="12" t="s">
        <v>79</v>
      </c>
      <c r="M44" s="13"/>
      <c r="N44" s="36" t="s">
        <v>79</v>
      </c>
      <c r="O44" s="37"/>
      <c r="P44" s="12" t="s">
        <v>66</v>
      </c>
      <c r="Q44" s="13"/>
      <c r="R44" s="36" t="s">
        <v>66</v>
      </c>
      <c r="S44" s="37"/>
    </row>
    <row r="45" spans="1:19" x14ac:dyDescent="0.35">
      <c r="A45" s="12" t="s">
        <v>81</v>
      </c>
      <c r="B45" t="s">
        <v>454</v>
      </c>
      <c r="E45" s="36" t="s">
        <v>81</v>
      </c>
      <c r="F45" s="12" t="s">
        <v>81</v>
      </c>
      <c r="H45" t="s">
        <v>221</v>
      </c>
      <c r="K45" t="s">
        <v>524</v>
      </c>
      <c r="L45" s="12" t="s">
        <v>81</v>
      </c>
      <c r="M45" s="13"/>
      <c r="N45" s="36" t="s">
        <v>81</v>
      </c>
      <c r="O45" s="37"/>
      <c r="P45" s="12" t="s">
        <v>67</v>
      </c>
      <c r="Q45" s="13"/>
      <c r="R45" s="36" t="s">
        <v>67</v>
      </c>
      <c r="S45" s="37"/>
    </row>
    <row r="46" spans="1:19" x14ac:dyDescent="0.35">
      <c r="A46" s="12" t="s">
        <v>82</v>
      </c>
      <c r="B46" t="s">
        <v>455</v>
      </c>
      <c r="E46" s="36" t="s">
        <v>82</v>
      </c>
      <c r="F46" s="12" t="s">
        <v>82</v>
      </c>
      <c r="H46" t="s">
        <v>11</v>
      </c>
      <c r="K46" t="s">
        <v>11</v>
      </c>
      <c r="L46" s="12" t="s">
        <v>82</v>
      </c>
      <c r="M46" s="13"/>
      <c r="N46" s="36" t="s">
        <v>82</v>
      </c>
      <c r="O46" s="37"/>
      <c r="P46" s="12" t="s">
        <v>68</v>
      </c>
      <c r="Q46" s="13"/>
      <c r="R46" s="36" t="s">
        <v>68</v>
      </c>
      <c r="S46" s="37"/>
    </row>
    <row r="47" spans="1:19" x14ac:dyDescent="0.35">
      <c r="A47" s="12" t="s">
        <v>83</v>
      </c>
      <c r="B47" t="s">
        <v>456</v>
      </c>
      <c r="E47" s="36" t="s">
        <v>83</v>
      </c>
      <c r="F47" s="12" t="s">
        <v>83</v>
      </c>
      <c r="H47" t="s">
        <v>222</v>
      </c>
      <c r="K47" t="s">
        <v>525</v>
      </c>
      <c r="L47" s="12" t="s">
        <v>83</v>
      </c>
      <c r="M47" s="13"/>
      <c r="N47" s="36" t="s">
        <v>83</v>
      </c>
      <c r="O47" s="37"/>
      <c r="P47" s="12" t="s">
        <v>116</v>
      </c>
      <c r="Q47" s="13"/>
      <c r="R47" s="36" t="s">
        <v>116</v>
      </c>
      <c r="S47" s="37"/>
    </row>
    <row r="48" spans="1:19" x14ac:dyDescent="0.35">
      <c r="A48" s="12" t="s">
        <v>84</v>
      </c>
      <c r="B48" t="s">
        <v>457</v>
      </c>
      <c r="E48" s="36" t="s">
        <v>84</v>
      </c>
      <c r="F48" s="12" t="s">
        <v>84</v>
      </c>
      <c r="H48" t="s">
        <v>223</v>
      </c>
      <c r="K48" t="s">
        <v>526</v>
      </c>
      <c r="L48" s="12" t="s">
        <v>84</v>
      </c>
      <c r="M48" s="13"/>
      <c r="N48" s="36" t="s">
        <v>84</v>
      </c>
      <c r="O48" s="37"/>
      <c r="P48" s="12" t="s">
        <v>117</v>
      </c>
      <c r="Q48" s="13"/>
      <c r="R48" s="36" t="s">
        <v>117</v>
      </c>
      <c r="S48" s="37"/>
    </row>
    <row r="49" spans="1:19" x14ac:dyDescent="0.35">
      <c r="A49" s="12" t="s">
        <v>85</v>
      </c>
      <c r="B49" t="s">
        <v>458</v>
      </c>
      <c r="E49" s="36" t="s">
        <v>85</v>
      </c>
      <c r="F49" s="12" t="s">
        <v>85</v>
      </c>
      <c r="H49" t="s">
        <v>224</v>
      </c>
      <c r="K49" t="s">
        <v>527</v>
      </c>
      <c r="L49" s="12" t="s">
        <v>85</v>
      </c>
      <c r="M49" s="13"/>
      <c r="N49" s="36" t="s">
        <v>85</v>
      </c>
      <c r="O49" s="37"/>
      <c r="P49" s="12" t="s">
        <v>118</v>
      </c>
      <c r="Q49" s="13"/>
      <c r="R49" s="36" t="s">
        <v>118</v>
      </c>
      <c r="S49" s="37"/>
    </row>
    <row r="50" spans="1:19" x14ac:dyDescent="0.35">
      <c r="A50" s="12" t="s">
        <v>86</v>
      </c>
      <c r="B50" t="s">
        <v>459</v>
      </c>
      <c r="E50" s="36" t="s">
        <v>86</v>
      </c>
      <c r="F50" s="12" t="s">
        <v>86</v>
      </c>
      <c r="H50" t="s">
        <v>12</v>
      </c>
      <c r="K50" t="s">
        <v>12</v>
      </c>
      <c r="L50" s="12" t="s">
        <v>86</v>
      </c>
      <c r="M50" s="13"/>
      <c r="N50" s="36" t="s">
        <v>86</v>
      </c>
      <c r="O50" s="37"/>
      <c r="P50" s="12" t="s">
        <v>70</v>
      </c>
      <c r="Q50" s="13"/>
      <c r="R50" s="36" t="s">
        <v>70</v>
      </c>
      <c r="S50" s="37"/>
    </row>
    <row r="51" spans="1:19" x14ac:dyDescent="0.35">
      <c r="A51" s="12" t="s">
        <v>88</v>
      </c>
      <c r="B51" t="s">
        <v>460</v>
      </c>
      <c r="E51" s="36" t="s">
        <v>88</v>
      </c>
      <c r="F51" s="12" t="s">
        <v>88</v>
      </c>
      <c r="H51" t="s">
        <v>226</v>
      </c>
      <c r="K51" t="s">
        <v>528</v>
      </c>
      <c r="L51" s="12" t="s">
        <v>88</v>
      </c>
      <c r="M51" s="13">
        <v>200</v>
      </c>
      <c r="N51" s="36" t="s">
        <v>88</v>
      </c>
      <c r="O51" s="37">
        <v>200</v>
      </c>
      <c r="P51" s="12" t="s">
        <v>119</v>
      </c>
      <c r="Q51" s="13"/>
      <c r="R51" s="36" t="s">
        <v>119</v>
      </c>
      <c r="S51" s="37"/>
    </row>
    <row r="52" spans="1:19" x14ac:dyDescent="0.35">
      <c r="A52" s="12" t="s">
        <v>88</v>
      </c>
      <c r="B52" t="s">
        <v>461</v>
      </c>
      <c r="E52" s="36" t="s">
        <v>88</v>
      </c>
      <c r="F52" s="12" t="s">
        <v>88</v>
      </c>
      <c r="H52" t="s">
        <v>227</v>
      </c>
      <c r="K52" t="s">
        <v>529</v>
      </c>
      <c r="L52" s="12" t="s">
        <v>88</v>
      </c>
      <c r="M52" s="13">
        <v>202</v>
      </c>
      <c r="N52" s="36" t="s">
        <v>88</v>
      </c>
      <c r="O52" s="37">
        <v>202</v>
      </c>
      <c r="P52" s="12" t="s">
        <v>120</v>
      </c>
      <c r="Q52" s="13"/>
      <c r="R52" s="36" t="s">
        <v>120</v>
      </c>
      <c r="S52" s="37"/>
    </row>
    <row r="53" spans="1:19" x14ac:dyDescent="0.35">
      <c r="A53" s="12" t="s">
        <v>88</v>
      </c>
      <c r="B53" t="s">
        <v>462</v>
      </c>
      <c r="E53" s="36" t="s">
        <v>88</v>
      </c>
      <c r="F53" s="12" t="s">
        <v>88</v>
      </c>
      <c r="H53" t="s">
        <v>228</v>
      </c>
      <c r="K53" t="s">
        <v>530</v>
      </c>
      <c r="L53" s="12" t="s">
        <v>88</v>
      </c>
      <c r="M53" s="13">
        <v>204</v>
      </c>
      <c r="N53" s="36" t="s">
        <v>88</v>
      </c>
      <c r="O53" s="37">
        <v>204</v>
      </c>
      <c r="P53" s="12" t="s">
        <v>121</v>
      </c>
      <c r="Q53" s="13"/>
      <c r="R53" s="36" t="s">
        <v>121</v>
      </c>
      <c r="S53" s="37"/>
    </row>
    <row r="54" spans="1:19" x14ac:dyDescent="0.35">
      <c r="A54" s="12" t="s">
        <v>88</v>
      </c>
      <c r="B54" t="s">
        <v>463</v>
      </c>
      <c r="E54" s="36" t="s">
        <v>88</v>
      </c>
      <c r="F54" s="12" t="s">
        <v>88</v>
      </c>
      <c r="H54" t="s">
        <v>229</v>
      </c>
      <c r="K54" t="s">
        <v>531</v>
      </c>
      <c r="L54" s="12" t="s">
        <v>88</v>
      </c>
      <c r="M54" s="13">
        <v>212</v>
      </c>
      <c r="N54" s="36" t="s">
        <v>88</v>
      </c>
      <c r="O54" s="37">
        <v>212</v>
      </c>
      <c r="P54" s="12" t="s">
        <v>71</v>
      </c>
      <c r="Q54" s="13"/>
      <c r="R54" s="36" t="s">
        <v>71</v>
      </c>
      <c r="S54" s="37"/>
    </row>
    <row r="55" spans="1:19" x14ac:dyDescent="0.35">
      <c r="A55" s="12" t="s">
        <v>88</v>
      </c>
      <c r="B55" t="s">
        <v>464</v>
      </c>
      <c r="E55" s="36" t="s">
        <v>88</v>
      </c>
      <c r="F55" s="12" t="s">
        <v>88</v>
      </c>
      <c r="H55" t="s">
        <v>230</v>
      </c>
      <c r="K55" t="s">
        <v>532</v>
      </c>
      <c r="L55" s="12" t="s">
        <v>88</v>
      </c>
      <c r="M55" s="13">
        <v>216</v>
      </c>
      <c r="N55" s="36" t="s">
        <v>88</v>
      </c>
      <c r="O55" s="37">
        <v>216</v>
      </c>
      <c r="P55" s="12" t="s">
        <v>72</v>
      </c>
      <c r="Q55" s="13"/>
      <c r="R55" s="36" t="s">
        <v>72</v>
      </c>
      <c r="S55" s="37"/>
    </row>
    <row r="56" spans="1:19" x14ac:dyDescent="0.35">
      <c r="A56" s="12" t="s">
        <v>88</v>
      </c>
      <c r="B56" t="s">
        <v>465</v>
      </c>
      <c r="E56" s="36" t="s">
        <v>88</v>
      </c>
      <c r="F56" s="12" t="s">
        <v>88</v>
      </c>
      <c r="H56" t="s">
        <v>231</v>
      </c>
      <c r="K56" t="s">
        <v>533</v>
      </c>
      <c r="L56" s="12" t="s">
        <v>88</v>
      </c>
      <c r="M56" s="13">
        <v>222</v>
      </c>
      <c r="N56" s="36" t="s">
        <v>88</v>
      </c>
      <c r="O56" s="37">
        <v>222</v>
      </c>
      <c r="P56" s="12" t="s">
        <v>73</v>
      </c>
      <c r="Q56" s="13"/>
      <c r="R56" s="36" t="s">
        <v>73</v>
      </c>
      <c r="S56" s="37"/>
    </row>
    <row r="57" spans="1:19" x14ac:dyDescent="0.35">
      <c r="A57" s="12" t="s">
        <v>88</v>
      </c>
      <c r="B57" t="s">
        <v>466</v>
      </c>
      <c r="E57" s="36" t="s">
        <v>88</v>
      </c>
      <c r="F57" s="12" t="s">
        <v>88</v>
      </c>
      <c r="H57" t="s">
        <v>232</v>
      </c>
      <c r="K57" t="s">
        <v>534</v>
      </c>
      <c r="L57" s="12" t="s">
        <v>88</v>
      </c>
      <c r="M57" s="13">
        <v>224</v>
      </c>
      <c r="N57" s="36" t="s">
        <v>88</v>
      </c>
      <c r="O57" s="37">
        <v>224</v>
      </c>
      <c r="P57" s="12" t="s">
        <v>74</v>
      </c>
      <c r="Q57" s="13"/>
      <c r="R57" s="36" t="s">
        <v>74</v>
      </c>
      <c r="S57" s="37"/>
    </row>
    <row r="58" spans="1:19" x14ac:dyDescent="0.35">
      <c r="A58" s="12" t="s">
        <v>88</v>
      </c>
      <c r="B58" t="s">
        <v>467</v>
      </c>
      <c r="E58" s="36" t="s">
        <v>88</v>
      </c>
      <c r="F58" s="12" t="s">
        <v>88</v>
      </c>
      <c r="H58" t="s">
        <v>233</v>
      </c>
      <c r="K58" t="s">
        <v>535</v>
      </c>
      <c r="L58" s="12" t="s">
        <v>88</v>
      </c>
      <c r="M58" s="13">
        <v>226</v>
      </c>
      <c r="N58" s="36" t="s">
        <v>88</v>
      </c>
      <c r="O58" s="37">
        <v>226</v>
      </c>
      <c r="P58" s="12" t="s">
        <v>75</v>
      </c>
      <c r="Q58" s="13"/>
      <c r="R58" s="36" t="s">
        <v>75</v>
      </c>
      <c r="S58" s="37"/>
    </row>
    <row r="59" spans="1:19" x14ac:dyDescent="0.35">
      <c r="A59" s="12" t="s">
        <v>88</v>
      </c>
      <c r="B59" t="s">
        <v>468</v>
      </c>
      <c r="E59" s="36" t="s">
        <v>88</v>
      </c>
      <c r="F59" s="12" t="s">
        <v>88</v>
      </c>
      <c r="H59" t="s">
        <v>234</v>
      </c>
      <c r="K59" t="s">
        <v>536</v>
      </c>
      <c r="L59" s="12" t="s">
        <v>88</v>
      </c>
      <c r="M59" s="13">
        <v>228</v>
      </c>
      <c r="N59" s="36" t="s">
        <v>88</v>
      </c>
      <c r="O59" s="37">
        <v>228</v>
      </c>
      <c r="P59" s="12" t="s">
        <v>76</v>
      </c>
      <c r="Q59" s="13"/>
      <c r="R59" s="36" t="s">
        <v>76</v>
      </c>
      <c r="S59" s="37"/>
    </row>
    <row r="60" spans="1:19" x14ac:dyDescent="0.35">
      <c r="A60" s="12" t="s">
        <v>88</v>
      </c>
      <c r="B60" t="s">
        <v>469</v>
      </c>
      <c r="E60" s="36" t="s">
        <v>88</v>
      </c>
      <c r="F60" s="12" t="s">
        <v>88</v>
      </c>
      <c r="H60" t="s">
        <v>235</v>
      </c>
      <c r="K60" t="s">
        <v>537</v>
      </c>
      <c r="L60" s="12" t="s">
        <v>88</v>
      </c>
      <c r="M60" s="13">
        <v>230</v>
      </c>
      <c r="N60" s="36" t="s">
        <v>88</v>
      </c>
      <c r="O60" s="37">
        <v>230</v>
      </c>
      <c r="P60" s="12" t="s">
        <v>77</v>
      </c>
      <c r="Q60" s="13"/>
      <c r="R60" s="36" t="s">
        <v>77</v>
      </c>
      <c r="S60" s="37"/>
    </row>
    <row r="61" spans="1:19" x14ac:dyDescent="0.35">
      <c r="A61" s="12" t="s">
        <v>88</v>
      </c>
      <c r="B61" t="s">
        <v>470</v>
      </c>
      <c r="E61" s="36" t="s">
        <v>88</v>
      </c>
      <c r="F61" s="12" t="s">
        <v>88</v>
      </c>
      <c r="H61" t="s">
        <v>236</v>
      </c>
      <c r="K61" t="s">
        <v>538</v>
      </c>
      <c r="L61" s="12" t="s">
        <v>88</v>
      </c>
      <c r="M61" s="13">
        <v>232</v>
      </c>
      <c r="N61" s="36" t="s">
        <v>88</v>
      </c>
      <c r="O61" s="37">
        <v>232</v>
      </c>
      <c r="P61" s="12" t="s">
        <v>78</v>
      </c>
      <c r="Q61" s="13"/>
      <c r="R61" s="36" t="s">
        <v>78</v>
      </c>
      <c r="S61" s="37"/>
    </row>
    <row r="62" spans="1:19" x14ac:dyDescent="0.35">
      <c r="A62" s="12" t="s">
        <v>88</v>
      </c>
      <c r="B62" t="s">
        <v>471</v>
      </c>
      <c r="E62" s="36" t="s">
        <v>88</v>
      </c>
      <c r="F62" s="12" t="s">
        <v>88</v>
      </c>
      <c r="H62" t="s">
        <v>237</v>
      </c>
      <c r="K62" t="s">
        <v>539</v>
      </c>
      <c r="L62" s="12" t="s">
        <v>88</v>
      </c>
      <c r="M62" s="13">
        <v>245</v>
      </c>
      <c r="N62" s="36" t="s">
        <v>88</v>
      </c>
      <c r="O62" s="37">
        <v>245</v>
      </c>
      <c r="P62" s="12" t="s">
        <v>79</v>
      </c>
      <c r="Q62" s="13"/>
      <c r="R62" s="36" t="s">
        <v>79</v>
      </c>
      <c r="S62" s="37"/>
    </row>
    <row r="63" spans="1:19" x14ac:dyDescent="0.35">
      <c r="A63" s="12" t="s">
        <v>88</v>
      </c>
      <c r="B63" t="s">
        <v>472</v>
      </c>
      <c r="E63" s="36" t="s">
        <v>88</v>
      </c>
      <c r="F63" s="12" t="s">
        <v>88</v>
      </c>
      <c r="H63" t="s">
        <v>238</v>
      </c>
      <c r="K63" t="s">
        <v>540</v>
      </c>
      <c r="L63" s="12" t="s">
        <v>88</v>
      </c>
      <c r="M63" s="13">
        <v>250</v>
      </c>
      <c r="N63" s="36" t="s">
        <v>88</v>
      </c>
      <c r="O63" s="37">
        <v>250</v>
      </c>
      <c r="P63" s="12" t="s">
        <v>122</v>
      </c>
      <c r="Q63" s="13"/>
      <c r="R63" s="36" t="s">
        <v>122</v>
      </c>
      <c r="S63" s="37"/>
    </row>
    <row r="64" spans="1:19" x14ac:dyDescent="0.35">
      <c r="A64" s="12" t="s">
        <v>88</v>
      </c>
      <c r="B64" t="s">
        <v>473</v>
      </c>
      <c r="E64" s="36" t="s">
        <v>88</v>
      </c>
      <c r="F64" s="12" t="s">
        <v>88</v>
      </c>
      <c r="H64" t="s">
        <v>239</v>
      </c>
      <c r="K64" t="s">
        <v>541</v>
      </c>
      <c r="L64" s="12" t="s">
        <v>88</v>
      </c>
      <c r="M64" s="13">
        <v>251</v>
      </c>
      <c r="N64" s="36" t="s">
        <v>88</v>
      </c>
      <c r="O64" s="37">
        <v>251</v>
      </c>
      <c r="P64" s="12" t="s">
        <v>123</v>
      </c>
      <c r="Q64" s="13"/>
      <c r="R64" s="36" t="s">
        <v>123</v>
      </c>
      <c r="S64" s="37"/>
    </row>
    <row r="65" spans="1:19" x14ac:dyDescent="0.35">
      <c r="A65" s="12" t="s">
        <v>88</v>
      </c>
      <c r="B65" t="s">
        <v>474</v>
      </c>
      <c r="E65" s="36" t="s">
        <v>88</v>
      </c>
      <c r="F65" s="12" t="s">
        <v>88</v>
      </c>
      <c r="H65" t="s">
        <v>240</v>
      </c>
      <c r="K65" t="s">
        <v>542</v>
      </c>
      <c r="L65" s="12" t="s">
        <v>88</v>
      </c>
      <c r="M65" s="13">
        <v>252</v>
      </c>
      <c r="N65" s="36" t="s">
        <v>88</v>
      </c>
      <c r="O65" s="37">
        <v>252</v>
      </c>
      <c r="P65" s="12" t="s">
        <v>81</v>
      </c>
      <c r="Q65" s="13"/>
      <c r="R65" s="36" t="s">
        <v>81</v>
      </c>
      <c r="S65" s="37"/>
    </row>
    <row r="66" spans="1:19" x14ac:dyDescent="0.35">
      <c r="A66" s="12" t="s">
        <v>88</v>
      </c>
      <c r="B66" t="s">
        <v>475</v>
      </c>
      <c r="E66" s="36" t="s">
        <v>88</v>
      </c>
      <c r="F66" s="12" t="s">
        <v>88</v>
      </c>
      <c r="H66" t="s">
        <v>241</v>
      </c>
      <c r="K66" t="s">
        <v>543</v>
      </c>
      <c r="L66" s="12" t="s">
        <v>88</v>
      </c>
      <c r="M66" s="13">
        <v>253</v>
      </c>
      <c r="N66" s="36" t="s">
        <v>88</v>
      </c>
      <c r="O66" s="37">
        <v>253</v>
      </c>
      <c r="P66" s="12" t="s">
        <v>82</v>
      </c>
      <c r="Q66" s="13"/>
      <c r="R66" s="36" t="s">
        <v>82</v>
      </c>
      <c r="S66" s="37"/>
    </row>
    <row r="67" spans="1:19" x14ac:dyDescent="0.35">
      <c r="A67" s="12" t="s">
        <v>88</v>
      </c>
      <c r="B67" t="s">
        <v>476</v>
      </c>
      <c r="E67" s="36" t="s">
        <v>88</v>
      </c>
      <c r="F67" s="12" t="s">
        <v>88</v>
      </c>
      <c r="H67" t="s">
        <v>242</v>
      </c>
      <c r="K67" t="s">
        <v>544</v>
      </c>
      <c r="L67" s="12" t="s">
        <v>88</v>
      </c>
      <c r="M67" s="13">
        <v>254</v>
      </c>
      <c r="N67" s="36" t="s">
        <v>88</v>
      </c>
      <c r="O67" s="37">
        <v>254</v>
      </c>
      <c r="P67" s="12" t="s">
        <v>82</v>
      </c>
      <c r="Q67" s="13"/>
      <c r="R67" s="38"/>
      <c r="S67" s="39"/>
    </row>
    <row r="68" spans="1:19" x14ac:dyDescent="0.35">
      <c r="A68" s="12" t="s">
        <v>88</v>
      </c>
      <c r="B68" t="s">
        <v>477</v>
      </c>
      <c r="E68" s="36" t="s">
        <v>88</v>
      </c>
      <c r="F68" s="12" t="s">
        <v>88</v>
      </c>
      <c r="H68" t="s">
        <v>243</v>
      </c>
      <c r="K68" t="s">
        <v>545</v>
      </c>
      <c r="L68" s="12" t="s">
        <v>88</v>
      </c>
      <c r="M68" s="13">
        <v>255</v>
      </c>
      <c r="N68" s="36" t="s">
        <v>88</v>
      </c>
      <c r="O68" s="37">
        <v>255</v>
      </c>
      <c r="P68" s="12" t="s">
        <v>83</v>
      </c>
      <c r="Q68" s="13"/>
      <c r="R68" s="36" t="s">
        <v>83</v>
      </c>
      <c r="S68" s="37"/>
    </row>
    <row r="69" spans="1:19" x14ac:dyDescent="0.35">
      <c r="A69" s="12" t="s">
        <v>89</v>
      </c>
      <c r="B69" t="s">
        <v>478</v>
      </c>
      <c r="E69" s="36" t="s">
        <v>89</v>
      </c>
      <c r="F69" s="12" t="s">
        <v>89</v>
      </c>
      <c r="H69" t="s">
        <v>244</v>
      </c>
      <c r="K69" t="s">
        <v>546</v>
      </c>
      <c r="L69" s="12" t="s">
        <v>89</v>
      </c>
      <c r="M69" s="13"/>
      <c r="N69" s="36" t="s">
        <v>89</v>
      </c>
      <c r="O69" s="37"/>
      <c r="P69" s="12" t="s">
        <v>84</v>
      </c>
      <c r="Q69" s="13"/>
      <c r="R69" s="36" t="s">
        <v>84</v>
      </c>
      <c r="S69" s="37"/>
    </row>
    <row r="70" spans="1:19" x14ac:dyDescent="0.35">
      <c r="A70" s="12" t="s">
        <v>90</v>
      </c>
      <c r="B70" t="s">
        <v>479</v>
      </c>
      <c r="E70" s="36" t="s">
        <v>90</v>
      </c>
      <c r="F70" s="12" t="s">
        <v>90</v>
      </c>
      <c r="H70" t="s">
        <v>245</v>
      </c>
      <c r="K70" t="s">
        <v>547</v>
      </c>
      <c r="L70" s="12" t="s">
        <v>90</v>
      </c>
      <c r="M70" s="13">
        <v>202</v>
      </c>
      <c r="N70" s="36" t="s">
        <v>90</v>
      </c>
      <c r="O70" s="37">
        <v>202</v>
      </c>
      <c r="P70" s="12" t="s">
        <v>85</v>
      </c>
      <c r="Q70" s="13"/>
      <c r="R70" s="36" t="s">
        <v>85</v>
      </c>
      <c r="S70" s="37"/>
    </row>
    <row r="71" spans="1:19" x14ac:dyDescent="0.35">
      <c r="A71" s="12" t="s">
        <v>90</v>
      </c>
      <c r="B71" t="s">
        <v>480</v>
      </c>
      <c r="E71" s="36" t="s">
        <v>90</v>
      </c>
      <c r="F71" s="12" t="s">
        <v>90</v>
      </c>
      <c r="H71" t="s">
        <v>246</v>
      </c>
      <c r="K71" t="s">
        <v>548</v>
      </c>
      <c r="L71" s="12" t="s">
        <v>90</v>
      </c>
      <c r="M71" s="13">
        <v>204</v>
      </c>
      <c r="N71" s="36" t="s">
        <v>90</v>
      </c>
      <c r="O71" s="37">
        <v>204</v>
      </c>
      <c r="P71" s="12" t="s">
        <v>86</v>
      </c>
      <c r="Q71" s="13"/>
      <c r="R71" s="36" t="s">
        <v>86</v>
      </c>
      <c r="S71" s="37"/>
    </row>
    <row r="72" spans="1:19" x14ac:dyDescent="0.35">
      <c r="A72" s="12" t="s">
        <v>91</v>
      </c>
      <c r="B72" t="s">
        <v>481</v>
      </c>
      <c r="E72" s="36" t="s">
        <v>91</v>
      </c>
      <c r="F72" s="12" t="s">
        <v>91</v>
      </c>
      <c r="H72" t="s">
        <v>247</v>
      </c>
      <c r="K72" t="s">
        <v>549</v>
      </c>
      <c r="L72" s="12" t="s">
        <v>91</v>
      </c>
      <c r="M72" s="13">
        <v>240</v>
      </c>
      <c r="N72" s="36" t="s">
        <v>91</v>
      </c>
      <c r="O72" s="37">
        <v>240</v>
      </c>
      <c r="P72" s="12" t="s">
        <v>88</v>
      </c>
      <c r="Q72" s="13">
        <v>200</v>
      </c>
      <c r="R72" s="36" t="s">
        <v>88</v>
      </c>
      <c r="S72" s="37">
        <v>200</v>
      </c>
    </row>
    <row r="73" spans="1:19" x14ac:dyDescent="0.35">
      <c r="A73" s="12" t="s">
        <v>91</v>
      </c>
      <c r="B73" t="s">
        <v>482</v>
      </c>
      <c r="E73" s="36" t="s">
        <v>91</v>
      </c>
      <c r="F73" s="12" t="s">
        <v>91</v>
      </c>
      <c r="H73" t="s">
        <v>248</v>
      </c>
      <c r="K73" t="s">
        <v>550</v>
      </c>
      <c r="L73" s="12" t="s">
        <v>91</v>
      </c>
      <c r="M73" s="13">
        <v>242</v>
      </c>
      <c r="N73" s="36" t="s">
        <v>91</v>
      </c>
      <c r="O73" s="37">
        <v>242</v>
      </c>
      <c r="P73" s="12" t="s">
        <v>88</v>
      </c>
      <c r="Q73" s="13">
        <v>202</v>
      </c>
      <c r="R73" s="36" t="s">
        <v>88</v>
      </c>
      <c r="S73" s="37">
        <v>202</v>
      </c>
    </row>
    <row r="74" spans="1:19" x14ac:dyDescent="0.35">
      <c r="A74" s="12" t="s">
        <v>91</v>
      </c>
      <c r="B74" t="s">
        <v>483</v>
      </c>
      <c r="E74" s="36" t="s">
        <v>91</v>
      </c>
      <c r="F74" s="12" t="s">
        <v>91</v>
      </c>
      <c r="H74" t="s">
        <v>249</v>
      </c>
      <c r="K74" t="s">
        <v>551</v>
      </c>
      <c r="L74" s="12" t="s">
        <v>91</v>
      </c>
      <c r="M74" s="13">
        <v>246</v>
      </c>
      <c r="N74" s="36" t="s">
        <v>91</v>
      </c>
      <c r="O74" s="37">
        <v>246</v>
      </c>
      <c r="P74" s="12" t="s">
        <v>88</v>
      </c>
      <c r="Q74" s="13">
        <v>204</v>
      </c>
      <c r="R74" s="36" t="s">
        <v>88</v>
      </c>
      <c r="S74" s="37">
        <v>204</v>
      </c>
    </row>
    <row r="75" spans="1:19" x14ac:dyDescent="0.35">
      <c r="A75" s="12" t="s">
        <v>91</v>
      </c>
      <c r="B75" t="s">
        <v>484</v>
      </c>
      <c r="E75" s="36" t="s">
        <v>91</v>
      </c>
      <c r="F75" s="12" t="s">
        <v>91</v>
      </c>
      <c r="H75" t="s">
        <v>250</v>
      </c>
      <c r="K75" t="s">
        <v>552</v>
      </c>
      <c r="L75" s="12" t="s">
        <v>91</v>
      </c>
      <c r="M75" s="13">
        <v>254</v>
      </c>
      <c r="N75" s="36" t="s">
        <v>91</v>
      </c>
      <c r="O75" s="37">
        <v>254</v>
      </c>
      <c r="P75" s="12" t="s">
        <v>124</v>
      </c>
      <c r="Q75" s="13"/>
      <c r="R75" s="36" t="s">
        <v>124</v>
      </c>
      <c r="S75" s="37"/>
    </row>
    <row r="76" spans="1:19" x14ac:dyDescent="0.35">
      <c r="A76" s="12" t="s">
        <v>91</v>
      </c>
      <c r="B76" t="s">
        <v>485</v>
      </c>
      <c r="E76" s="36" t="s">
        <v>91</v>
      </c>
      <c r="F76" s="12" t="s">
        <v>91</v>
      </c>
      <c r="H76" t="s">
        <v>251</v>
      </c>
      <c r="K76" t="s">
        <v>553</v>
      </c>
      <c r="L76" s="12" t="s">
        <v>91</v>
      </c>
      <c r="M76" s="13">
        <v>264</v>
      </c>
      <c r="N76" s="36" t="s">
        <v>91</v>
      </c>
      <c r="O76" s="37">
        <v>264</v>
      </c>
      <c r="P76" s="12" t="s">
        <v>89</v>
      </c>
      <c r="Q76" s="13"/>
      <c r="R76" s="36" t="s">
        <v>89</v>
      </c>
      <c r="S76" s="37"/>
    </row>
    <row r="77" spans="1:19" x14ac:dyDescent="0.35">
      <c r="A77" s="12" t="s">
        <v>91</v>
      </c>
      <c r="B77" t="s">
        <v>486</v>
      </c>
      <c r="E77" s="36" t="s">
        <v>91</v>
      </c>
      <c r="F77" s="12" t="s">
        <v>91</v>
      </c>
      <c r="H77" t="s">
        <v>252</v>
      </c>
      <c r="K77" t="s">
        <v>554</v>
      </c>
      <c r="L77" s="12" t="s">
        <v>91</v>
      </c>
      <c r="M77" s="13">
        <v>265</v>
      </c>
      <c r="N77" s="36" t="s">
        <v>91</v>
      </c>
      <c r="O77" s="37">
        <v>265</v>
      </c>
      <c r="P77" s="12" t="s">
        <v>125</v>
      </c>
      <c r="Q77" s="13"/>
      <c r="R77" s="36" t="s">
        <v>125</v>
      </c>
      <c r="S77" s="37"/>
    </row>
    <row r="78" spans="1:19" x14ac:dyDescent="0.35">
      <c r="A78" s="12" t="s">
        <v>91</v>
      </c>
      <c r="B78" t="s">
        <v>487</v>
      </c>
      <c r="E78" s="36" t="s">
        <v>91</v>
      </c>
      <c r="F78" s="12" t="s">
        <v>91</v>
      </c>
      <c r="H78" t="s">
        <v>253</v>
      </c>
      <c r="K78" t="s">
        <v>555</v>
      </c>
      <c r="L78" s="12" t="s">
        <v>91</v>
      </c>
      <c r="M78" s="13">
        <v>266</v>
      </c>
      <c r="N78" s="36" t="s">
        <v>91</v>
      </c>
      <c r="O78" s="37">
        <v>266</v>
      </c>
    </row>
    <row r="79" spans="1:19" x14ac:dyDescent="0.35">
      <c r="A79" s="12" t="s">
        <v>91</v>
      </c>
      <c r="B79" t="s">
        <v>488</v>
      </c>
      <c r="E79" s="36" t="s">
        <v>91</v>
      </c>
      <c r="F79" s="12" t="s">
        <v>91</v>
      </c>
      <c r="H79" t="s">
        <v>254</v>
      </c>
      <c r="K79" t="s">
        <v>556</v>
      </c>
      <c r="L79" s="12" t="s">
        <v>91</v>
      </c>
      <c r="M79" s="13">
        <v>269</v>
      </c>
      <c r="N79" s="36" t="s">
        <v>91</v>
      </c>
      <c r="O79" s="37">
        <v>269</v>
      </c>
    </row>
    <row r="80" spans="1:19" x14ac:dyDescent="0.35">
      <c r="A80" s="12" t="s">
        <v>93</v>
      </c>
      <c r="B80" t="s">
        <v>489</v>
      </c>
      <c r="E80" s="36" t="s">
        <v>93</v>
      </c>
      <c r="F80" s="12" t="s">
        <v>93</v>
      </c>
      <c r="H80" t="s">
        <v>231</v>
      </c>
      <c r="K80" t="s">
        <v>533</v>
      </c>
      <c r="L80" s="12" t="s">
        <v>93</v>
      </c>
      <c r="M80" s="13">
        <v>222</v>
      </c>
      <c r="N80" s="36" t="s">
        <v>93</v>
      </c>
      <c r="O80" s="37">
        <v>222</v>
      </c>
    </row>
    <row r="81" spans="5:15" x14ac:dyDescent="0.35">
      <c r="E81" s="36" t="s">
        <v>34</v>
      </c>
      <c r="F81" s="12" t="s">
        <v>34</v>
      </c>
      <c r="N81" s="36" t="s">
        <v>34</v>
      </c>
      <c r="O81" s="37"/>
    </row>
    <row r="82" spans="5:15" x14ac:dyDescent="0.35">
      <c r="E82" s="36" t="s">
        <v>35</v>
      </c>
      <c r="F82" s="12" t="s">
        <v>35</v>
      </c>
      <c r="N82" s="36" t="s">
        <v>35</v>
      </c>
      <c r="O82" s="37"/>
    </row>
    <row r="83" spans="5:15" x14ac:dyDescent="0.35">
      <c r="E83" s="36" t="s">
        <v>36</v>
      </c>
      <c r="F83" s="12" t="s">
        <v>36</v>
      </c>
      <c r="N83" s="36" t="s">
        <v>36</v>
      </c>
      <c r="O83" s="37"/>
    </row>
    <row r="84" spans="5:15" x14ac:dyDescent="0.35">
      <c r="E84" s="36" t="s">
        <v>38</v>
      </c>
      <c r="F84" s="12" t="s">
        <v>38</v>
      </c>
      <c r="N84" s="36" t="s">
        <v>38</v>
      </c>
      <c r="O84" s="37"/>
    </row>
    <row r="85" spans="5:15" x14ac:dyDescent="0.35">
      <c r="E85" s="36" t="s">
        <v>39</v>
      </c>
      <c r="F85" s="12" t="s">
        <v>39</v>
      </c>
      <c r="N85" s="36" t="s">
        <v>39</v>
      </c>
      <c r="O85" s="37"/>
    </row>
    <row r="86" spans="5:15" x14ac:dyDescent="0.35">
      <c r="E86" s="36" t="s">
        <v>40</v>
      </c>
      <c r="F86" s="12" t="s">
        <v>40</v>
      </c>
      <c r="N86" s="36" t="s">
        <v>40</v>
      </c>
      <c r="O86" s="37"/>
    </row>
    <row r="87" spans="5:15" x14ac:dyDescent="0.35">
      <c r="E87" s="36" t="s">
        <v>41</v>
      </c>
      <c r="F87" s="12" t="s">
        <v>41</v>
      </c>
      <c r="N87" s="36" t="s">
        <v>41</v>
      </c>
      <c r="O87" s="37"/>
    </row>
    <row r="88" spans="5:15" x14ac:dyDescent="0.35">
      <c r="E88" s="36" t="s">
        <v>42</v>
      </c>
      <c r="F88" s="12" t="s">
        <v>42</v>
      </c>
      <c r="N88" s="36" t="s">
        <v>42</v>
      </c>
      <c r="O88" s="37"/>
    </row>
    <row r="89" spans="5:15" x14ac:dyDescent="0.35">
      <c r="E89" s="36" t="s">
        <v>43</v>
      </c>
      <c r="F89" s="12" t="s">
        <v>43</v>
      </c>
      <c r="N89" s="36" t="s">
        <v>43</v>
      </c>
      <c r="O89" s="37">
        <v>200</v>
      </c>
    </row>
    <row r="90" spans="5:15" x14ac:dyDescent="0.35">
      <c r="E90" s="36" t="s">
        <v>44</v>
      </c>
      <c r="F90" s="12" t="s">
        <v>44</v>
      </c>
      <c r="N90" s="36" t="s">
        <v>44</v>
      </c>
      <c r="O90" s="37">
        <v>200</v>
      </c>
    </row>
    <row r="91" spans="5:15" x14ac:dyDescent="0.35">
      <c r="E91" s="36" t="s">
        <v>45</v>
      </c>
      <c r="F91" s="12" t="s">
        <v>45</v>
      </c>
      <c r="N91" s="36" t="s">
        <v>45</v>
      </c>
      <c r="O91" s="37">
        <v>200</v>
      </c>
    </row>
    <row r="92" spans="5:15" x14ac:dyDescent="0.35">
      <c r="E92" s="36" t="s">
        <v>46</v>
      </c>
      <c r="F92" s="12" t="s">
        <v>46</v>
      </c>
      <c r="N92" s="36" t="s">
        <v>46</v>
      </c>
      <c r="O92" s="37">
        <v>200</v>
      </c>
    </row>
    <row r="93" spans="5:15" x14ac:dyDescent="0.35">
      <c r="E93" s="36" t="s">
        <v>47</v>
      </c>
      <c r="F93" s="12" t="s">
        <v>47</v>
      </c>
      <c r="N93" s="36" t="s">
        <v>47</v>
      </c>
      <c r="O93" s="37">
        <v>200</v>
      </c>
    </row>
    <row r="94" spans="5:15" x14ac:dyDescent="0.35">
      <c r="E94" s="36" t="s">
        <v>48</v>
      </c>
      <c r="F94" s="12" t="s">
        <v>48</v>
      </c>
      <c r="N94" s="36" t="s">
        <v>48</v>
      </c>
      <c r="O94" s="37">
        <v>200</v>
      </c>
    </row>
    <row r="95" spans="5:15" x14ac:dyDescent="0.35">
      <c r="E95" s="36" t="s">
        <v>95</v>
      </c>
      <c r="F95" s="12" t="s">
        <v>95</v>
      </c>
      <c r="N95" s="36" t="s">
        <v>95</v>
      </c>
      <c r="O95" s="37"/>
    </row>
    <row r="96" spans="5:15" x14ac:dyDescent="0.35">
      <c r="E96" s="36" t="s">
        <v>96</v>
      </c>
      <c r="F96" s="12" t="s">
        <v>96</v>
      </c>
      <c r="N96" s="36" t="s">
        <v>96</v>
      </c>
      <c r="O96" s="37"/>
    </row>
    <row r="97" spans="5:15" x14ac:dyDescent="0.35">
      <c r="E97" s="36" t="s">
        <v>97</v>
      </c>
      <c r="F97" s="12" t="s">
        <v>97</v>
      </c>
      <c r="N97" s="36" t="s">
        <v>97</v>
      </c>
      <c r="O97" s="37"/>
    </row>
    <row r="98" spans="5:15" x14ac:dyDescent="0.35">
      <c r="E98" s="36" t="s">
        <v>98</v>
      </c>
      <c r="F98" s="12" t="s">
        <v>98</v>
      </c>
      <c r="N98" s="36" t="s">
        <v>98</v>
      </c>
      <c r="O98" s="37"/>
    </row>
    <row r="99" spans="5:15" x14ac:dyDescent="0.35">
      <c r="E99" s="36" t="s">
        <v>99</v>
      </c>
      <c r="F99" s="12" t="s">
        <v>99</v>
      </c>
      <c r="N99" s="36" t="s">
        <v>99</v>
      </c>
      <c r="O99" s="37"/>
    </row>
    <row r="100" spans="5:15" x14ac:dyDescent="0.35">
      <c r="E100" s="36" t="s">
        <v>100</v>
      </c>
      <c r="F100" s="12" t="s">
        <v>100</v>
      </c>
      <c r="N100" s="36" t="s">
        <v>100</v>
      </c>
      <c r="O100" s="37"/>
    </row>
    <row r="101" spans="5:15" x14ac:dyDescent="0.35">
      <c r="E101" s="36" t="s">
        <v>101</v>
      </c>
      <c r="F101" s="12" t="s">
        <v>101</v>
      </c>
      <c r="N101" s="36" t="s">
        <v>101</v>
      </c>
      <c r="O101" s="37"/>
    </row>
    <row r="102" spans="5:15" x14ac:dyDescent="0.35">
      <c r="E102" s="36" t="s">
        <v>50</v>
      </c>
      <c r="F102" s="12" t="s">
        <v>50</v>
      </c>
      <c r="N102" s="36" t="s">
        <v>50</v>
      </c>
      <c r="O102" s="37"/>
    </row>
    <row r="103" spans="5:15" x14ac:dyDescent="0.35">
      <c r="E103" s="36" t="s">
        <v>102</v>
      </c>
      <c r="F103" s="12" t="s">
        <v>102</v>
      </c>
      <c r="N103" s="36" t="s">
        <v>102</v>
      </c>
      <c r="O103" s="37"/>
    </row>
    <row r="104" spans="5:15" x14ac:dyDescent="0.35">
      <c r="E104" s="36" t="s">
        <v>103</v>
      </c>
      <c r="F104" s="12" t="s">
        <v>103</v>
      </c>
      <c r="N104" s="36" t="s">
        <v>103</v>
      </c>
      <c r="O104" s="37"/>
    </row>
    <row r="105" spans="5:15" x14ac:dyDescent="0.35">
      <c r="E105" s="36" t="s">
        <v>52</v>
      </c>
      <c r="F105" s="12" t="s">
        <v>52</v>
      </c>
      <c r="N105" s="36" t="s">
        <v>52</v>
      </c>
      <c r="O105" s="37"/>
    </row>
    <row r="106" spans="5:15" x14ac:dyDescent="0.35">
      <c r="E106" s="36" t="s">
        <v>104</v>
      </c>
      <c r="F106" s="12" t="s">
        <v>104</v>
      </c>
      <c r="N106" s="36" t="s">
        <v>104</v>
      </c>
      <c r="O106" s="37"/>
    </row>
    <row r="107" spans="5:15" x14ac:dyDescent="0.35">
      <c r="E107" s="36" t="s">
        <v>55</v>
      </c>
      <c r="F107" s="12" t="s">
        <v>55</v>
      </c>
      <c r="N107" s="36" t="s">
        <v>55</v>
      </c>
      <c r="O107" s="37"/>
    </row>
    <row r="108" spans="5:15" x14ac:dyDescent="0.35">
      <c r="E108" s="36" t="s">
        <v>56</v>
      </c>
      <c r="F108" s="12" t="s">
        <v>56</v>
      </c>
      <c r="N108" s="36" t="s">
        <v>56</v>
      </c>
      <c r="O108" s="37"/>
    </row>
    <row r="109" spans="5:15" x14ac:dyDescent="0.35">
      <c r="E109" s="36" t="s">
        <v>57</v>
      </c>
      <c r="F109" s="12" t="s">
        <v>57</v>
      </c>
      <c r="N109" s="36" t="s">
        <v>57</v>
      </c>
      <c r="O109" s="37"/>
    </row>
    <row r="110" spans="5:15" x14ac:dyDescent="0.35">
      <c r="E110" s="36" t="s">
        <v>58</v>
      </c>
      <c r="F110" s="12" t="s">
        <v>58</v>
      </c>
      <c r="N110" s="36" t="s">
        <v>58</v>
      </c>
      <c r="O110" s="37"/>
    </row>
    <row r="111" spans="5:15" x14ac:dyDescent="0.35">
      <c r="E111" s="36" t="s">
        <v>61</v>
      </c>
      <c r="F111" s="12" t="s">
        <v>61</v>
      </c>
      <c r="N111" s="36" t="s">
        <v>61</v>
      </c>
      <c r="O111" s="37"/>
    </row>
    <row r="112" spans="5:15" x14ac:dyDescent="0.35">
      <c r="E112" s="36" t="s">
        <v>105</v>
      </c>
      <c r="F112" s="12" t="s">
        <v>105</v>
      </c>
      <c r="N112" s="36" t="s">
        <v>105</v>
      </c>
      <c r="O112" s="37"/>
    </row>
    <row r="113" spans="5:15" x14ac:dyDescent="0.35">
      <c r="E113" s="36" t="s">
        <v>106</v>
      </c>
      <c r="F113" s="12" t="s">
        <v>106</v>
      </c>
      <c r="N113" s="36" t="s">
        <v>106</v>
      </c>
      <c r="O113" s="37"/>
    </row>
    <row r="114" spans="5:15" x14ac:dyDescent="0.35">
      <c r="E114" s="36" t="s">
        <v>107</v>
      </c>
      <c r="F114" s="12" t="s">
        <v>107</v>
      </c>
      <c r="N114" s="36" t="s">
        <v>107</v>
      </c>
      <c r="O114" s="37"/>
    </row>
    <row r="115" spans="5:15" x14ac:dyDescent="0.35">
      <c r="E115" s="36" t="s">
        <v>108</v>
      </c>
      <c r="F115" s="12" t="s">
        <v>108</v>
      </c>
      <c r="N115" s="36" t="s">
        <v>108</v>
      </c>
      <c r="O115" s="37"/>
    </row>
    <row r="116" spans="5:15" x14ac:dyDescent="0.35">
      <c r="E116" s="36" t="s">
        <v>109</v>
      </c>
      <c r="F116" s="12" t="s">
        <v>109</v>
      </c>
      <c r="N116" s="36" t="s">
        <v>109</v>
      </c>
      <c r="O116" s="37"/>
    </row>
    <row r="117" spans="5:15" x14ac:dyDescent="0.35">
      <c r="E117" s="36" t="s">
        <v>64</v>
      </c>
      <c r="F117" s="12" t="s">
        <v>64</v>
      </c>
      <c r="N117" s="36" t="s">
        <v>64</v>
      </c>
      <c r="O117" s="37"/>
    </row>
    <row r="118" spans="5:15" x14ac:dyDescent="0.35">
      <c r="E118" s="36" t="s">
        <v>110</v>
      </c>
      <c r="F118" s="12" t="s">
        <v>110</v>
      </c>
      <c r="N118" s="36" t="s">
        <v>110</v>
      </c>
      <c r="O118" s="37"/>
    </row>
    <row r="119" spans="5:15" x14ac:dyDescent="0.35">
      <c r="E119" s="36" t="s">
        <v>111</v>
      </c>
      <c r="F119" s="12" t="s">
        <v>111</v>
      </c>
      <c r="N119" s="36" t="s">
        <v>111</v>
      </c>
      <c r="O119" s="37"/>
    </row>
    <row r="120" spans="5:15" x14ac:dyDescent="0.35">
      <c r="E120" s="36" t="s">
        <v>112</v>
      </c>
      <c r="F120" s="12" t="s">
        <v>112</v>
      </c>
      <c r="N120" s="36" t="s">
        <v>112</v>
      </c>
      <c r="O120" s="37"/>
    </row>
    <row r="121" spans="5:15" x14ac:dyDescent="0.35">
      <c r="E121" s="36" t="s">
        <v>113</v>
      </c>
      <c r="F121" s="12" t="s">
        <v>113</v>
      </c>
      <c r="N121" s="36" t="s">
        <v>113</v>
      </c>
      <c r="O121" s="37"/>
    </row>
    <row r="122" spans="5:15" x14ac:dyDescent="0.35">
      <c r="E122" s="36" t="s">
        <v>114</v>
      </c>
      <c r="F122" s="12" t="s">
        <v>114</v>
      </c>
      <c r="N122" s="36" t="s">
        <v>114</v>
      </c>
      <c r="O122" s="37"/>
    </row>
    <row r="123" spans="5:15" x14ac:dyDescent="0.35">
      <c r="E123" s="36" t="s">
        <v>115</v>
      </c>
      <c r="F123" s="12" t="s">
        <v>115</v>
      </c>
      <c r="N123" s="36" t="s">
        <v>115</v>
      </c>
      <c r="O123" s="37"/>
    </row>
    <row r="124" spans="5:15" x14ac:dyDescent="0.35">
      <c r="E124" s="36" t="s">
        <v>66</v>
      </c>
      <c r="F124" s="12" t="s">
        <v>66</v>
      </c>
      <c r="N124" s="36" t="s">
        <v>66</v>
      </c>
      <c r="O124" s="37"/>
    </row>
    <row r="125" spans="5:15" x14ac:dyDescent="0.35">
      <c r="E125" s="36" t="s">
        <v>67</v>
      </c>
      <c r="F125" s="12" t="s">
        <v>67</v>
      </c>
      <c r="N125" s="36" t="s">
        <v>67</v>
      </c>
      <c r="O125" s="37"/>
    </row>
    <row r="126" spans="5:15" x14ac:dyDescent="0.35">
      <c r="E126" s="36" t="s">
        <v>68</v>
      </c>
      <c r="F126" s="12" t="s">
        <v>68</v>
      </c>
      <c r="N126" s="36" t="s">
        <v>68</v>
      </c>
      <c r="O126" s="37"/>
    </row>
    <row r="127" spans="5:15" x14ac:dyDescent="0.35">
      <c r="E127" s="36" t="s">
        <v>116</v>
      </c>
      <c r="F127" s="12" t="s">
        <v>116</v>
      </c>
      <c r="N127" s="36" t="s">
        <v>116</v>
      </c>
      <c r="O127" s="37"/>
    </row>
    <row r="128" spans="5:15" x14ac:dyDescent="0.35">
      <c r="E128" s="36" t="s">
        <v>117</v>
      </c>
      <c r="F128" s="12" t="s">
        <v>117</v>
      </c>
      <c r="N128" s="36" t="s">
        <v>117</v>
      </c>
      <c r="O128" s="37"/>
    </row>
    <row r="129" spans="5:15" x14ac:dyDescent="0.35">
      <c r="E129" s="36" t="s">
        <v>118</v>
      </c>
      <c r="F129" s="12" t="s">
        <v>118</v>
      </c>
      <c r="N129" s="36" t="s">
        <v>118</v>
      </c>
      <c r="O129" s="37"/>
    </row>
    <row r="130" spans="5:15" x14ac:dyDescent="0.35">
      <c r="E130" s="36" t="s">
        <v>70</v>
      </c>
      <c r="F130" s="12" t="s">
        <v>70</v>
      </c>
      <c r="N130" s="36" t="s">
        <v>70</v>
      </c>
      <c r="O130" s="37"/>
    </row>
    <row r="131" spans="5:15" x14ac:dyDescent="0.35">
      <c r="E131" s="36" t="s">
        <v>119</v>
      </c>
      <c r="F131" s="12" t="s">
        <v>119</v>
      </c>
      <c r="N131" s="36" t="s">
        <v>119</v>
      </c>
      <c r="O131" s="37"/>
    </row>
    <row r="132" spans="5:15" x14ac:dyDescent="0.35">
      <c r="E132" s="36" t="s">
        <v>120</v>
      </c>
      <c r="F132" s="12" t="s">
        <v>120</v>
      </c>
      <c r="N132" s="36" t="s">
        <v>120</v>
      </c>
      <c r="O132" s="37"/>
    </row>
    <row r="133" spans="5:15" x14ac:dyDescent="0.35">
      <c r="E133" s="36" t="s">
        <v>121</v>
      </c>
      <c r="F133" s="12" t="s">
        <v>121</v>
      </c>
      <c r="N133" s="36" t="s">
        <v>121</v>
      </c>
      <c r="O133" s="37"/>
    </row>
    <row r="134" spans="5:15" x14ac:dyDescent="0.35">
      <c r="E134" s="36" t="s">
        <v>71</v>
      </c>
      <c r="F134" s="12" t="s">
        <v>71</v>
      </c>
      <c r="N134" s="36" t="s">
        <v>71</v>
      </c>
      <c r="O134" s="37"/>
    </row>
    <row r="135" spans="5:15" x14ac:dyDescent="0.35">
      <c r="E135" s="36" t="s">
        <v>72</v>
      </c>
      <c r="F135" s="12" t="s">
        <v>72</v>
      </c>
      <c r="N135" s="36" t="s">
        <v>72</v>
      </c>
      <c r="O135" s="37"/>
    </row>
    <row r="136" spans="5:15" x14ac:dyDescent="0.35">
      <c r="E136" s="36" t="s">
        <v>73</v>
      </c>
      <c r="F136" s="12" t="s">
        <v>73</v>
      </c>
      <c r="N136" s="36" t="s">
        <v>73</v>
      </c>
      <c r="O136" s="37"/>
    </row>
    <row r="137" spans="5:15" x14ac:dyDescent="0.35">
      <c r="E137" s="36" t="s">
        <v>74</v>
      </c>
      <c r="F137" s="12" t="s">
        <v>74</v>
      </c>
      <c r="N137" s="36" t="s">
        <v>74</v>
      </c>
      <c r="O137" s="37"/>
    </row>
    <row r="138" spans="5:15" x14ac:dyDescent="0.35">
      <c r="E138" s="36" t="s">
        <v>75</v>
      </c>
      <c r="F138" s="12" t="s">
        <v>75</v>
      </c>
      <c r="N138" s="36" t="s">
        <v>75</v>
      </c>
      <c r="O138" s="37"/>
    </row>
    <row r="139" spans="5:15" x14ac:dyDescent="0.35">
      <c r="E139" s="36" t="s">
        <v>76</v>
      </c>
      <c r="F139" s="12" t="s">
        <v>76</v>
      </c>
      <c r="N139" s="36" t="s">
        <v>76</v>
      </c>
      <c r="O139" s="37"/>
    </row>
    <row r="140" spans="5:15" x14ac:dyDescent="0.35">
      <c r="E140" s="36" t="s">
        <v>77</v>
      </c>
      <c r="F140" s="12" t="s">
        <v>77</v>
      </c>
      <c r="N140" s="36" t="s">
        <v>77</v>
      </c>
      <c r="O140" s="37"/>
    </row>
    <row r="141" spans="5:15" x14ac:dyDescent="0.35">
      <c r="E141" s="36" t="s">
        <v>78</v>
      </c>
      <c r="F141" s="12" t="s">
        <v>78</v>
      </c>
      <c r="N141" s="36" t="s">
        <v>78</v>
      </c>
      <c r="O141" s="37"/>
    </row>
    <row r="142" spans="5:15" x14ac:dyDescent="0.35">
      <c r="E142" s="36" t="s">
        <v>79</v>
      </c>
      <c r="F142" s="12" t="s">
        <v>79</v>
      </c>
      <c r="N142" s="36" t="s">
        <v>79</v>
      </c>
      <c r="O142" s="37"/>
    </row>
    <row r="143" spans="5:15" x14ac:dyDescent="0.35">
      <c r="E143" s="36" t="s">
        <v>122</v>
      </c>
      <c r="F143" s="12" t="s">
        <v>122</v>
      </c>
      <c r="N143" s="36" t="s">
        <v>122</v>
      </c>
      <c r="O143" s="37"/>
    </row>
    <row r="144" spans="5:15" x14ac:dyDescent="0.35">
      <c r="E144" s="36" t="s">
        <v>123</v>
      </c>
      <c r="F144" s="12" t="s">
        <v>123</v>
      </c>
      <c r="N144" s="36" t="s">
        <v>123</v>
      </c>
      <c r="O144" s="37"/>
    </row>
    <row r="145" spans="5:15" x14ac:dyDescent="0.35">
      <c r="E145" s="36" t="s">
        <v>81</v>
      </c>
      <c r="F145" s="12" t="s">
        <v>81</v>
      </c>
      <c r="N145" s="36" t="s">
        <v>81</v>
      </c>
      <c r="O145" s="37"/>
    </row>
    <row r="146" spans="5:15" x14ac:dyDescent="0.35">
      <c r="E146" s="36" t="s">
        <v>82</v>
      </c>
      <c r="F146" s="12" t="s">
        <v>82</v>
      </c>
      <c r="N146" s="36" t="s">
        <v>82</v>
      </c>
      <c r="O146" s="37"/>
    </row>
    <row r="147" spans="5:15" x14ac:dyDescent="0.35">
      <c r="E147" s="36" t="s">
        <v>83</v>
      </c>
      <c r="F147" s="12" t="s">
        <v>82</v>
      </c>
      <c r="N147" s="36" t="s">
        <v>83</v>
      </c>
      <c r="O147" s="37"/>
    </row>
    <row r="148" spans="5:15" x14ac:dyDescent="0.35">
      <c r="E148" s="36" t="s">
        <v>84</v>
      </c>
      <c r="F148" s="12" t="s">
        <v>83</v>
      </c>
      <c r="N148" s="36" t="s">
        <v>84</v>
      </c>
      <c r="O148" s="37"/>
    </row>
    <row r="149" spans="5:15" x14ac:dyDescent="0.35">
      <c r="E149" s="36" t="s">
        <v>85</v>
      </c>
      <c r="F149" s="12" t="s">
        <v>84</v>
      </c>
      <c r="N149" s="36" t="s">
        <v>85</v>
      </c>
      <c r="O149" s="37"/>
    </row>
    <row r="150" spans="5:15" x14ac:dyDescent="0.35">
      <c r="E150" s="36" t="s">
        <v>86</v>
      </c>
      <c r="F150" s="12" t="s">
        <v>85</v>
      </c>
      <c r="N150" s="36" t="s">
        <v>86</v>
      </c>
      <c r="O150" s="37"/>
    </row>
    <row r="151" spans="5:15" x14ac:dyDescent="0.35">
      <c r="E151" s="36" t="s">
        <v>88</v>
      </c>
      <c r="F151" s="12" t="s">
        <v>86</v>
      </c>
      <c r="N151" s="36" t="s">
        <v>88</v>
      </c>
      <c r="O151" s="37">
        <v>200</v>
      </c>
    </row>
    <row r="152" spans="5:15" x14ac:dyDescent="0.35">
      <c r="E152" s="36" t="s">
        <v>88</v>
      </c>
      <c r="F152" s="12" t="s">
        <v>88</v>
      </c>
      <c r="N152" s="36" t="s">
        <v>88</v>
      </c>
      <c r="O152" s="37">
        <v>202</v>
      </c>
    </row>
    <row r="153" spans="5:15" x14ac:dyDescent="0.35">
      <c r="E153" s="36" t="s">
        <v>88</v>
      </c>
      <c r="F153" s="12" t="s">
        <v>88</v>
      </c>
      <c r="N153" s="36" t="s">
        <v>88</v>
      </c>
      <c r="O153" s="37">
        <v>204</v>
      </c>
    </row>
    <row r="154" spans="5:15" x14ac:dyDescent="0.35">
      <c r="E154" s="36" t="s">
        <v>124</v>
      </c>
      <c r="F154" s="12" t="s">
        <v>88</v>
      </c>
      <c r="N154" s="36" t="s">
        <v>124</v>
      </c>
      <c r="O154" s="37"/>
    </row>
    <row r="155" spans="5:15" x14ac:dyDescent="0.35">
      <c r="E155" s="36" t="s">
        <v>89</v>
      </c>
      <c r="F155" s="12" t="s">
        <v>124</v>
      </c>
      <c r="N155" s="36" t="s">
        <v>89</v>
      </c>
      <c r="O155" s="37"/>
    </row>
    <row r="156" spans="5:15" x14ac:dyDescent="0.35">
      <c r="E156" s="36" t="s">
        <v>125</v>
      </c>
      <c r="F156" s="12" t="s">
        <v>89</v>
      </c>
      <c r="N156" s="36" t="s">
        <v>125</v>
      </c>
      <c r="O156" s="37"/>
    </row>
    <row r="157" spans="5:15" x14ac:dyDescent="0.35">
      <c r="E157" s="36" t="s">
        <v>34</v>
      </c>
      <c r="F157" s="12" t="s">
        <v>125</v>
      </c>
      <c r="N157" s="36" t="s">
        <v>34</v>
      </c>
      <c r="O157" s="37"/>
    </row>
    <row r="158" spans="5:15" x14ac:dyDescent="0.35">
      <c r="E158" s="36" t="s">
        <v>36</v>
      </c>
      <c r="F158" s="12" t="s">
        <v>34</v>
      </c>
      <c r="N158" s="36" t="s">
        <v>36</v>
      </c>
      <c r="O158" s="37"/>
    </row>
    <row r="159" spans="5:15" x14ac:dyDescent="0.35">
      <c r="E159" s="36" t="s">
        <v>37</v>
      </c>
      <c r="F159" s="12" t="s">
        <v>36</v>
      </c>
      <c r="N159" s="36" t="s">
        <v>37</v>
      </c>
      <c r="O159" s="37"/>
    </row>
    <row r="160" spans="5:15" x14ac:dyDescent="0.35">
      <c r="E160" s="36" t="s">
        <v>38</v>
      </c>
      <c r="F160" s="12" t="s">
        <v>37</v>
      </c>
      <c r="N160" s="36" t="s">
        <v>38</v>
      </c>
      <c r="O160" s="37"/>
    </row>
    <row r="161" spans="5:15" x14ac:dyDescent="0.35">
      <c r="E161" s="36" t="s">
        <v>39</v>
      </c>
      <c r="F161" s="12" t="s">
        <v>38</v>
      </c>
      <c r="N161" s="36" t="s">
        <v>39</v>
      </c>
      <c r="O161" s="37"/>
    </row>
    <row r="162" spans="5:15" x14ac:dyDescent="0.35">
      <c r="E162" s="36" t="s">
        <v>40</v>
      </c>
      <c r="F162" s="12" t="s">
        <v>39</v>
      </c>
      <c r="N162" s="36" t="s">
        <v>40</v>
      </c>
      <c r="O162" s="37"/>
    </row>
    <row r="163" spans="5:15" x14ac:dyDescent="0.35">
      <c r="E163" s="36" t="s">
        <v>41</v>
      </c>
      <c r="F163" s="12" t="s">
        <v>40</v>
      </c>
      <c r="N163" s="36" t="s">
        <v>41</v>
      </c>
      <c r="O163" s="37"/>
    </row>
    <row r="164" spans="5:15" x14ac:dyDescent="0.35">
      <c r="E164" s="36" t="s">
        <v>42</v>
      </c>
      <c r="F164" s="12" t="s">
        <v>41</v>
      </c>
      <c r="N164" s="36" t="s">
        <v>42</v>
      </c>
      <c r="O164" s="37"/>
    </row>
    <row r="165" spans="5:15" x14ac:dyDescent="0.35">
      <c r="E165" s="36" t="s">
        <v>43</v>
      </c>
      <c r="F165" s="12" t="s">
        <v>42</v>
      </c>
      <c r="N165" s="36" t="s">
        <v>43</v>
      </c>
      <c r="O165" s="37">
        <v>200</v>
      </c>
    </row>
    <row r="166" spans="5:15" x14ac:dyDescent="0.35">
      <c r="E166" s="36" t="s">
        <v>44</v>
      </c>
      <c r="F166" s="12" t="s">
        <v>43</v>
      </c>
      <c r="N166" s="36" t="s">
        <v>44</v>
      </c>
      <c r="O166" s="37">
        <v>200</v>
      </c>
    </row>
    <row r="167" spans="5:15" x14ac:dyDescent="0.35">
      <c r="E167" s="36" t="s">
        <v>45</v>
      </c>
      <c r="F167" s="12" t="s">
        <v>44</v>
      </c>
      <c r="N167" s="36" t="s">
        <v>45</v>
      </c>
      <c r="O167" s="37">
        <v>200</v>
      </c>
    </row>
    <row r="168" spans="5:15" x14ac:dyDescent="0.35">
      <c r="E168" s="36" t="s">
        <v>46</v>
      </c>
      <c r="F168" s="12" t="s">
        <v>45</v>
      </c>
      <c r="N168" s="36" t="s">
        <v>46</v>
      </c>
      <c r="O168" s="37">
        <v>200</v>
      </c>
    </row>
    <row r="169" spans="5:15" x14ac:dyDescent="0.35">
      <c r="E169" s="36" t="s">
        <v>47</v>
      </c>
      <c r="F169" s="12" t="s">
        <v>46</v>
      </c>
      <c r="N169" s="36" t="s">
        <v>47</v>
      </c>
      <c r="O169" s="37">
        <v>200</v>
      </c>
    </row>
    <row r="170" spans="5:15" x14ac:dyDescent="0.35">
      <c r="E170" s="36" t="s">
        <v>48</v>
      </c>
      <c r="F170" s="12" t="s">
        <v>47</v>
      </c>
      <c r="N170" s="36" t="s">
        <v>48</v>
      </c>
      <c r="O170" s="37">
        <v>200</v>
      </c>
    </row>
    <row r="171" spans="5:15" x14ac:dyDescent="0.35">
      <c r="E171" s="36" t="s">
        <v>50</v>
      </c>
      <c r="F171" s="12" t="s">
        <v>48</v>
      </c>
      <c r="N171" s="36" t="s">
        <v>50</v>
      </c>
      <c r="O171" s="37"/>
    </row>
    <row r="172" spans="5:15" x14ac:dyDescent="0.35">
      <c r="E172" s="36" t="s">
        <v>51</v>
      </c>
      <c r="F172" s="12" t="s">
        <v>50</v>
      </c>
      <c r="N172" s="36" t="s">
        <v>51</v>
      </c>
      <c r="O172" s="37"/>
    </row>
    <row r="173" spans="5:15" x14ac:dyDescent="0.35">
      <c r="E173" s="36" t="s">
        <v>103</v>
      </c>
      <c r="F173" s="12" t="s">
        <v>51</v>
      </c>
      <c r="N173" s="36" t="s">
        <v>103</v>
      </c>
      <c r="O173" s="37"/>
    </row>
    <row r="174" spans="5:15" x14ac:dyDescent="0.35">
      <c r="E174" s="36" t="s">
        <v>53</v>
      </c>
      <c r="F174" s="12" t="s">
        <v>103</v>
      </c>
      <c r="N174" s="36" t="s">
        <v>53</v>
      </c>
      <c r="O174" s="37"/>
    </row>
    <row r="175" spans="5:15" x14ac:dyDescent="0.35">
      <c r="E175" s="36" t="s">
        <v>58</v>
      </c>
      <c r="F175" s="12" t="s">
        <v>53</v>
      </c>
      <c r="N175" s="36" t="s">
        <v>58</v>
      </c>
      <c r="O175" s="37"/>
    </row>
    <row r="176" spans="5:15" x14ac:dyDescent="0.35">
      <c r="E176" s="36" t="s">
        <v>63</v>
      </c>
      <c r="F176" s="12" t="s">
        <v>58</v>
      </c>
      <c r="N176" s="36" t="s">
        <v>63</v>
      </c>
      <c r="O176" s="37"/>
    </row>
    <row r="177" spans="5:15" x14ac:dyDescent="0.35">
      <c r="E177" s="36" t="s">
        <v>108</v>
      </c>
      <c r="F177" s="12" t="s">
        <v>63</v>
      </c>
      <c r="N177" s="36" t="s">
        <v>108</v>
      </c>
      <c r="O177" s="37"/>
    </row>
    <row r="178" spans="5:15" x14ac:dyDescent="0.35">
      <c r="E178" s="36" t="s">
        <v>64</v>
      </c>
      <c r="F178" s="12" t="s">
        <v>108</v>
      </c>
      <c r="N178" s="36" t="s">
        <v>64</v>
      </c>
      <c r="O178" s="37"/>
    </row>
    <row r="179" spans="5:15" x14ac:dyDescent="0.35">
      <c r="E179" s="36" t="s">
        <v>67</v>
      </c>
      <c r="F179" s="12" t="s">
        <v>64</v>
      </c>
      <c r="N179" s="36" t="s">
        <v>67</v>
      </c>
      <c r="O179" s="37"/>
    </row>
    <row r="180" spans="5:15" x14ac:dyDescent="0.35">
      <c r="E180" s="36" t="s">
        <v>69</v>
      </c>
      <c r="F180" s="12" t="s">
        <v>67</v>
      </c>
      <c r="N180" s="36" t="s">
        <v>69</v>
      </c>
      <c r="O180" s="37"/>
    </row>
    <row r="181" spans="5:15" x14ac:dyDescent="0.35">
      <c r="E181" s="36" t="s">
        <v>70</v>
      </c>
      <c r="F181" s="12" t="s">
        <v>69</v>
      </c>
      <c r="N181" s="36" t="s">
        <v>70</v>
      </c>
      <c r="O181" s="37"/>
    </row>
    <row r="182" spans="5:15" x14ac:dyDescent="0.35">
      <c r="E182" s="36" t="s">
        <v>73</v>
      </c>
      <c r="F182" s="12" t="s">
        <v>70</v>
      </c>
      <c r="N182" s="36" t="s">
        <v>73</v>
      </c>
      <c r="O182" s="37"/>
    </row>
    <row r="183" spans="5:15" x14ac:dyDescent="0.35">
      <c r="E183" s="36" t="s">
        <v>75</v>
      </c>
      <c r="F183" s="12" t="s">
        <v>73</v>
      </c>
      <c r="N183" s="36" t="s">
        <v>75</v>
      </c>
      <c r="O183" s="37"/>
    </row>
    <row r="184" spans="5:15" x14ac:dyDescent="0.35">
      <c r="E184" s="36" t="s">
        <v>82</v>
      </c>
      <c r="F184" s="12" t="s">
        <v>75</v>
      </c>
      <c r="N184" s="36" t="s">
        <v>82</v>
      </c>
      <c r="O184" s="37"/>
    </row>
    <row r="185" spans="5:15" x14ac:dyDescent="0.35">
      <c r="E185" s="36" t="s">
        <v>83</v>
      </c>
      <c r="F185" s="12" t="s">
        <v>82</v>
      </c>
      <c r="N185" s="36" t="s">
        <v>83</v>
      </c>
      <c r="O185" s="37"/>
    </row>
    <row r="186" spans="5:15" x14ac:dyDescent="0.35">
      <c r="E186" s="36" t="s">
        <v>86</v>
      </c>
      <c r="F186" s="12" t="s">
        <v>83</v>
      </c>
      <c r="N186" s="36" t="s">
        <v>86</v>
      </c>
      <c r="O186" s="37"/>
    </row>
    <row r="187" spans="5:15" x14ac:dyDescent="0.35">
      <c r="E187" s="36" t="s">
        <v>88</v>
      </c>
      <c r="F187" s="12" t="s">
        <v>86</v>
      </c>
      <c r="N187" s="36" t="s">
        <v>88</v>
      </c>
      <c r="O187" s="37">
        <v>200</v>
      </c>
    </row>
    <row r="188" spans="5:15" x14ac:dyDescent="0.35">
      <c r="E188" s="36" t="s">
        <v>88</v>
      </c>
      <c r="F188" s="12" t="s">
        <v>88</v>
      </c>
      <c r="N188" s="36" t="s">
        <v>88</v>
      </c>
      <c r="O188" s="37">
        <v>202</v>
      </c>
    </row>
    <row r="189" spans="5:15" x14ac:dyDescent="0.35">
      <c r="E189" s="36" t="s">
        <v>88</v>
      </c>
      <c r="F189" s="12" t="s">
        <v>88</v>
      </c>
      <c r="N189" s="36" t="s">
        <v>88</v>
      </c>
      <c r="O189" s="37">
        <v>204</v>
      </c>
    </row>
    <row r="190" spans="5:15" x14ac:dyDescent="0.35">
      <c r="E190" s="36" t="s">
        <v>89</v>
      </c>
      <c r="F190" s="12" t="s">
        <v>88</v>
      </c>
      <c r="N190" s="36" t="s">
        <v>89</v>
      </c>
      <c r="O190" s="37"/>
    </row>
    <row r="191" spans="5:15" x14ac:dyDescent="0.35">
      <c r="E191" s="36" t="s">
        <v>34</v>
      </c>
      <c r="F191" s="12" t="s">
        <v>89</v>
      </c>
      <c r="N191" s="36" t="s">
        <v>34</v>
      </c>
      <c r="O191" s="37"/>
    </row>
    <row r="192" spans="5:15" x14ac:dyDescent="0.35">
      <c r="E192" s="36" t="s">
        <v>35</v>
      </c>
      <c r="F192" s="12" t="s">
        <v>34</v>
      </c>
      <c r="N192" s="36" t="s">
        <v>35</v>
      </c>
      <c r="O192" s="37"/>
    </row>
    <row r="193" spans="5:15" x14ac:dyDescent="0.35">
      <c r="E193" s="36" t="s">
        <v>36</v>
      </c>
      <c r="F193" s="12" t="s">
        <v>35</v>
      </c>
      <c r="N193" s="36" t="s">
        <v>36</v>
      </c>
      <c r="O193" s="37"/>
    </row>
    <row r="194" spans="5:15" x14ac:dyDescent="0.35">
      <c r="E194" s="36" t="s">
        <v>38</v>
      </c>
      <c r="F194" s="12" t="s">
        <v>36</v>
      </c>
      <c r="N194" s="36" t="s">
        <v>38</v>
      </c>
      <c r="O194" s="37"/>
    </row>
    <row r="195" spans="5:15" x14ac:dyDescent="0.35">
      <c r="E195" s="36" t="s">
        <v>39</v>
      </c>
      <c r="F195" s="12" t="s">
        <v>38</v>
      </c>
      <c r="N195" s="36" t="s">
        <v>39</v>
      </c>
      <c r="O195" s="37"/>
    </row>
    <row r="196" spans="5:15" x14ac:dyDescent="0.35">
      <c r="E196" s="36" t="s">
        <v>40</v>
      </c>
      <c r="F196" s="12" t="s">
        <v>39</v>
      </c>
      <c r="N196" s="36" t="s">
        <v>40</v>
      </c>
      <c r="O196" s="37"/>
    </row>
    <row r="197" spans="5:15" x14ac:dyDescent="0.35">
      <c r="E197" s="36" t="s">
        <v>41</v>
      </c>
      <c r="F197" s="12" t="s">
        <v>40</v>
      </c>
      <c r="N197" s="36" t="s">
        <v>41</v>
      </c>
      <c r="O197" s="37"/>
    </row>
    <row r="198" spans="5:15" x14ac:dyDescent="0.35">
      <c r="E198" s="36" t="s">
        <v>42</v>
      </c>
      <c r="F198" s="12" t="s">
        <v>41</v>
      </c>
      <c r="N198" s="36" t="s">
        <v>42</v>
      </c>
      <c r="O198" s="37"/>
    </row>
    <row r="199" spans="5:15" x14ac:dyDescent="0.35">
      <c r="E199" s="36" t="s">
        <v>43</v>
      </c>
      <c r="F199" s="12" t="s">
        <v>42</v>
      </c>
      <c r="N199" s="36" t="s">
        <v>43</v>
      </c>
      <c r="O199" s="37">
        <v>200</v>
      </c>
    </row>
    <row r="200" spans="5:15" x14ac:dyDescent="0.35">
      <c r="E200" s="36" t="s">
        <v>44</v>
      </c>
      <c r="F200" s="12" t="s">
        <v>43</v>
      </c>
      <c r="N200" s="36" t="s">
        <v>44</v>
      </c>
      <c r="O200" s="37">
        <v>200</v>
      </c>
    </row>
    <row r="201" spans="5:15" x14ac:dyDescent="0.35">
      <c r="E201" s="36" t="s">
        <v>45</v>
      </c>
      <c r="F201" s="12" t="s">
        <v>44</v>
      </c>
      <c r="N201" s="36" t="s">
        <v>45</v>
      </c>
      <c r="O201" s="37">
        <v>200</v>
      </c>
    </row>
    <row r="202" spans="5:15" x14ac:dyDescent="0.35">
      <c r="E202" s="36" t="s">
        <v>46</v>
      </c>
      <c r="F202" s="12" t="s">
        <v>45</v>
      </c>
      <c r="N202" s="36" t="s">
        <v>46</v>
      </c>
      <c r="O202" s="37">
        <v>200</v>
      </c>
    </row>
    <row r="203" spans="5:15" x14ac:dyDescent="0.35">
      <c r="E203" s="36" t="s">
        <v>47</v>
      </c>
      <c r="F203" s="12" t="s">
        <v>46</v>
      </c>
      <c r="N203" s="36" t="s">
        <v>47</v>
      </c>
      <c r="O203" s="37">
        <v>200</v>
      </c>
    </row>
    <row r="204" spans="5:15" x14ac:dyDescent="0.35">
      <c r="E204" s="36" t="s">
        <v>48</v>
      </c>
      <c r="F204" s="12" t="s">
        <v>47</v>
      </c>
      <c r="N204" s="36" t="s">
        <v>48</v>
      </c>
      <c r="O204" s="37">
        <v>200</v>
      </c>
    </row>
    <row r="205" spans="5:15" x14ac:dyDescent="0.35">
      <c r="E205" s="36" t="s">
        <v>51</v>
      </c>
      <c r="F205" s="12" t="s">
        <v>48</v>
      </c>
      <c r="N205" s="36" t="s">
        <v>51</v>
      </c>
      <c r="O205" s="37"/>
    </row>
    <row r="206" spans="5:15" x14ac:dyDescent="0.35">
      <c r="E206" s="36" t="s">
        <v>56</v>
      </c>
      <c r="F206" s="12" t="s">
        <v>51</v>
      </c>
      <c r="N206" s="36" t="s">
        <v>56</v>
      </c>
      <c r="O206" s="37"/>
    </row>
    <row r="207" spans="5:15" x14ac:dyDescent="0.35">
      <c r="E207" s="36" t="s">
        <v>57</v>
      </c>
      <c r="F207" s="12" t="s">
        <v>56</v>
      </c>
      <c r="N207" s="36" t="s">
        <v>57</v>
      </c>
      <c r="O207" s="37"/>
    </row>
    <row r="208" spans="5:15" x14ac:dyDescent="0.35">
      <c r="E208" s="36" t="s">
        <v>58</v>
      </c>
      <c r="F208" s="12" t="s">
        <v>57</v>
      </c>
      <c r="N208" s="36" t="s">
        <v>58</v>
      </c>
      <c r="O208" s="37"/>
    </row>
    <row r="209" spans="5:15" x14ac:dyDescent="0.35">
      <c r="E209" s="36" t="s">
        <v>61</v>
      </c>
      <c r="F209" s="12" t="s">
        <v>58</v>
      </c>
      <c r="N209" s="36" t="s">
        <v>61</v>
      </c>
      <c r="O209" s="37"/>
    </row>
    <row r="210" spans="5:15" x14ac:dyDescent="0.35">
      <c r="E210" s="36" t="s">
        <v>62</v>
      </c>
      <c r="F210" s="12" t="s">
        <v>61</v>
      </c>
      <c r="N210" s="36" t="s">
        <v>62</v>
      </c>
      <c r="O210" s="37"/>
    </row>
    <row r="211" spans="5:15" x14ac:dyDescent="0.35">
      <c r="E211" s="36" t="s">
        <v>67</v>
      </c>
      <c r="F211" s="12" t="s">
        <v>62</v>
      </c>
      <c r="N211" s="36" t="s">
        <v>67</v>
      </c>
      <c r="O211" s="37"/>
    </row>
    <row r="212" spans="5:15" x14ac:dyDescent="0.35">
      <c r="E212" s="36" t="s">
        <v>70</v>
      </c>
      <c r="F212" s="12" t="s">
        <v>67</v>
      </c>
      <c r="N212" s="36" t="s">
        <v>70</v>
      </c>
      <c r="O212" s="37"/>
    </row>
    <row r="213" spans="5:15" x14ac:dyDescent="0.35">
      <c r="E213" s="36" t="s">
        <v>73</v>
      </c>
      <c r="F213" s="12" t="s">
        <v>70</v>
      </c>
      <c r="N213" s="36" t="s">
        <v>73</v>
      </c>
      <c r="O213" s="37"/>
    </row>
    <row r="214" spans="5:15" x14ac:dyDescent="0.35">
      <c r="E214" s="36" t="s">
        <v>75</v>
      </c>
      <c r="F214" s="12" t="s">
        <v>73</v>
      </c>
      <c r="N214" s="36" t="s">
        <v>75</v>
      </c>
      <c r="O214" s="37"/>
    </row>
    <row r="215" spans="5:15" x14ac:dyDescent="0.35">
      <c r="E215" s="36" t="s">
        <v>76</v>
      </c>
      <c r="F215" s="12" t="s">
        <v>75</v>
      </c>
      <c r="N215" s="36" t="s">
        <v>76</v>
      </c>
      <c r="O215" s="37"/>
    </row>
    <row r="216" spans="5:15" x14ac:dyDescent="0.35">
      <c r="E216" s="36" t="s">
        <v>78</v>
      </c>
      <c r="F216" s="12" t="s">
        <v>76</v>
      </c>
      <c r="N216" s="36" t="s">
        <v>78</v>
      </c>
      <c r="O216" s="37"/>
    </row>
    <row r="217" spans="5:15" x14ac:dyDescent="0.35">
      <c r="E217" s="36" t="s">
        <v>129</v>
      </c>
      <c r="F217" s="12" t="s">
        <v>78</v>
      </c>
      <c r="N217" s="36" t="s">
        <v>129</v>
      </c>
      <c r="O217" s="37"/>
    </row>
    <row r="218" spans="5:15" x14ac:dyDescent="0.35">
      <c r="E218" s="36" t="s">
        <v>79</v>
      </c>
      <c r="F218" s="12" t="s">
        <v>129</v>
      </c>
      <c r="N218" s="36" t="s">
        <v>79</v>
      </c>
      <c r="O218" s="37"/>
    </row>
    <row r="219" spans="5:15" x14ac:dyDescent="0.35">
      <c r="E219" s="36" t="s">
        <v>81</v>
      </c>
      <c r="F219" s="12" t="s">
        <v>79</v>
      </c>
      <c r="N219" s="36" t="s">
        <v>81</v>
      </c>
      <c r="O219" s="37"/>
    </row>
    <row r="220" spans="5:15" x14ac:dyDescent="0.35">
      <c r="E220" s="36" t="s">
        <v>82</v>
      </c>
      <c r="F220" s="12" t="s">
        <v>81</v>
      </c>
      <c r="N220" s="36" t="s">
        <v>82</v>
      </c>
      <c r="O220" s="37"/>
    </row>
    <row r="221" spans="5:15" x14ac:dyDescent="0.35">
      <c r="E221" s="36" t="s">
        <v>130</v>
      </c>
      <c r="F221" s="12" t="s">
        <v>82</v>
      </c>
      <c r="N221" s="36" t="s">
        <v>130</v>
      </c>
      <c r="O221" s="37"/>
    </row>
    <row r="222" spans="5:15" x14ac:dyDescent="0.35">
      <c r="E222" s="36" t="s">
        <v>86</v>
      </c>
      <c r="F222" s="12" t="s">
        <v>130</v>
      </c>
      <c r="N222" s="36" t="s">
        <v>86</v>
      </c>
      <c r="O222" s="37"/>
    </row>
    <row r="223" spans="5:15" x14ac:dyDescent="0.35">
      <c r="E223" s="36" t="s">
        <v>88</v>
      </c>
      <c r="F223" s="12" t="s">
        <v>86</v>
      </c>
      <c r="N223" s="36" t="s">
        <v>88</v>
      </c>
      <c r="O223" s="37">
        <v>200</v>
      </c>
    </row>
    <row r="224" spans="5:15" x14ac:dyDescent="0.35">
      <c r="E224" s="36" t="s">
        <v>88</v>
      </c>
      <c r="F224" s="12" t="s">
        <v>88</v>
      </c>
      <c r="N224" s="36" t="s">
        <v>88</v>
      </c>
      <c r="O224" s="37">
        <v>202</v>
      </c>
    </row>
    <row r="225" spans="5:15" x14ac:dyDescent="0.35">
      <c r="E225" s="36" t="s">
        <v>88</v>
      </c>
      <c r="F225" s="12" t="s">
        <v>88</v>
      </c>
      <c r="N225" s="36" t="s">
        <v>88</v>
      </c>
      <c r="O225" s="37">
        <v>203</v>
      </c>
    </row>
    <row r="226" spans="5:15" x14ac:dyDescent="0.35">
      <c r="E226" s="36" t="s">
        <v>88</v>
      </c>
      <c r="F226" s="12" t="s">
        <v>88</v>
      </c>
      <c r="N226" s="36" t="s">
        <v>88</v>
      </c>
      <c r="O226" s="37">
        <v>204</v>
      </c>
    </row>
    <row r="227" spans="5:15" x14ac:dyDescent="0.35">
      <c r="E227" s="36" t="s">
        <v>88</v>
      </c>
      <c r="F227" s="12" t="s">
        <v>88</v>
      </c>
      <c r="N227" s="36" t="s">
        <v>88</v>
      </c>
      <c r="O227" s="37">
        <v>209</v>
      </c>
    </row>
    <row r="228" spans="5:15" x14ac:dyDescent="0.35">
      <c r="E228" s="36" t="s">
        <v>88</v>
      </c>
      <c r="F228" s="12" t="s">
        <v>88</v>
      </c>
      <c r="N228" s="36" t="s">
        <v>88</v>
      </c>
      <c r="O228" s="37">
        <v>210</v>
      </c>
    </row>
    <row r="229" spans="5:15" x14ac:dyDescent="0.35">
      <c r="E229" s="36" t="s">
        <v>88</v>
      </c>
      <c r="F229" s="12" t="s">
        <v>88</v>
      </c>
      <c r="N229" s="36" t="s">
        <v>88</v>
      </c>
      <c r="O229" s="37">
        <v>211</v>
      </c>
    </row>
    <row r="230" spans="5:15" x14ac:dyDescent="0.35">
      <c r="E230" s="36" t="s">
        <v>88</v>
      </c>
      <c r="F230" s="12" t="s">
        <v>88</v>
      </c>
      <c r="N230" s="36" t="s">
        <v>88</v>
      </c>
      <c r="O230" s="37">
        <v>212</v>
      </c>
    </row>
    <row r="231" spans="5:15" x14ac:dyDescent="0.35">
      <c r="E231" s="36" t="s">
        <v>88</v>
      </c>
      <c r="F231" s="12" t="s">
        <v>88</v>
      </c>
      <c r="N231" s="36" t="s">
        <v>88</v>
      </c>
      <c r="O231" s="37">
        <v>213</v>
      </c>
    </row>
    <row r="232" spans="5:15" x14ac:dyDescent="0.35">
      <c r="E232" s="36" t="s">
        <v>131</v>
      </c>
      <c r="F232" s="12" t="s">
        <v>88</v>
      </c>
      <c r="N232" s="36" t="s">
        <v>131</v>
      </c>
      <c r="O232" s="37"/>
    </row>
    <row r="233" spans="5:15" x14ac:dyDescent="0.35">
      <c r="E233" s="36" t="s">
        <v>89</v>
      </c>
      <c r="F233" s="12" t="s">
        <v>131</v>
      </c>
      <c r="N233" s="36" t="s">
        <v>89</v>
      </c>
      <c r="O233" s="37"/>
    </row>
    <row r="234" spans="5:15" x14ac:dyDescent="0.35">
      <c r="E234" s="36" t="s">
        <v>132</v>
      </c>
      <c r="F234" s="12" t="s">
        <v>89</v>
      </c>
      <c r="N234" s="36" t="s">
        <v>132</v>
      </c>
      <c r="O234" s="37">
        <v>204</v>
      </c>
    </row>
    <row r="235" spans="5:15" x14ac:dyDescent="0.35">
      <c r="E235" s="36" t="s">
        <v>132</v>
      </c>
      <c r="F235" s="12" t="s">
        <v>132</v>
      </c>
      <c r="N235" s="36" t="s">
        <v>132</v>
      </c>
      <c r="O235" s="37">
        <v>235</v>
      </c>
    </row>
    <row r="236" spans="5:15" x14ac:dyDescent="0.35">
      <c r="E236" s="36" t="s">
        <v>125</v>
      </c>
      <c r="F236" s="12" t="s">
        <v>132</v>
      </c>
      <c r="N236" s="36" t="s">
        <v>125</v>
      </c>
      <c r="O236" s="37"/>
    </row>
    <row r="237" spans="5:15" x14ac:dyDescent="0.35">
      <c r="E237" s="36" t="s">
        <v>133</v>
      </c>
      <c r="F237" s="12" t="s">
        <v>125</v>
      </c>
      <c r="N237" s="36" t="s">
        <v>133</v>
      </c>
      <c r="O237" s="37">
        <v>200</v>
      </c>
    </row>
    <row r="238" spans="5:15" x14ac:dyDescent="0.35">
      <c r="E238" s="36" t="s">
        <v>34</v>
      </c>
      <c r="F238" s="12" t="s">
        <v>133</v>
      </c>
      <c r="N238" s="36" t="s">
        <v>34</v>
      </c>
      <c r="O238" s="37"/>
    </row>
    <row r="239" spans="5:15" x14ac:dyDescent="0.35">
      <c r="E239" s="36" t="s">
        <v>35</v>
      </c>
      <c r="F239" s="12" t="s">
        <v>34</v>
      </c>
      <c r="N239" s="36" t="s">
        <v>35</v>
      </c>
      <c r="O239" s="37"/>
    </row>
    <row r="240" spans="5:15" x14ac:dyDescent="0.35">
      <c r="E240" s="36" t="s">
        <v>36</v>
      </c>
      <c r="F240" s="12" t="s">
        <v>35</v>
      </c>
      <c r="N240" s="36" t="s">
        <v>36</v>
      </c>
      <c r="O240" s="37"/>
    </row>
    <row r="241" spans="5:15" x14ac:dyDescent="0.35">
      <c r="E241" s="36" t="s">
        <v>38</v>
      </c>
      <c r="F241" s="12" t="s">
        <v>36</v>
      </c>
      <c r="N241" s="36" t="s">
        <v>38</v>
      </c>
      <c r="O241" s="37"/>
    </row>
    <row r="242" spans="5:15" x14ac:dyDescent="0.35">
      <c r="E242" s="36" t="s">
        <v>39</v>
      </c>
      <c r="F242" s="12" t="s">
        <v>38</v>
      </c>
      <c r="N242" s="36" t="s">
        <v>39</v>
      </c>
      <c r="O242" s="37"/>
    </row>
    <row r="243" spans="5:15" x14ac:dyDescent="0.35">
      <c r="E243" s="36" t="s">
        <v>40</v>
      </c>
      <c r="F243" s="12" t="s">
        <v>39</v>
      </c>
      <c r="N243" s="36" t="s">
        <v>40</v>
      </c>
      <c r="O243" s="37"/>
    </row>
    <row r="244" spans="5:15" x14ac:dyDescent="0.35">
      <c r="E244" s="36" t="s">
        <v>41</v>
      </c>
      <c r="F244" s="12" t="s">
        <v>40</v>
      </c>
      <c r="N244" s="36" t="s">
        <v>41</v>
      </c>
      <c r="O244" s="37"/>
    </row>
    <row r="245" spans="5:15" x14ac:dyDescent="0.35">
      <c r="E245" s="36" t="s">
        <v>42</v>
      </c>
      <c r="F245" s="12" t="s">
        <v>41</v>
      </c>
      <c r="N245" s="36" t="s">
        <v>42</v>
      </c>
      <c r="O245" s="37"/>
    </row>
    <row r="246" spans="5:15" x14ac:dyDescent="0.35">
      <c r="E246" s="36" t="s">
        <v>43</v>
      </c>
      <c r="F246" s="12" t="s">
        <v>42</v>
      </c>
      <c r="N246" s="36" t="s">
        <v>43</v>
      </c>
      <c r="O246" s="37">
        <v>200</v>
      </c>
    </row>
    <row r="247" spans="5:15" x14ac:dyDescent="0.35">
      <c r="E247" s="36" t="s">
        <v>44</v>
      </c>
      <c r="F247" s="12" t="s">
        <v>43</v>
      </c>
      <c r="N247" s="36" t="s">
        <v>44</v>
      </c>
      <c r="O247" s="37">
        <v>200</v>
      </c>
    </row>
    <row r="248" spans="5:15" x14ac:dyDescent="0.35">
      <c r="E248" s="36" t="s">
        <v>45</v>
      </c>
      <c r="F248" s="12" t="s">
        <v>44</v>
      </c>
      <c r="N248" s="36" t="s">
        <v>45</v>
      </c>
      <c r="O248" s="37">
        <v>200</v>
      </c>
    </row>
    <row r="249" spans="5:15" x14ac:dyDescent="0.35">
      <c r="E249" s="36" t="s">
        <v>46</v>
      </c>
      <c r="F249" s="12" t="s">
        <v>45</v>
      </c>
      <c r="N249" s="36" t="s">
        <v>46</v>
      </c>
      <c r="O249" s="37">
        <v>200</v>
      </c>
    </row>
    <row r="250" spans="5:15" x14ac:dyDescent="0.35">
      <c r="E250" s="36" t="s">
        <v>47</v>
      </c>
      <c r="F250" s="12" t="s">
        <v>46</v>
      </c>
      <c r="N250" s="36" t="s">
        <v>47</v>
      </c>
      <c r="O250" s="37">
        <v>200</v>
      </c>
    </row>
    <row r="251" spans="5:15" x14ac:dyDescent="0.35">
      <c r="E251" s="36" t="s">
        <v>48</v>
      </c>
      <c r="F251" s="12" t="s">
        <v>47</v>
      </c>
      <c r="N251" s="36" t="s">
        <v>48</v>
      </c>
      <c r="O251" s="37">
        <v>200</v>
      </c>
    </row>
    <row r="252" spans="5:15" x14ac:dyDescent="0.35">
      <c r="E252" s="36" t="s">
        <v>103</v>
      </c>
      <c r="F252" s="12" t="s">
        <v>48</v>
      </c>
      <c r="N252" s="36" t="s">
        <v>103</v>
      </c>
      <c r="O252" s="37"/>
    </row>
    <row r="253" spans="5:15" x14ac:dyDescent="0.35">
      <c r="E253" s="36" t="s">
        <v>54</v>
      </c>
      <c r="F253" s="12" t="s">
        <v>103</v>
      </c>
      <c r="N253" s="36" t="s">
        <v>54</v>
      </c>
      <c r="O253" s="37"/>
    </row>
    <row r="254" spans="5:15" x14ac:dyDescent="0.35">
      <c r="E254" s="36" t="s">
        <v>56</v>
      </c>
      <c r="F254" s="12" t="s">
        <v>54</v>
      </c>
      <c r="N254" s="36" t="s">
        <v>56</v>
      </c>
      <c r="O254" s="37"/>
    </row>
    <row r="255" spans="5:15" x14ac:dyDescent="0.35">
      <c r="E255" s="36" t="s">
        <v>57</v>
      </c>
      <c r="F255" s="12" t="s">
        <v>56</v>
      </c>
      <c r="N255" s="36" t="s">
        <v>57</v>
      </c>
      <c r="O255" s="37"/>
    </row>
    <row r="256" spans="5:15" x14ac:dyDescent="0.35">
      <c r="E256" s="36" t="s">
        <v>58</v>
      </c>
      <c r="F256" s="12" t="s">
        <v>57</v>
      </c>
      <c r="N256" s="36" t="s">
        <v>58</v>
      </c>
      <c r="O256" s="37"/>
    </row>
    <row r="257" spans="5:15" x14ac:dyDescent="0.35">
      <c r="E257" s="36" t="s">
        <v>59</v>
      </c>
      <c r="F257" s="12" t="s">
        <v>58</v>
      </c>
      <c r="N257" s="36" t="s">
        <v>59</v>
      </c>
      <c r="O257" s="37"/>
    </row>
    <row r="258" spans="5:15" x14ac:dyDescent="0.35">
      <c r="E258" s="36" t="s">
        <v>60</v>
      </c>
      <c r="F258" s="12" t="s">
        <v>59</v>
      </c>
      <c r="N258" s="36" t="s">
        <v>60</v>
      </c>
      <c r="O258" s="37"/>
    </row>
    <row r="259" spans="5:15" x14ac:dyDescent="0.35">
      <c r="E259" s="36" t="s">
        <v>61</v>
      </c>
      <c r="F259" s="12" t="s">
        <v>60</v>
      </c>
      <c r="N259" s="36" t="s">
        <v>61</v>
      </c>
      <c r="O259" s="37"/>
    </row>
    <row r="260" spans="5:15" x14ac:dyDescent="0.35">
      <c r="E260" s="36" t="s">
        <v>62</v>
      </c>
      <c r="F260" s="12" t="s">
        <v>61</v>
      </c>
      <c r="N260" s="36" t="s">
        <v>62</v>
      </c>
      <c r="O260" s="37"/>
    </row>
    <row r="261" spans="5:15" x14ac:dyDescent="0.35">
      <c r="E261" s="36" t="s">
        <v>63</v>
      </c>
      <c r="F261" s="12" t="s">
        <v>62</v>
      </c>
      <c r="N261" s="36" t="s">
        <v>63</v>
      </c>
      <c r="O261" s="37"/>
    </row>
    <row r="262" spans="5:15" x14ac:dyDescent="0.35">
      <c r="E262" s="36" t="s">
        <v>108</v>
      </c>
      <c r="F262" s="12" t="s">
        <v>63</v>
      </c>
      <c r="N262" s="36" t="s">
        <v>108</v>
      </c>
      <c r="O262" s="37"/>
    </row>
    <row r="263" spans="5:15" x14ac:dyDescent="0.35">
      <c r="E263" s="36" t="s">
        <v>109</v>
      </c>
      <c r="F263" s="12" t="s">
        <v>108</v>
      </c>
      <c r="N263" s="36" t="s">
        <v>109</v>
      </c>
      <c r="O263" s="37"/>
    </row>
    <row r="264" spans="5:15" x14ac:dyDescent="0.35">
      <c r="E264" s="36" t="s">
        <v>64</v>
      </c>
      <c r="F264" s="12" t="s">
        <v>109</v>
      </c>
      <c r="N264" s="36" t="s">
        <v>64</v>
      </c>
      <c r="O264" s="37"/>
    </row>
    <row r="265" spans="5:15" x14ac:dyDescent="0.35">
      <c r="E265" s="36" t="s">
        <v>111</v>
      </c>
      <c r="F265" s="12" t="s">
        <v>64</v>
      </c>
      <c r="N265" s="36" t="s">
        <v>111</v>
      </c>
      <c r="O265" s="37"/>
    </row>
    <row r="266" spans="5:15" x14ac:dyDescent="0.35">
      <c r="E266" s="36" t="s">
        <v>112</v>
      </c>
      <c r="F266" s="12" t="s">
        <v>111</v>
      </c>
      <c r="N266" s="36" t="s">
        <v>112</v>
      </c>
      <c r="O266" s="37"/>
    </row>
    <row r="267" spans="5:15" x14ac:dyDescent="0.35">
      <c r="E267" s="36" t="s">
        <v>66</v>
      </c>
      <c r="F267" s="12" t="s">
        <v>112</v>
      </c>
      <c r="N267" s="36" t="s">
        <v>66</v>
      </c>
      <c r="O267" s="37"/>
    </row>
    <row r="268" spans="5:15" x14ac:dyDescent="0.35">
      <c r="E268" s="36" t="s">
        <v>67</v>
      </c>
      <c r="F268" s="12" t="s">
        <v>66</v>
      </c>
      <c r="N268" s="36" t="s">
        <v>67</v>
      </c>
      <c r="O268" s="37"/>
    </row>
    <row r="269" spans="5:15" x14ac:dyDescent="0.35">
      <c r="E269" s="36" t="s">
        <v>70</v>
      </c>
      <c r="F269" s="12" t="s">
        <v>67</v>
      </c>
      <c r="N269" s="36" t="s">
        <v>70</v>
      </c>
      <c r="O269" s="37"/>
    </row>
    <row r="270" spans="5:15" x14ac:dyDescent="0.35">
      <c r="E270" s="36" t="s">
        <v>73</v>
      </c>
      <c r="F270" s="12" t="s">
        <v>70</v>
      </c>
      <c r="N270" s="36" t="s">
        <v>73</v>
      </c>
      <c r="O270" s="37"/>
    </row>
    <row r="271" spans="5:15" x14ac:dyDescent="0.35">
      <c r="E271" s="36" t="s">
        <v>74</v>
      </c>
      <c r="F271" s="12" t="s">
        <v>73</v>
      </c>
      <c r="N271" s="36" t="s">
        <v>74</v>
      </c>
      <c r="O271" s="37"/>
    </row>
    <row r="272" spans="5:15" x14ac:dyDescent="0.35">
      <c r="E272" s="36" t="s">
        <v>75</v>
      </c>
      <c r="F272" s="12" t="s">
        <v>74</v>
      </c>
      <c r="N272" s="36" t="s">
        <v>75</v>
      </c>
      <c r="O272" s="37"/>
    </row>
    <row r="273" spans="5:15" x14ac:dyDescent="0.35">
      <c r="E273" s="36" t="s">
        <v>77</v>
      </c>
      <c r="F273" s="12" t="s">
        <v>75</v>
      </c>
      <c r="N273" s="36" t="s">
        <v>77</v>
      </c>
      <c r="O273" s="37"/>
    </row>
    <row r="274" spans="5:15" x14ac:dyDescent="0.35">
      <c r="E274" s="36" t="s">
        <v>78</v>
      </c>
      <c r="F274" s="12" t="s">
        <v>77</v>
      </c>
      <c r="N274" s="36" t="s">
        <v>78</v>
      </c>
      <c r="O274" s="37"/>
    </row>
    <row r="275" spans="5:15" x14ac:dyDescent="0.35">
      <c r="E275" s="36" t="s">
        <v>129</v>
      </c>
      <c r="F275" s="12" t="s">
        <v>78</v>
      </c>
      <c r="N275" s="36" t="s">
        <v>129</v>
      </c>
      <c r="O275" s="37"/>
    </row>
    <row r="276" spans="5:15" x14ac:dyDescent="0.35">
      <c r="E276" s="36" t="s">
        <v>79</v>
      </c>
      <c r="F276" s="12" t="s">
        <v>129</v>
      </c>
      <c r="N276" s="36" t="s">
        <v>79</v>
      </c>
      <c r="O276" s="37"/>
    </row>
    <row r="277" spans="5:15" x14ac:dyDescent="0.35">
      <c r="E277" s="36" t="s">
        <v>81</v>
      </c>
      <c r="F277" s="12" t="s">
        <v>79</v>
      </c>
      <c r="N277" s="36" t="s">
        <v>81</v>
      </c>
      <c r="O277" s="37"/>
    </row>
    <row r="278" spans="5:15" x14ac:dyDescent="0.35">
      <c r="E278" s="36" t="s">
        <v>82</v>
      </c>
      <c r="F278" s="12" t="s">
        <v>81</v>
      </c>
      <c r="N278" s="36" t="s">
        <v>82</v>
      </c>
      <c r="O278" s="37"/>
    </row>
    <row r="279" spans="5:15" x14ac:dyDescent="0.35">
      <c r="E279" s="36" t="s">
        <v>83</v>
      </c>
      <c r="F279" s="12" t="s">
        <v>82</v>
      </c>
      <c r="N279" s="36" t="s">
        <v>83</v>
      </c>
      <c r="O279" s="37"/>
    </row>
    <row r="280" spans="5:15" x14ac:dyDescent="0.35">
      <c r="E280" s="36" t="s">
        <v>130</v>
      </c>
      <c r="F280" s="12" t="s">
        <v>83</v>
      </c>
      <c r="N280" s="36" t="s">
        <v>130</v>
      </c>
      <c r="O280" s="37"/>
    </row>
    <row r="281" spans="5:15" x14ac:dyDescent="0.35">
      <c r="E281" s="36" t="s">
        <v>85</v>
      </c>
      <c r="F281" s="12" t="s">
        <v>130</v>
      </c>
      <c r="N281" s="36" t="s">
        <v>85</v>
      </c>
      <c r="O281" s="37"/>
    </row>
    <row r="282" spans="5:15" x14ac:dyDescent="0.35">
      <c r="E282" s="36" t="s">
        <v>86</v>
      </c>
      <c r="F282" s="12" t="s">
        <v>85</v>
      </c>
      <c r="N282" s="36" t="s">
        <v>86</v>
      </c>
      <c r="O282" s="37"/>
    </row>
    <row r="283" spans="5:15" x14ac:dyDescent="0.35">
      <c r="E283" s="36" t="s">
        <v>88</v>
      </c>
      <c r="F283" s="12" t="s">
        <v>86</v>
      </c>
      <c r="N283" s="36" t="s">
        <v>88</v>
      </c>
      <c r="O283" s="37">
        <v>200</v>
      </c>
    </row>
    <row r="284" spans="5:15" x14ac:dyDescent="0.35">
      <c r="E284" s="36" t="s">
        <v>88</v>
      </c>
      <c r="F284" s="12" t="s">
        <v>88</v>
      </c>
      <c r="N284" s="36" t="s">
        <v>88</v>
      </c>
      <c r="O284" s="37">
        <v>202</v>
      </c>
    </row>
    <row r="285" spans="5:15" x14ac:dyDescent="0.35">
      <c r="E285" s="36" t="s">
        <v>88</v>
      </c>
      <c r="F285" s="12" t="s">
        <v>88</v>
      </c>
      <c r="N285" s="36" t="s">
        <v>88</v>
      </c>
      <c r="O285" s="37">
        <v>204</v>
      </c>
    </row>
    <row r="286" spans="5:15" x14ac:dyDescent="0.35">
      <c r="E286" s="36" t="s">
        <v>89</v>
      </c>
      <c r="F286" s="12" t="s">
        <v>88</v>
      </c>
      <c r="N286" s="36" t="s">
        <v>89</v>
      </c>
      <c r="O286" s="37"/>
    </row>
    <row r="287" spans="5:15" x14ac:dyDescent="0.35">
      <c r="E287" s="36" t="s">
        <v>125</v>
      </c>
      <c r="F287" s="12" t="s">
        <v>89</v>
      </c>
      <c r="N287" s="36" t="s">
        <v>125</v>
      </c>
      <c r="O287" s="37"/>
    </row>
    <row r="288" spans="5:15" x14ac:dyDescent="0.35">
      <c r="E288" s="36" t="s">
        <v>135</v>
      </c>
      <c r="F288" s="12" t="s">
        <v>125</v>
      </c>
      <c r="N288" s="36" t="s">
        <v>135</v>
      </c>
      <c r="O288" s="37"/>
    </row>
    <row r="289" spans="5:15" x14ac:dyDescent="0.35">
      <c r="E289" s="36" t="s">
        <v>91</v>
      </c>
      <c r="F289" s="12" t="s">
        <v>135</v>
      </c>
      <c r="N289" s="36" t="s">
        <v>91</v>
      </c>
      <c r="O289" s="37">
        <v>204</v>
      </c>
    </row>
    <row r="290" spans="5:15" x14ac:dyDescent="0.35">
      <c r="E290" s="36" t="s">
        <v>34</v>
      </c>
      <c r="F290" s="12" t="s">
        <v>91</v>
      </c>
      <c r="N290" s="36" t="s">
        <v>34</v>
      </c>
      <c r="O290" s="37"/>
    </row>
    <row r="291" spans="5:15" x14ac:dyDescent="0.35">
      <c r="E291" s="36" t="s">
        <v>35</v>
      </c>
      <c r="F291" s="12" t="s">
        <v>34</v>
      </c>
      <c r="N291" s="36" t="s">
        <v>35</v>
      </c>
      <c r="O291" s="37"/>
    </row>
    <row r="292" spans="5:15" x14ac:dyDescent="0.35">
      <c r="E292" s="36" t="s">
        <v>36</v>
      </c>
      <c r="F292" s="12" t="s">
        <v>35</v>
      </c>
      <c r="N292" s="36" t="s">
        <v>36</v>
      </c>
      <c r="O292" s="37"/>
    </row>
    <row r="293" spans="5:15" x14ac:dyDescent="0.35">
      <c r="E293" s="36" t="s">
        <v>38</v>
      </c>
      <c r="F293" s="12" t="s">
        <v>36</v>
      </c>
      <c r="N293" s="36" t="s">
        <v>38</v>
      </c>
      <c r="O293" s="37"/>
    </row>
    <row r="294" spans="5:15" x14ac:dyDescent="0.35">
      <c r="E294" s="36" t="s">
        <v>39</v>
      </c>
      <c r="F294" s="12" t="s">
        <v>38</v>
      </c>
      <c r="N294" s="36" t="s">
        <v>39</v>
      </c>
      <c r="O294" s="37"/>
    </row>
    <row r="295" spans="5:15" x14ac:dyDescent="0.35">
      <c r="E295" s="36" t="s">
        <v>40</v>
      </c>
      <c r="F295" s="12" t="s">
        <v>39</v>
      </c>
      <c r="N295" s="36" t="s">
        <v>40</v>
      </c>
      <c r="O295" s="37"/>
    </row>
    <row r="296" spans="5:15" x14ac:dyDescent="0.35">
      <c r="E296" s="36" t="s">
        <v>41</v>
      </c>
      <c r="F296" s="12" t="s">
        <v>40</v>
      </c>
      <c r="N296" s="36" t="s">
        <v>41</v>
      </c>
      <c r="O296" s="37"/>
    </row>
    <row r="297" spans="5:15" x14ac:dyDescent="0.35">
      <c r="E297" s="36" t="s">
        <v>42</v>
      </c>
      <c r="F297" s="12" t="s">
        <v>41</v>
      </c>
      <c r="N297" s="36" t="s">
        <v>42</v>
      </c>
      <c r="O297" s="37"/>
    </row>
    <row r="298" spans="5:15" x14ac:dyDescent="0.35">
      <c r="E298" s="36" t="s">
        <v>43</v>
      </c>
      <c r="F298" s="12" t="s">
        <v>42</v>
      </c>
      <c r="N298" s="36" t="s">
        <v>43</v>
      </c>
      <c r="O298" s="37">
        <v>200</v>
      </c>
    </row>
    <row r="299" spans="5:15" x14ac:dyDescent="0.35">
      <c r="E299" s="36" t="s">
        <v>44</v>
      </c>
      <c r="F299" s="12" t="s">
        <v>43</v>
      </c>
      <c r="N299" s="36" t="s">
        <v>44</v>
      </c>
      <c r="O299" s="37">
        <v>200</v>
      </c>
    </row>
    <row r="300" spans="5:15" x14ac:dyDescent="0.35">
      <c r="E300" s="36" t="s">
        <v>45</v>
      </c>
      <c r="F300" s="12" t="s">
        <v>44</v>
      </c>
      <c r="N300" s="36" t="s">
        <v>45</v>
      </c>
      <c r="O300" s="37">
        <v>200</v>
      </c>
    </row>
    <row r="301" spans="5:15" x14ac:dyDescent="0.35">
      <c r="E301" s="36" t="s">
        <v>46</v>
      </c>
      <c r="F301" s="12" t="s">
        <v>45</v>
      </c>
      <c r="N301" s="36" t="s">
        <v>46</v>
      </c>
      <c r="O301" s="37">
        <v>200</v>
      </c>
    </row>
    <row r="302" spans="5:15" x14ac:dyDescent="0.35">
      <c r="E302" s="36" t="s">
        <v>47</v>
      </c>
      <c r="F302" s="12" t="s">
        <v>46</v>
      </c>
      <c r="N302" s="36" t="s">
        <v>47</v>
      </c>
      <c r="O302" s="37">
        <v>200</v>
      </c>
    </row>
    <row r="303" spans="5:15" x14ac:dyDescent="0.35">
      <c r="E303" s="36" t="s">
        <v>48</v>
      </c>
      <c r="F303" s="12" t="s">
        <v>47</v>
      </c>
      <c r="N303" s="36" t="s">
        <v>48</v>
      </c>
      <c r="O303" s="37">
        <v>200</v>
      </c>
    </row>
    <row r="304" spans="5:15" x14ac:dyDescent="0.35">
      <c r="E304" s="36" t="s">
        <v>104</v>
      </c>
      <c r="F304" s="12" t="s">
        <v>48</v>
      </c>
      <c r="N304" s="36" t="s">
        <v>104</v>
      </c>
      <c r="O304" s="37"/>
    </row>
    <row r="305" spans="5:15" x14ac:dyDescent="0.35">
      <c r="E305" s="36" t="s">
        <v>58</v>
      </c>
      <c r="F305" s="12" t="s">
        <v>104</v>
      </c>
      <c r="N305" s="36" t="s">
        <v>58</v>
      </c>
      <c r="O305" s="37"/>
    </row>
    <row r="306" spans="5:15" x14ac:dyDescent="0.35">
      <c r="E306" s="36" t="s">
        <v>70</v>
      </c>
      <c r="F306" s="12" t="s">
        <v>58</v>
      </c>
      <c r="N306" s="36" t="s">
        <v>70</v>
      </c>
      <c r="O306" s="37"/>
    </row>
    <row r="307" spans="5:15" x14ac:dyDescent="0.35">
      <c r="E307" s="36" t="s">
        <v>73</v>
      </c>
      <c r="F307" s="12" t="s">
        <v>70</v>
      </c>
      <c r="N307" s="36" t="s">
        <v>73</v>
      </c>
      <c r="O307" s="37"/>
    </row>
    <row r="308" spans="5:15" x14ac:dyDescent="0.35">
      <c r="E308" s="36" t="s">
        <v>75</v>
      </c>
      <c r="F308" s="12" t="s">
        <v>73</v>
      </c>
      <c r="N308" s="36" t="s">
        <v>75</v>
      </c>
      <c r="O308" s="37"/>
    </row>
    <row r="309" spans="5:15" x14ac:dyDescent="0.35">
      <c r="E309" s="36" t="s">
        <v>130</v>
      </c>
      <c r="F309" s="12" t="s">
        <v>75</v>
      </c>
      <c r="N309" s="36" t="s">
        <v>130</v>
      </c>
      <c r="O309" s="37"/>
    </row>
    <row r="310" spans="5:15" x14ac:dyDescent="0.35">
      <c r="E310" s="36" t="s">
        <v>137</v>
      </c>
      <c r="F310" s="12" t="s">
        <v>130</v>
      </c>
      <c r="N310" s="36" t="s">
        <v>137</v>
      </c>
      <c r="O310" s="37"/>
    </row>
    <row r="311" spans="5:15" x14ac:dyDescent="0.35">
      <c r="E311" s="36" t="s">
        <v>86</v>
      </c>
      <c r="F311" s="12" t="s">
        <v>137</v>
      </c>
      <c r="N311" s="36" t="s">
        <v>86</v>
      </c>
      <c r="O311" s="37"/>
    </row>
    <row r="312" spans="5:15" x14ac:dyDescent="0.35">
      <c r="E312" s="36" t="s">
        <v>88</v>
      </c>
      <c r="F312" s="12" t="s">
        <v>86</v>
      </c>
      <c r="N312" s="36" t="s">
        <v>88</v>
      </c>
      <c r="O312" s="37">
        <v>200</v>
      </c>
    </row>
    <row r="313" spans="5:15" x14ac:dyDescent="0.35">
      <c r="E313" s="36" t="s">
        <v>88</v>
      </c>
      <c r="F313" s="12" t="s">
        <v>88</v>
      </c>
      <c r="N313" s="36" t="s">
        <v>88</v>
      </c>
      <c r="O313" s="37">
        <v>202</v>
      </c>
    </row>
    <row r="314" spans="5:15" x14ac:dyDescent="0.35">
      <c r="E314" s="36" t="s">
        <v>88</v>
      </c>
      <c r="F314" s="12" t="s">
        <v>88</v>
      </c>
      <c r="N314" s="36" t="s">
        <v>88</v>
      </c>
      <c r="O314" s="37">
        <v>204</v>
      </c>
    </row>
    <row r="315" spans="5:15" x14ac:dyDescent="0.35">
      <c r="E315" s="36" t="s">
        <v>89</v>
      </c>
      <c r="F315" s="12" t="s">
        <v>88</v>
      </c>
      <c r="N315" s="36" t="s">
        <v>89</v>
      </c>
      <c r="O315" s="37"/>
    </row>
    <row r="316" spans="5:15" x14ac:dyDescent="0.35">
      <c r="E316" s="36" t="s">
        <v>93</v>
      </c>
      <c r="F316" s="12" t="s">
        <v>89</v>
      </c>
      <c r="N316" s="36" t="s">
        <v>93</v>
      </c>
      <c r="O316" s="37">
        <v>206</v>
      </c>
    </row>
    <row r="317" spans="5:15" x14ac:dyDescent="0.35">
      <c r="E317" s="36" t="s">
        <v>93</v>
      </c>
      <c r="F317" s="12" t="s">
        <v>93</v>
      </c>
      <c r="N317" s="36" t="s">
        <v>93</v>
      </c>
      <c r="O317" s="37">
        <v>206</v>
      </c>
    </row>
    <row r="318" spans="5:15" x14ac:dyDescent="0.35">
      <c r="E318" s="36" t="s">
        <v>34</v>
      </c>
      <c r="F318" s="12" t="s">
        <v>93</v>
      </c>
      <c r="N318" s="36" t="s">
        <v>34</v>
      </c>
      <c r="O318" s="37"/>
    </row>
    <row r="319" spans="5:15" x14ac:dyDescent="0.35">
      <c r="E319" s="36" t="s">
        <v>35</v>
      </c>
      <c r="F319" s="12" t="s">
        <v>34</v>
      </c>
      <c r="N319" s="36" t="s">
        <v>35</v>
      </c>
      <c r="O319" s="37"/>
    </row>
    <row r="320" spans="5:15" x14ac:dyDescent="0.35">
      <c r="E320" s="36" t="s">
        <v>36</v>
      </c>
      <c r="F320" s="12" t="s">
        <v>35</v>
      </c>
      <c r="N320" s="36" t="s">
        <v>36</v>
      </c>
      <c r="O320" s="37"/>
    </row>
    <row r="321" spans="5:15" x14ac:dyDescent="0.35">
      <c r="E321" s="36" t="s">
        <v>38</v>
      </c>
      <c r="F321" s="12" t="s">
        <v>36</v>
      </c>
      <c r="N321" s="36" t="s">
        <v>38</v>
      </c>
      <c r="O321" s="37"/>
    </row>
    <row r="322" spans="5:15" x14ac:dyDescent="0.35">
      <c r="E322" s="36" t="s">
        <v>39</v>
      </c>
      <c r="F322" s="12" t="s">
        <v>38</v>
      </c>
      <c r="N322" s="36" t="s">
        <v>39</v>
      </c>
      <c r="O322" s="37"/>
    </row>
    <row r="323" spans="5:15" x14ac:dyDescent="0.35">
      <c r="E323" s="36" t="s">
        <v>40</v>
      </c>
      <c r="F323" s="12" t="s">
        <v>39</v>
      </c>
      <c r="N323" s="36" t="s">
        <v>40</v>
      </c>
      <c r="O323" s="37"/>
    </row>
    <row r="324" spans="5:15" x14ac:dyDescent="0.35">
      <c r="E324" s="36" t="s">
        <v>41</v>
      </c>
      <c r="F324" s="12" t="s">
        <v>40</v>
      </c>
      <c r="N324" s="36" t="s">
        <v>41</v>
      </c>
      <c r="O324" s="37"/>
    </row>
    <row r="325" spans="5:15" x14ac:dyDescent="0.35">
      <c r="E325" s="36" t="s">
        <v>42</v>
      </c>
      <c r="F325" s="12" t="s">
        <v>41</v>
      </c>
      <c r="N325" s="36" t="s">
        <v>42</v>
      </c>
      <c r="O325" s="37"/>
    </row>
    <row r="326" spans="5:15" x14ac:dyDescent="0.35">
      <c r="E326" s="36" t="s">
        <v>43</v>
      </c>
      <c r="F326" s="12" t="s">
        <v>42</v>
      </c>
      <c r="N326" s="36" t="s">
        <v>43</v>
      </c>
      <c r="O326" s="37">
        <v>200</v>
      </c>
    </row>
    <row r="327" spans="5:15" x14ac:dyDescent="0.35">
      <c r="E327" s="36" t="s">
        <v>44</v>
      </c>
      <c r="F327" s="12" t="s">
        <v>43</v>
      </c>
      <c r="N327" s="36" t="s">
        <v>44</v>
      </c>
      <c r="O327" s="37">
        <v>200</v>
      </c>
    </row>
    <row r="328" spans="5:15" x14ac:dyDescent="0.35">
      <c r="E328" s="36" t="s">
        <v>45</v>
      </c>
      <c r="F328" s="12" t="s">
        <v>44</v>
      </c>
      <c r="N328" s="36" t="s">
        <v>45</v>
      </c>
      <c r="O328" s="37">
        <v>200</v>
      </c>
    </row>
    <row r="329" spans="5:15" x14ac:dyDescent="0.35">
      <c r="E329" s="36" t="s">
        <v>46</v>
      </c>
      <c r="F329" s="12" t="s">
        <v>45</v>
      </c>
      <c r="N329" s="36" t="s">
        <v>46</v>
      </c>
      <c r="O329" s="37">
        <v>200</v>
      </c>
    </row>
    <row r="330" spans="5:15" x14ac:dyDescent="0.35">
      <c r="E330" s="36" t="s">
        <v>47</v>
      </c>
      <c r="F330" s="12" t="s">
        <v>46</v>
      </c>
      <c r="N330" s="36" t="s">
        <v>47</v>
      </c>
      <c r="O330" s="37">
        <v>200</v>
      </c>
    </row>
    <row r="331" spans="5:15" x14ac:dyDescent="0.35">
      <c r="E331" s="36" t="s">
        <v>48</v>
      </c>
      <c r="F331" s="12" t="s">
        <v>47</v>
      </c>
      <c r="N331" s="36" t="s">
        <v>48</v>
      </c>
      <c r="O331" s="37">
        <v>200</v>
      </c>
    </row>
    <row r="332" spans="5:15" x14ac:dyDescent="0.35">
      <c r="E332" s="36" t="s">
        <v>139</v>
      </c>
      <c r="F332" s="12" t="s">
        <v>48</v>
      </c>
      <c r="N332" s="36" t="s">
        <v>139</v>
      </c>
      <c r="O332" s="37"/>
    </row>
    <row r="333" spans="5:15" x14ac:dyDescent="0.35">
      <c r="E333" s="36" t="s">
        <v>100</v>
      </c>
      <c r="F333" s="12" t="s">
        <v>139</v>
      </c>
      <c r="N333" s="36" t="s">
        <v>100</v>
      </c>
      <c r="O333" s="37"/>
    </row>
    <row r="334" spans="5:15" x14ac:dyDescent="0.35">
      <c r="E334" s="36" t="s">
        <v>140</v>
      </c>
      <c r="F334" s="12" t="s">
        <v>100</v>
      </c>
      <c r="N334" s="36" t="s">
        <v>140</v>
      </c>
      <c r="O334" s="37"/>
    </row>
    <row r="335" spans="5:15" x14ac:dyDescent="0.35">
      <c r="E335" s="36" t="s">
        <v>57</v>
      </c>
      <c r="F335" s="12" t="s">
        <v>140</v>
      </c>
      <c r="N335" s="36" t="s">
        <v>57</v>
      </c>
      <c r="O335" s="37"/>
    </row>
    <row r="336" spans="5:15" x14ac:dyDescent="0.35">
      <c r="E336" s="36" t="s">
        <v>58</v>
      </c>
      <c r="F336" s="12" t="s">
        <v>57</v>
      </c>
      <c r="N336" s="36" t="s">
        <v>58</v>
      </c>
      <c r="O336" s="37"/>
    </row>
    <row r="337" spans="5:15" x14ac:dyDescent="0.35">
      <c r="E337" s="36" t="s">
        <v>62</v>
      </c>
      <c r="F337" s="12" t="s">
        <v>58</v>
      </c>
      <c r="N337" s="36" t="s">
        <v>62</v>
      </c>
      <c r="O337" s="37"/>
    </row>
    <row r="338" spans="5:15" x14ac:dyDescent="0.35">
      <c r="E338" s="36" t="s">
        <v>105</v>
      </c>
      <c r="F338" s="12" t="s">
        <v>62</v>
      </c>
      <c r="N338" s="36" t="s">
        <v>105</v>
      </c>
      <c r="O338" s="37"/>
    </row>
    <row r="339" spans="5:15" x14ac:dyDescent="0.35">
      <c r="E339" s="36" t="s">
        <v>108</v>
      </c>
      <c r="F339" s="12" t="s">
        <v>105</v>
      </c>
      <c r="N339" s="36" t="s">
        <v>108</v>
      </c>
      <c r="O339" s="37"/>
    </row>
    <row r="340" spans="5:15" x14ac:dyDescent="0.35">
      <c r="E340" s="36" t="s">
        <v>109</v>
      </c>
      <c r="F340" s="12" t="s">
        <v>108</v>
      </c>
      <c r="N340" s="36" t="s">
        <v>109</v>
      </c>
      <c r="O340" s="37"/>
    </row>
    <row r="341" spans="5:15" x14ac:dyDescent="0.35">
      <c r="E341" s="36" t="s">
        <v>64</v>
      </c>
      <c r="F341" s="12" t="s">
        <v>109</v>
      </c>
      <c r="N341" s="36" t="s">
        <v>64</v>
      </c>
      <c r="O341" s="37"/>
    </row>
    <row r="342" spans="5:15" x14ac:dyDescent="0.35">
      <c r="E342" s="36" t="s">
        <v>73</v>
      </c>
      <c r="F342" s="12" t="s">
        <v>64</v>
      </c>
      <c r="N342" s="36" t="s">
        <v>73</v>
      </c>
      <c r="O342" s="37"/>
    </row>
    <row r="343" spans="5:15" x14ac:dyDescent="0.35">
      <c r="E343" s="36" t="s">
        <v>75</v>
      </c>
      <c r="F343" s="12" t="s">
        <v>73</v>
      </c>
      <c r="N343" s="36" t="s">
        <v>75</v>
      </c>
      <c r="O343" s="37"/>
    </row>
    <row r="344" spans="5:15" x14ac:dyDescent="0.35">
      <c r="E344" s="36" t="s">
        <v>81</v>
      </c>
      <c r="F344" s="12" t="s">
        <v>75</v>
      </c>
      <c r="N344" s="36" t="s">
        <v>81</v>
      </c>
      <c r="O344" s="37"/>
    </row>
    <row r="345" spans="5:15" x14ac:dyDescent="0.35">
      <c r="E345" s="36" t="s">
        <v>82</v>
      </c>
      <c r="F345" s="12" t="s">
        <v>81</v>
      </c>
      <c r="N345" s="36" t="s">
        <v>82</v>
      </c>
      <c r="O345" s="37"/>
    </row>
    <row r="346" spans="5:15" x14ac:dyDescent="0.35">
      <c r="E346" s="36" t="s">
        <v>83</v>
      </c>
      <c r="F346" s="12" t="s">
        <v>82</v>
      </c>
      <c r="N346" s="36" t="s">
        <v>83</v>
      </c>
      <c r="O346" s="37"/>
    </row>
    <row r="347" spans="5:15" x14ac:dyDescent="0.35">
      <c r="E347" s="36" t="s">
        <v>130</v>
      </c>
      <c r="F347" s="12" t="s">
        <v>83</v>
      </c>
      <c r="N347" s="36" t="s">
        <v>130</v>
      </c>
      <c r="O347" s="37"/>
    </row>
    <row r="348" spans="5:15" x14ac:dyDescent="0.35">
      <c r="E348" s="36" t="s">
        <v>86</v>
      </c>
      <c r="F348" s="12" t="s">
        <v>130</v>
      </c>
      <c r="N348" s="36" t="s">
        <v>86</v>
      </c>
      <c r="O348" s="37"/>
    </row>
    <row r="349" spans="5:15" x14ac:dyDescent="0.35">
      <c r="E349" s="36" t="s">
        <v>88</v>
      </c>
      <c r="F349" s="12" t="s">
        <v>86</v>
      </c>
      <c r="N349" s="36" t="s">
        <v>88</v>
      </c>
      <c r="O349" s="37">
        <v>200</v>
      </c>
    </row>
    <row r="350" spans="5:15" x14ac:dyDescent="0.35">
      <c r="E350" s="36" t="s">
        <v>88</v>
      </c>
      <c r="F350" s="12" t="s">
        <v>88</v>
      </c>
      <c r="N350" s="36" t="s">
        <v>88</v>
      </c>
      <c r="O350" s="37">
        <v>202</v>
      </c>
    </row>
    <row r="351" spans="5:15" x14ac:dyDescent="0.35">
      <c r="E351" s="36" t="s">
        <v>88</v>
      </c>
      <c r="F351" s="12" t="s">
        <v>88</v>
      </c>
      <c r="N351" s="36" t="s">
        <v>88</v>
      </c>
      <c r="O351" s="37">
        <v>204</v>
      </c>
    </row>
    <row r="352" spans="5:15" x14ac:dyDescent="0.35">
      <c r="E352" s="36" t="s">
        <v>89</v>
      </c>
      <c r="F352" s="12" t="s">
        <v>88</v>
      </c>
      <c r="N352" s="36" t="s">
        <v>89</v>
      </c>
      <c r="O352" s="37"/>
    </row>
    <row r="353" spans="5:15" x14ac:dyDescent="0.35">
      <c r="E353" s="36" t="s">
        <v>34</v>
      </c>
      <c r="F353" s="12" t="s">
        <v>89</v>
      </c>
      <c r="N353" s="36" t="s">
        <v>34</v>
      </c>
      <c r="O353" s="37"/>
    </row>
    <row r="354" spans="5:15" x14ac:dyDescent="0.35">
      <c r="E354" s="36" t="s">
        <v>35</v>
      </c>
      <c r="F354" s="12" t="s">
        <v>34</v>
      </c>
      <c r="N354" s="36" t="s">
        <v>35</v>
      </c>
      <c r="O354" s="37"/>
    </row>
    <row r="355" spans="5:15" x14ac:dyDescent="0.35">
      <c r="E355" s="36" t="s">
        <v>36</v>
      </c>
      <c r="F355" s="12" t="s">
        <v>35</v>
      </c>
      <c r="N355" s="36" t="s">
        <v>36</v>
      </c>
      <c r="O355" s="37"/>
    </row>
    <row r="356" spans="5:15" x14ac:dyDescent="0.35">
      <c r="E356" s="36" t="s">
        <v>38</v>
      </c>
      <c r="F356" s="12" t="s">
        <v>36</v>
      </c>
      <c r="N356" s="36" t="s">
        <v>38</v>
      </c>
      <c r="O356" s="37"/>
    </row>
    <row r="357" spans="5:15" x14ac:dyDescent="0.35">
      <c r="E357" s="36" t="s">
        <v>39</v>
      </c>
      <c r="F357" s="12" t="s">
        <v>38</v>
      </c>
      <c r="N357" s="36" t="s">
        <v>39</v>
      </c>
      <c r="O357" s="37"/>
    </row>
    <row r="358" spans="5:15" x14ac:dyDescent="0.35">
      <c r="E358" s="36" t="s">
        <v>40</v>
      </c>
      <c r="F358" s="12" t="s">
        <v>39</v>
      </c>
      <c r="N358" s="36" t="s">
        <v>40</v>
      </c>
      <c r="O358" s="37"/>
    </row>
    <row r="359" spans="5:15" x14ac:dyDescent="0.35">
      <c r="E359" s="36" t="s">
        <v>41</v>
      </c>
      <c r="F359" s="12" t="s">
        <v>40</v>
      </c>
      <c r="N359" s="36" t="s">
        <v>41</v>
      </c>
      <c r="O359" s="37"/>
    </row>
    <row r="360" spans="5:15" x14ac:dyDescent="0.35">
      <c r="E360" s="36" t="s">
        <v>42</v>
      </c>
      <c r="F360" s="12" t="s">
        <v>41</v>
      </c>
      <c r="N360" s="36" t="s">
        <v>42</v>
      </c>
      <c r="O360" s="37"/>
    </row>
    <row r="361" spans="5:15" x14ac:dyDescent="0.35">
      <c r="E361" s="36" t="s">
        <v>43</v>
      </c>
      <c r="F361" s="12" t="s">
        <v>42</v>
      </c>
      <c r="N361" s="36" t="s">
        <v>43</v>
      </c>
      <c r="O361" s="37">
        <v>200</v>
      </c>
    </row>
    <row r="362" spans="5:15" x14ac:dyDescent="0.35">
      <c r="E362" s="36" t="s">
        <v>44</v>
      </c>
      <c r="F362" s="12" t="s">
        <v>43</v>
      </c>
      <c r="N362" s="36" t="s">
        <v>44</v>
      </c>
      <c r="O362" s="37">
        <v>200</v>
      </c>
    </row>
    <row r="363" spans="5:15" x14ac:dyDescent="0.35">
      <c r="E363" s="36" t="s">
        <v>45</v>
      </c>
      <c r="F363" s="12" t="s">
        <v>44</v>
      </c>
      <c r="N363" s="36" t="s">
        <v>45</v>
      </c>
      <c r="O363" s="37">
        <v>200</v>
      </c>
    </row>
    <row r="364" spans="5:15" x14ac:dyDescent="0.35">
      <c r="E364" s="36" t="s">
        <v>46</v>
      </c>
      <c r="F364" s="12" t="s">
        <v>45</v>
      </c>
      <c r="N364" s="36" t="s">
        <v>46</v>
      </c>
      <c r="O364" s="37">
        <v>200</v>
      </c>
    </row>
    <row r="365" spans="5:15" x14ac:dyDescent="0.35">
      <c r="E365" s="36" t="s">
        <v>47</v>
      </c>
      <c r="F365" s="12" t="s">
        <v>46</v>
      </c>
      <c r="N365" s="36" t="s">
        <v>47</v>
      </c>
      <c r="O365" s="37">
        <v>200</v>
      </c>
    </row>
    <row r="366" spans="5:15" x14ac:dyDescent="0.35">
      <c r="E366" s="36" t="s">
        <v>48</v>
      </c>
      <c r="F366" s="12" t="s">
        <v>47</v>
      </c>
      <c r="N366" s="36" t="s">
        <v>48</v>
      </c>
      <c r="O366" s="37">
        <v>200</v>
      </c>
    </row>
    <row r="367" spans="5:15" x14ac:dyDescent="0.35">
      <c r="E367" s="36" t="s">
        <v>51</v>
      </c>
      <c r="F367" s="12" t="s">
        <v>48</v>
      </c>
      <c r="N367" s="36" t="s">
        <v>51</v>
      </c>
      <c r="O367" s="37"/>
    </row>
    <row r="368" spans="5:15" x14ac:dyDescent="0.35">
      <c r="E368" s="36" t="s">
        <v>52</v>
      </c>
      <c r="F368" s="12" t="s">
        <v>51</v>
      </c>
      <c r="N368" s="36" t="s">
        <v>52</v>
      </c>
      <c r="O368" s="37"/>
    </row>
    <row r="369" spans="5:15" x14ac:dyDescent="0.35">
      <c r="E369" s="36" t="s">
        <v>56</v>
      </c>
      <c r="F369" s="12" t="s">
        <v>52</v>
      </c>
      <c r="N369" s="36" t="s">
        <v>56</v>
      </c>
      <c r="O369" s="37"/>
    </row>
    <row r="370" spans="5:15" x14ac:dyDescent="0.35">
      <c r="E370" s="36" t="s">
        <v>57</v>
      </c>
      <c r="F370" s="12" t="s">
        <v>56</v>
      </c>
      <c r="N370" s="36" t="s">
        <v>57</v>
      </c>
      <c r="O370" s="37"/>
    </row>
    <row r="371" spans="5:15" x14ac:dyDescent="0.35">
      <c r="E371" s="36" t="s">
        <v>58</v>
      </c>
      <c r="F371" s="12" t="s">
        <v>57</v>
      </c>
      <c r="N371" s="36" t="s">
        <v>58</v>
      </c>
      <c r="O371" s="37"/>
    </row>
    <row r="372" spans="5:15" x14ac:dyDescent="0.35">
      <c r="E372" s="36" t="s">
        <v>64</v>
      </c>
      <c r="F372" s="12" t="s">
        <v>58</v>
      </c>
      <c r="N372" s="36" t="s">
        <v>64</v>
      </c>
      <c r="O372" s="37"/>
    </row>
    <row r="373" spans="5:15" x14ac:dyDescent="0.35">
      <c r="E373" s="36" t="s">
        <v>73</v>
      </c>
      <c r="F373" s="12" t="s">
        <v>64</v>
      </c>
      <c r="N373" s="36" t="s">
        <v>73</v>
      </c>
      <c r="O373" s="37"/>
    </row>
    <row r="374" spans="5:15" x14ac:dyDescent="0.35">
      <c r="E374" s="36" t="s">
        <v>75</v>
      </c>
      <c r="F374" s="12" t="s">
        <v>73</v>
      </c>
      <c r="N374" s="36" t="s">
        <v>75</v>
      </c>
      <c r="O374" s="37"/>
    </row>
    <row r="375" spans="5:15" x14ac:dyDescent="0.35">
      <c r="E375" s="36" t="s">
        <v>81</v>
      </c>
      <c r="F375" s="12" t="s">
        <v>75</v>
      </c>
      <c r="N375" s="36" t="s">
        <v>81</v>
      </c>
      <c r="O375" s="37"/>
    </row>
    <row r="376" spans="5:15" x14ac:dyDescent="0.35">
      <c r="E376" s="36" t="s">
        <v>83</v>
      </c>
      <c r="F376" s="12" t="s">
        <v>81</v>
      </c>
      <c r="N376" s="36" t="s">
        <v>83</v>
      </c>
      <c r="O376" s="37"/>
    </row>
    <row r="377" spans="5:15" x14ac:dyDescent="0.35">
      <c r="E377" s="36" t="s">
        <v>86</v>
      </c>
      <c r="F377" s="12" t="s">
        <v>83</v>
      </c>
      <c r="N377" s="36" t="s">
        <v>86</v>
      </c>
      <c r="O377" s="37"/>
    </row>
    <row r="378" spans="5:15" x14ac:dyDescent="0.35">
      <c r="E378" s="36" t="s">
        <v>88</v>
      </c>
      <c r="F378" s="12" t="s">
        <v>86</v>
      </c>
      <c r="N378" s="36" t="s">
        <v>88</v>
      </c>
      <c r="O378" s="37">
        <v>200</v>
      </c>
    </row>
    <row r="379" spans="5:15" x14ac:dyDescent="0.35">
      <c r="E379" s="36" t="s">
        <v>88</v>
      </c>
      <c r="F379" s="12" t="s">
        <v>88</v>
      </c>
      <c r="N379" s="36" t="s">
        <v>88</v>
      </c>
      <c r="O379" s="37">
        <v>202</v>
      </c>
    </row>
    <row r="380" spans="5:15" x14ac:dyDescent="0.35">
      <c r="E380" s="36" t="s">
        <v>88</v>
      </c>
      <c r="F380" s="12" t="s">
        <v>88</v>
      </c>
      <c r="N380" s="36" t="s">
        <v>88</v>
      </c>
      <c r="O380" s="37">
        <v>204</v>
      </c>
    </row>
    <row r="381" spans="5:15" x14ac:dyDescent="0.35">
      <c r="E381" s="36" t="s">
        <v>89</v>
      </c>
      <c r="F381" s="12" t="s">
        <v>88</v>
      </c>
      <c r="N381" s="36" t="s">
        <v>89</v>
      </c>
      <c r="O381" s="37"/>
    </row>
    <row r="382" spans="5:15" x14ac:dyDescent="0.35">
      <c r="E382" s="36" t="s">
        <v>34</v>
      </c>
      <c r="F382" s="12" t="s">
        <v>89</v>
      </c>
      <c r="N382" s="36" t="s">
        <v>34</v>
      </c>
      <c r="O382" s="37"/>
    </row>
    <row r="383" spans="5:15" x14ac:dyDescent="0.35">
      <c r="E383" s="36" t="s">
        <v>35</v>
      </c>
      <c r="F383" s="12" t="s">
        <v>34</v>
      </c>
      <c r="N383" s="36" t="s">
        <v>35</v>
      </c>
      <c r="O383" s="37"/>
    </row>
    <row r="384" spans="5:15" x14ac:dyDescent="0.35">
      <c r="E384" s="36" t="s">
        <v>36</v>
      </c>
      <c r="F384" s="12" t="s">
        <v>35</v>
      </c>
      <c r="N384" s="36" t="s">
        <v>36</v>
      </c>
      <c r="O384" s="37"/>
    </row>
    <row r="385" spans="5:15" x14ac:dyDescent="0.35">
      <c r="E385" s="36" t="s">
        <v>38</v>
      </c>
      <c r="F385" s="12" t="s">
        <v>36</v>
      </c>
      <c r="N385" s="36" t="s">
        <v>38</v>
      </c>
      <c r="O385" s="37"/>
    </row>
    <row r="386" spans="5:15" x14ac:dyDescent="0.35">
      <c r="E386" s="36" t="s">
        <v>39</v>
      </c>
      <c r="F386" s="12" t="s">
        <v>38</v>
      </c>
      <c r="N386" s="36" t="s">
        <v>39</v>
      </c>
      <c r="O386" s="37"/>
    </row>
    <row r="387" spans="5:15" x14ac:dyDescent="0.35">
      <c r="E387" s="36" t="s">
        <v>40</v>
      </c>
      <c r="F387" s="12" t="s">
        <v>39</v>
      </c>
      <c r="N387" s="36" t="s">
        <v>40</v>
      </c>
      <c r="O387" s="37"/>
    </row>
    <row r="388" spans="5:15" x14ac:dyDescent="0.35">
      <c r="E388" s="36" t="s">
        <v>41</v>
      </c>
      <c r="F388" s="12" t="s">
        <v>40</v>
      </c>
      <c r="N388" s="36" t="s">
        <v>41</v>
      </c>
      <c r="O388" s="37"/>
    </row>
    <row r="389" spans="5:15" x14ac:dyDescent="0.35">
      <c r="E389" s="36" t="s">
        <v>42</v>
      </c>
      <c r="F389" s="12" t="s">
        <v>41</v>
      </c>
      <c r="N389" s="36" t="s">
        <v>42</v>
      </c>
      <c r="O389" s="37"/>
    </row>
    <row r="390" spans="5:15" x14ac:dyDescent="0.35">
      <c r="E390" s="36" t="s">
        <v>43</v>
      </c>
      <c r="F390" s="12" t="s">
        <v>42</v>
      </c>
      <c r="N390" s="36" t="s">
        <v>43</v>
      </c>
      <c r="O390" s="37">
        <v>200</v>
      </c>
    </row>
    <row r="391" spans="5:15" x14ac:dyDescent="0.35">
      <c r="E391" s="36" t="s">
        <v>44</v>
      </c>
      <c r="F391" s="12" t="s">
        <v>43</v>
      </c>
      <c r="N391" s="36" t="s">
        <v>44</v>
      </c>
      <c r="O391" s="37">
        <v>200</v>
      </c>
    </row>
    <row r="392" spans="5:15" x14ac:dyDescent="0.35">
      <c r="E392" s="36" t="s">
        <v>45</v>
      </c>
      <c r="F392" s="12" t="s">
        <v>44</v>
      </c>
      <c r="N392" s="36" t="s">
        <v>45</v>
      </c>
      <c r="O392" s="37">
        <v>200</v>
      </c>
    </row>
    <row r="393" spans="5:15" x14ac:dyDescent="0.35">
      <c r="E393" s="36" t="s">
        <v>46</v>
      </c>
      <c r="F393" s="12" t="s">
        <v>45</v>
      </c>
      <c r="N393" s="36" t="s">
        <v>46</v>
      </c>
      <c r="O393" s="37">
        <v>200</v>
      </c>
    </row>
    <row r="394" spans="5:15" x14ac:dyDescent="0.35">
      <c r="E394" s="36" t="s">
        <v>47</v>
      </c>
      <c r="F394" s="12" t="s">
        <v>46</v>
      </c>
      <c r="N394" s="36" t="s">
        <v>47</v>
      </c>
      <c r="O394" s="37">
        <v>200</v>
      </c>
    </row>
    <row r="395" spans="5:15" x14ac:dyDescent="0.35">
      <c r="E395" s="36" t="s">
        <v>48</v>
      </c>
      <c r="F395" s="12" t="s">
        <v>47</v>
      </c>
      <c r="N395" s="36" t="s">
        <v>48</v>
      </c>
      <c r="O395" s="37">
        <v>200</v>
      </c>
    </row>
    <row r="396" spans="5:15" x14ac:dyDescent="0.35">
      <c r="E396" s="36" t="s">
        <v>95</v>
      </c>
      <c r="F396" s="12" t="s">
        <v>48</v>
      </c>
      <c r="N396" s="36" t="s">
        <v>95</v>
      </c>
      <c r="O396" s="37"/>
    </row>
    <row r="397" spans="5:15" x14ac:dyDescent="0.35">
      <c r="E397" s="36" t="s">
        <v>96</v>
      </c>
      <c r="F397" s="12" t="s">
        <v>95</v>
      </c>
      <c r="N397" s="36" t="s">
        <v>96</v>
      </c>
      <c r="O397" s="37"/>
    </row>
    <row r="398" spans="5:15" x14ac:dyDescent="0.35">
      <c r="E398" s="36" t="s">
        <v>50</v>
      </c>
      <c r="F398" s="12" t="s">
        <v>96</v>
      </c>
      <c r="N398" s="36" t="s">
        <v>50</v>
      </c>
      <c r="O398" s="37"/>
    </row>
    <row r="399" spans="5:15" x14ac:dyDescent="0.35">
      <c r="E399" s="36" t="s">
        <v>51</v>
      </c>
      <c r="F399" s="12" t="s">
        <v>50</v>
      </c>
      <c r="N399" s="36" t="s">
        <v>51</v>
      </c>
      <c r="O399" s="37"/>
    </row>
    <row r="400" spans="5:15" x14ac:dyDescent="0.35">
      <c r="E400" s="36" t="s">
        <v>55</v>
      </c>
      <c r="F400" s="12" t="s">
        <v>51</v>
      </c>
      <c r="N400" s="36" t="s">
        <v>55</v>
      </c>
      <c r="O400" s="37"/>
    </row>
    <row r="401" spans="5:15" x14ac:dyDescent="0.35">
      <c r="E401" s="36" t="s">
        <v>56</v>
      </c>
      <c r="F401" s="12" t="s">
        <v>55</v>
      </c>
      <c r="N401" s="36" t="s">
        <v>56</v>
      </c>
      <c r="O401" s="37"/>
    </row>
    <row r="402" spans="5:15" x14ac:dyDescent="0.35">
      <c r="E402" s="36" t="s">
        <v>57</v>
      </c>
      <c r="F402" s="12" t="s">
        <v>56</v>
      </c>
      <c r="N402" s="36" t="s">
        <v>57</v>
      </c>
      <c r="O402" s="37"/>
    </row>
    <row r="403" spans="5:15" x14ac:dyDescent="0.35">
      <c r="E403" s="36" t="s">
        <v>58</v>
      </c>
      <c r="F403" s="12" t="s">
        <v>57</v>
      </c>
      <c r="N403" s="36" t="s">
        <v>58</v>
      </c>
      <c r="O403" s="37"/>
    </row>
    <row r="404" spans="5:15" x14ac:dyDescent="0.35">
      <c r="E404" s="36" t="s">
        <v>62</v>
      </c>
      <c r="F404" s="12" t="s">
        <v>58</v>
      </c>
      <c r="N404" s="36" t="s">
        <v>62</v>
      </c>
      <c r="O404" s="37"/>
    </row>
    <row r="405" spans="5:15" x14ac:dyDescent="0.35">
      <c r="E405" s="36" t="s">
        <v>105</v>
      </c>
      <c r="F405" s="12" t="s">
        <v>62</v>
      </c>
      <c r="N405" s="36" t="s">
        <v>105</v>
      </c>
      <c r="O405" s="37"/>
    </row>
    <row r="406" spans="5:15" x14ac:dyDescent="0.35">
      <c r="E406" s="36" t="s">
        <v>106</v>
      </c>
      <c r="F406" s="12" t="s">
        <v>105</v>
      </c>
      <c r="N406" s="36" t="s">
        <v>106</v>
      </c>
      <c r="O406" s="37"/>
    </row>
    <row r="407" spans="5:15" x14ac:dyDescent="0.35">
      <c r="E407" s="36" t="s">
        <v>108</v>
      </c>
      <c r="F407" s="12" t="s">
        <v>106</v>
      </c>
      <c r="N407" s="36" t="s">
        <v>108</v>
      </c>
      <c r="O407" s="37"/>
    </row>
    <row r="408" spans="5:15" x14ac:dyDescent="0.35">
      <c r="E408" s="36" t="s">
        <v>109</v>
      </c>
      <c r="F408" s="12" t="s">
        <v>108</v>
      </c>
      <c r="N408" s="36" t="s">
        <v>109</v>
      </c>
      <c r="O408" s="37"/>
    </row>
    <row r="409" spans="5:15" x14ac:dyDescent="0.35">
      <c r="E409" s="36" t="s">
        <v>64</v>
      </c>
      <c r="F409" s="12" t="s">
        <v>109</v>
      </c>
      <c r="N409" s="36" t="s">
        <v>64</v>
      </c>
      <c r="O409" s="37"/>
    </row>
    <row r="410" spans="5:15" x14ac:dyDescent="0.35">
      <c r="E410" s="36" t="s">
        <v>110</v>
      </c>
      <c r="F410" s="12" t="s">
        <v>64</v>
      </c>
      <c r="N410" s="36" t="s">
        <v>110</v>
      </c>
      <c r="O410" s="37"/>
    </row>
    <row r="411" spans="5:15" x14ac:dyDescent="0.35">
      <c r="E411" s="36" t="s">
        <v>115</v>
      </c>
      <c r="F411" s="12" t="s">
        <v>110</v>
      </c>
      <c r="N411" s="36" t="s">
        <v>115</v>
      </c>
      <c r="O411" s="37"/>
    </row>
    <row r="412" spans="5:15" x14ac:dyDescent="0.35">
      <c r="E412" s="36" t="s">
        <v>66</v>
      </c>
      <c r="F412" s="12" t="s">
        <v>115</v>
      </c>
      <c r="N412" s="36" t="s">
        <v>66</v>
      </c>
      <c r="O412" s="37"/>
    </row>
    <row r="413" spans="5:15" x14ac:dyDescent="0.35">
      <c r="E413" s="36" t="s">
        <v>67</v>
      </c>
      <c r="F413" s="12" t="s">
        <v>66</v>
      </c>
      <c r="N413" s="36" t="s">
        <v>67</v>
      </c>
      <c r="O413" s="37"/>
    </row>
    <row r="414" spans="5:15" x14ac:dyDescent="0.35">
      <c r="E414" s="36" t="s">
        <v>68</v>
      </c>
      <c r="F414" s="12" t="s">
        <v>67</v>
      </c>
      <c r="N414" s="36" t="s">
        <v>68</v>
      </c>
      <c r="O414" s="37"/>
    </row>
    <row r="415" spans="5:15" x14ac:dyDescent="0.35">
      <c r="E415" s="36" t="s">
        <v>116</v>
      </c>
      <c r="F415" s="12" t="s">
        <v>68</v>
      </c>
      <c r="N415" s="36" t="s">
        <v>116</v>
      </c>
      <c r="O415" s="37"/>
    </row>
    <row r="416" spans="5:15" x14ac:dyDescent="0.35">
      <c r="E416" s="36" t="s">
        <v>117</v>
      </c>
      <c r="F416" s="12" t="s">
        <v>116</v>
      </c>
      <c r="N416" s="36" t="s">
        <v>117</v>
      </c>
      <c r="O416" s="37"/>
    </row>
    <row r="417" spans="5:15" x14ac:dyDescent="0.35">
      <c r="E417" s="36" t="s">
        <v>70</v>
      </c>
      <c r="F417" s="12" t="s">
        <v>117</v>
      </c>
      <c r="N417" s="36" t="s">
        <v>70</v>
      </c>
      <c r="O417" s="37"/>
    </row>
    <row r="418" spans="5:15" x14ac:dyDescent="0.35">
      <c r="E418" s="36" t="s">
        <v>120</v>
      </c>
      <c r="F418" s="12" t="s">
        <v>70</v>
      </c>
      <c r="N418" s="36" t="s">
        <v>120</v>
      </c>
      <c r="O418" s="37"/>
    </row>
    <row r="419" spans="5:15" x14ac:dyDescent="0.35">
      <c r="E419" s="36" t="s">
        <v>121</v>
      </c>
      <c r="F419" s="12" t="s">
        <v>120</v>
      </c>
      <c r="N419" s="36" t="s">
        <v>121</v>
      </c>
      <c r="O419" s="37"/>
    </row>
    <row r="420" spans="5:15" x14ac:dyDescent="0.35">
      <c r="E420" s="36" t="s">
        <v>71</v>
      </c>
      <c r="F420" s="12" t="s">
        <v>121</v>
      </c>
      <c r="N420" s="36" t="s">
        <v>71</v>
      </c>
      <c r="O420" s="37"/>
    </row>
    <row r="421" spans="5:15" x14ac:dyDescent="0.35">
      <c r="E421" s="36" t="s">
        <v>72</v>
      </c>
      <c r="F421" s="12" t="s">
        <v>71</v>
      </c>
      <c r="N421" s="36" t="s">
        <v>72</v>
      </c>
      <c r="O421" s="37"/>
    </row>
    <row r="422" spans="5:15" x14ac:dyDescent="0.35">
      <c r="E422" s="36" t="s">
        <v>73</v>
      </c>
      <c r="F422" s="12" t="s">
        <v>72</v>
      </c>
      <c r="N422" s="36" t="s">
        <v>73</v>
      </c>
      <c r="O422" s="37"/>
    </row>
    <row r="423" spans="5:15" x14ac:dyDescent="0.35">
      <c r="E423" s="36" t="s">
        <v>74</v>
      </c>
      <c r="F423" s="12" t="s">
        <v>73</v>
      </c>
      <c r="N423" s="36" t="s">
        <v>74</v>
      </c>
      <c r="O423" s="37"/>
    </row>
    <row r="424" spans="5:15" x14ac:dyDescent="0.35">
      <c r="E424" s="36" t="s">
        <v>75</v>
      </c>
      <c r="F424" s="12" t="s">
        <v>74</v>
      </c>
      <c r="N424" s="36" t="s">
        <v>75</v>
      </c>
      <c r="O424" s="37"/>
    </row>
    <row r="425" spans="5:15" x14ac:dyDescent="0.35">
      <c r="E425" s="36" t="s">
        <v>76</v>
      </c>
      <c r="F425" s="12" t="s">
        <v>75</v>
      </c>
      <c r="N425" s="36" t="s">
        <v>76</v>
      </c>
      <c r="O425" s="37"/>
    </row>
    <row r="426" spans="5:15" x14ac:dyDescent="0.35">
      <c r="E426" s="36" t="s">
        <v>77</v>
      </c>
      <c r="F426" s="12" t="s">
        <v>76</v>
      </c>
      <c r="N426" s="36" t="s">
        <v>77</v>
      </c>
      <c r="O426" s="37"/>
    </row>
    <row r="427" spans="5:15" x14ac:dyDescent="0.35">
      <c r="E427" s="36" t="s">
        <v>78</v>
      </c>
      <c r="F427" s="12" t="s">
        <v>77</v>
      </c>
      <c r="N427" s="36" t="s">
        <v>78</v>
      </c>
      <c r="O427" s="37"/>
    </row>
    <row r="428" spans="5:15" x14ac:dyDescent="0.35">
      <c r="E428" s="36" t="s">
        <v>129</v>
      </c>
      <c r="F428" s="12" t="s">
        <v>78</v>
      </c>
      <c r="N428" s="36" t="s">
        <v>129</v>
      </c>
      <c r="O428" s="37"/>
    </row>
    <row r="429" spans="5:15" x14ac:dyDescent="0.35">
      <c r="E429" s="36" t="s">
        <v>79</v>
      </c>
      <c r="F429" s="12" t="s">
        <v>129</v>
      </c>
      <c r="N429" s="36" t="s">
        <v>79</v>
      </c>
      <c r="O429" s="37"/>
    </row>
    <row r="430" spans="5:15" x14ac:dyDescent="0.35">
      <c r="E430" s="36" t="s">
        <v>122</v>
      </c>
      <c r="F430" s="12" t="s">
        <v>79</v>
      </c>
      <c r="N430" s="36" t="s">
        <v>122</v>
      </c>
      <c r="O430" s="37"/>
    </row>
    <row r="431" spans="5:15" x14ac:dyDescent="0.35">
      <c r="E431" s="36" t="s">
        <v>123</v>
      </c>
      <c r="F431" s="12" t="s">
        <v>122</v>
      </c>
      <c r="N431" s="36" t="s">
        <v>123</v>
      </c>
      <c r="O431" s="37"/>
    </row>
    <row r="432" spans="5:15" x14ac:dyDescent="0.35">
      <c r="E432" s="36" t="s">
        <v>81</v>
      </c>
      <c r="F432" s="12" t="s">
        <v>123</v>
      </c>
      <c r="N432" s="36" t="s">
        <v>81</v>
      </c>
      <c r="O432" s="37"/>
    </row>
    <row r="433" spans="5:15" x14ac:dyDescent="0.35">
      <c r="E433" s="36" t="s">
        <v>82</v>
      </c>
      <c r="F433" s="12" t="s">
        <v>81</v>
      </c>
      <c r="N433" s="36" t="s">
        <v>82</v>
      </c>
      <c r="O433" s="37"/>
    </row>
    <row r="434" spans="5:15" x14ac:dyDescent="0.35">
      <c r="E434" s="36" t="s">
        <v>83</v>
      </c>
      <c r="F434" s="12" t="s">
        <v>82</v>
      </c>
      <c r="N434" s="36" t="s">
        <v>83</v>
      </c>
      <c r="O434" s="37"/>
    </row>
    <row r="435" spans="5:15" x14ac:dyDescent="0.35">
      <c r="E435" s="36" t="s">
        <v>84</v>
      </c>
      <c r="F435" s="12" t="s">
        <v>83</v>
      </c>
      <c r="N435" s="36" t="s">
        <v>84</v>
      </c>
      <c r="O435" s="37"/>
    </row>
    <row r="436" spans="5:15" x14ac:dyDescent="0.35">
      <c r="E436" s="36" t="s">
        <v>85</v>
      </c>
      <c r="F436" s="12" t="s">
        <v>84</v>
      </c>
      <c r="N436" s="36" t="s">
        <v>85</v>
      </c>
      <c r="O436" s="37"/>
    </row>
    <row r="437" spans="5:15" x14ac:dyDescent="0.35">
      <c r="E437" s="36" t="s">
        <v>88</v>
      </c>
      <c r="F437" s="12" t="s">
        <v>85</v>
      </c>
      <c r="N437" s="36" t="s">
        <v>88</v>
      </c>
      <c r="O437" s="37">
        <v>200</v>
      </c>
    </row>
    <row r="438" spans="5:15" x14ac:dyDescent="0.35">
      <c r="E438" s="36" t="s">
        <v>88</v>
      </c>
      <c r="F438" s="12" t="s">
        <v>88</v>
      </c>
      <c r="N438" s="36" t="s">
        <v>88</v>
      </c>
      <c r="O438" s="37">
        <v>202</v>
      </c>
    </row>
    <row r="439" spans="5:15" x14ac:dyDescent="0.35">
      <c r="E439" s="36" t="s">
        <v>88</v>
      </c>
      <c r="F439" s="12" t="s">
        <v>88</v>
      </c>
      <c r="N439" s="36" t="s">
        <v>88</v>
      </c>
      <c r="O439" s="37">
        <v>204</v>
      </c>
    </row>
    <row r="440" spans="5:15" x14ac:dyDescent="0.35">
      <c r="E440" s="36" t="s">
        <v>89</v>
      </c>
      <c r="F440" s="12" t="s">
        <v>88</v>
      </c>
      <c r="N440" s="36" t="s">
        <v>89</v>
      </c>
      <c r="O440" s="37"/>
    </row>
    <row r="441" spans="5:15" x14ac:dyDescent="0.35">
      <c r="E441" s="36" t="s">
        <v>34</v>
      </c>
      <c r="F441" s="12" t="s">
        <v>89</v>
      </c>
      <c r="N441" s="36" t="s">
        <v>34</v>
      </c>
      <c r="O441" s="37"/>
    </row>
    <row r="442" spans="5:15" x14ac:dyDescent="0.35">
      <c r="E442" s="36" t="s">
        <v>35</v>
      </c>
      <c r="F442" s="12" t="s">
        <v>34</v>
      </c>
      <c r="N442" s="36" t="s">
        <v>35</v>
      </c>
      <c r="O442" s="37"/>
    </row>
    <row r="443" spans="5:15" x14ac:dyDescent="0.35">
      <c r="E443" s="36" t="s">
        <v>36</v>
      </c>
      <c r="F443" s="12" t="s">
        <v>35</v>
      </c>
      <c r="N443" s="36" t="s">
        <v>36</v>
      </c>
      <c r="O443" s="37"/>
    </row>
    <row r="444" spans="5:15" x14ac:dyDescent="0.35">
      <c r="E444" s="36" t="s">
        <v>38</v>
      </c>
      <c r="F444" s="12" t="s">
        <v>36</v>
      </c>
      <c r="N444" s="36" t="s">
        <v>38</v>
      </c>
      <c r="O444" s="37"/>
    </row>
    <row r="445" spans="5:15" x14ac:dyDescent="0.35">
      <c r="E445" s="36" t="s">
        <v>39</v>
      </c>
      <c r="F445" s="12" t="s">
        <v>38</v>
      </c>
      <c r="N445" s="36" t="s">
        <v>39</v>
      </c>
      <c r="O445" s="37"/>
    </row>
    <row r="446" spans="5:15" x14ac:dyDescent="0.35">
      <c r="E446" s="36" t="s">
        <v>40</v>
      </c>
      <c r="F446" s="12" t="s">
        <v>39</v>
      </c>
      <c r="N446" s="36" t="s">
        <v>40</v>
      </c>
      <c r="O446" s="37"/>
    </row>
    <row r="447" spans="5:15" x14ac:dyDescent="0.35">
      <c r="E447" s="36" t="s">
        <v>41</v>
      </c>
      <c r="F447" s="12" t="s">
        <v>40</v>
      </c>
      <c r="N447" s="36" t="s">
        <v>41</v>
      </c>
      <c r="O447" s="37"/>
    </row>
    <row r="448" spans="5:15" x14ac:dyDescent="0.35">
      <c r="E448" s="36" t="s">
        <v>42</v>
      </c>
      <c r="F448" s="12" t="s">
        <v>41</v>
      </c>
      <c r="N448" s="36" t="s">
        <v>42</v>
      </c>
      <c r="O448" s="37"/>
    </row>
    <row r="449" spans="5:15" x14ac:dyDescent="0.35">
      <c r="E449" s="36" t="s">
        <v>43</v>
      </c>
      <c r="F449" s="12" t="s">
        <v>42</v>
      </c>
      <c r="N449" s="36" t="s">
        <v>43</v>
      </c>
      <c r="O449" s="37">
        <v>200</v>
      </c>
    </row>
    <row r="450" spans="5:15" x14ac:dyDescent="0.35">
      <c r="E450" s="36" t="s">
        <v>44</v>
      </c>
      <c r="F450" s="12" t="s">
        <v>43</v>
      </c>
      <c r="N450" s="36" t="s">
        <v>44</v>
      </c>
      <c r="O450" s="37">
        <v>200</v>
      </c>
    </row>
    <row r="451" spans="5:15" x14ac:dyDescent="0.35">
      <c r="E451" s="36" t="s">
        <v>45</v>
      </c>
      <c r="F451" s="12" t="s">
        <v>44</v>
      </c>
      <c r="N451" s="36" t="s">
        <v>45</v>
      </c>
      <c r="O451" s="37">
        <v>200</v>
      </c>
    </row>
    <row r="452" spans="5:15" x14ac:dyDescent="0.35">
      <c r="E452" s="36" t="s">
        <v>46</v>
      </c>
      <c r="F452" s="12" t="s">
        <v>45</v>
      </c>
      <c r="N452" s="36" t="s">
        <v>46</v>
      </c>
      <c r="O452" s="37">
        <v>200</v>
      </c>
    </row>
    <row r="453" spans="5:15" x14ac:dyDescent="0.35">
      <c r="E453" s="36" t="s">
        <v>47</v>
      </c>
      <c r="F453" s="12" t="s">
        <v>46</v>
      </c>
      <c r="N453" s="36" t="s">
        <v>47</v>
      </c>
      <c r="O453" s="37">
        <v>200</v>
      </c>
    </row>
    <row r="454" spans="5:15" x14ac:dyDescent="0.35">
      <c r="E454" s="36" t="s">
        <v>48</v>
      </c>
      <c r="F454" s="12" t="s">
        <v>47</v>
      </c>
      <c r="N454" s="36" t="s">
        <v>48</v>
      </c>
      <c r="O454" s="37">
        <v>200</v>
      </c>
    </row>
    <row r="455" spans="5:15" x14ac:dyDescent="0.35">
      <c r="E455" s="36" t="s">
        <v>56</v>
      </c>
      <c r="F455" s="12" t="s">
        <v>48</v>
      </c>
      <c r="N455" s="36" t="s">
        <v>56</v>
      </c>
      <c r="O455" s="37"/>
    </row>
    <row r="456" spans="5:15" x14ac:dyDescent="0.35">
      <c r="E456" s="36" t="s">
        <v>57</v>
      </c>
      <c r="F456" s="12" t="s">
        <v>56</v>
      </c>
      <c r="N456" s="36" t="s">
        <v>57</v>
      </c>
      <c r="O456" s="37"/>
    </row>
    <row r="457" spans="5:15" x14ac:dyDescent="0.35">
      <c r="E457" s="36" t="s">
        <v>58</v>
      </c>
      <c r="F457" s="12" t="s">
        <v>57</v>
      </c>
      <c r="N457" s="36" t="s">
        <v>58</v>
      </c>
      <c r="O457" s="37"/>
    </row>
    <row r="458" spans="5:15" x14ac:dyDescent="0.35">
      <c r="E458" s="36" t="s">
        <v>73</v>
      </c>
      <c r="F458" s="12" t="s">
        <v>58</v>
      </c>
      <c r="N458" s="36" t="s">
        <v>73</v>
      </c>
      <c r="O458" s="37"/>
    </row>
    <row r="459" spans="5:15" x14ac:dyDescent="0.35">
      <c r="E459" s="36" t="s">
        <v>75</v>
      </c>
      <c r="F459" s="12" t="s">
        <v>73</v>
      </c>
      <c r="N459" s="36" t="s">
        <v>75</v>
      </c>
      <c r="O459" s="37"/>
    </row>
    <row r="460" spans="5:15" x14ac:dyDescent="0.35">
      <c r="E460" s="36" t="s">
        <v>77</v>
      </c>
      <c r="F460" s="12" t="s">
        <v>75</v>
      </c>
      <c r="N460" s="36" t="s">
        <v>77</v>
      </c>
      <c r="O460" s="37"/>
    </row>
    <row r="461" spans="5:15" x14ac:dyDescent="0.35">
      <c r="E461" s="36" t="s">
        <v>88</v>
      </c>
      <c r="F461" s="12" t="s">
        <v>77</v>
      </c>
      <c r="N461" s="36" t="s">
        <v>88</v>
      </c>
      <c r="O461" s="37">
        <v>200</v>
      </c>
    </row>
    <row r="462" spans="5:15" x14ac:dyDescent="0.35">
      <c r="E462" s="36" t="s">
        <v>88</v>
      </c>
      <c r="F462" s="12" t="s">
        <v>88</v>
      </c>
      <c r="N462" s="36" t="s">
        <v>88</v>
      </c>
      <c r="O462" s="37">
        <v>202</v>
      </c>
    </row>
    <row r="463" spans="5:15" x14ac:dyDescent="0.35">
      <c r="E463" s="36" t="s">
        <v>88</v>
      </c>
      <c r="F463" s="12" t="s">
        <v>88</v>
      </c>
      <c r="N463" s="36" t="s">
        <v>88</v>
      </c>
      <c r="O463" s="37">
        <v>204</v>
      </c>
    </row>
    <row r="464" spans="5:15" x14ac:dyDescent="0.35">
      <c r="E464" s="36" t="s">
        <v>88</v>
      </c>
      <c r="F464" s="12" t="s">
        <v>88</v>
      </c>
      <c r="N464" s="36" t="s">
        <v>88</v>
      </c>
      <c r="O464" s="37">
        <v>209</v>
      </c>
    </row>
    <row r="465" spans="5:15" x14ac:dyDescent="0.35">
      <c r="E465" s="36" t="s">
        <v>88</v>
      </c>
      <c r="F465" s="12" t="s">
        <v>88</v>
      </c>
      <c r="N465" s="36" t="s">
        <v>88</v>
      </c>
      <c r="O465" s="37">
        <v>209</v>
      </c>
    </row>
    <row r="466" spans="5:15" x14ac:dyDescent="0.35">
      <c r="E466" s="36" t="s">
        <v>88</v>
      </c>
      <c r="F466" s="12" t="s">
        <v>88</v>
      </c>
      <c r="N466" s="36" t="s">
        <v>88</v>
      </c>
      <c r="O466" s="37">
        <v>210</v>
      </c>
    </row>
    <row r="467" spans="5:15" x14ac:dyDescent="0.35">
      <c r="E467" s="36" t="s">
        <v>88</v>
      </c>
      <c r="F467" s="12" t="s">
        <v>88</v>
      </c>
      <c r="N467" s="36" t="s">
        <v>88</v>
      </c>
      <c r="O467" s="37">
        <v>218</v>
      </c>
    </row>
    <row r="468" spans="5:15" x14ac:dyDescent="0.35">
      <c r="E468" s="36" t="s">
        <v>88</v>
      </c>
      <c r="F468" s="12" t="s">
        <v>88</v>
      </c>
      <c r="N468" s="36" t="s">
        <v>88</v>
      </c>
      <c r="O468" s="37">
        <v>230</v>
      </c>
    </row>
    <row r="469" spans="5:15" x14ac:dyDescent="0.35">
      <c r="E469" s="36" t="s">
        <v>88</v>
      </c>
      <c r="F469" s="12" t="s">
        <v>88</v>
      </c>
      <c r="N469" s="36" t="s">
        <v>88</v>
      </c>
      <c r="O469" s="37">
        <v>232</v>
      </c>
    </row>
    <row r="470" spans="5:15" x14ac:dyDescent="0.35">
      <c r="E470" s="36" t="s">
        <v>88</v>
      </c>
      <c r="F470" s="12" t="s">
        <v>88</v>
      </c>
      <c r="N470" s="36" t="s">
        <v>88</v>
      </c>
      <c r="O470" s="37">
        <v>233</v>
      </c>
    </row>
    <row r="471" spans="5:15" x14ac:dyDescent="0.35">
      <c r="E471" s="36" t="s">
        <v>88</v>
      </c>
      <c r="F471" s="12" t="s">
        <v>88</v>
      </c>
      <c r="N471" s="36" t="s">
        <v>88</v>
      </c>
      <c r="O471" s="37">
        <v>234</v>
      </c>
    </row>
    <row r="472" spans="5:15" x14ac:dyDescent="0.35">
      <c r="E472" s="36" t="s">
        <v>88</v>
      </c>
      <c r="F472" s="12" t="s">
        <v>88</v>
      </c>
      <c r="N472" s="36" t="s">
        <v>88</v>
      </c>
      <c r="O472" s="37">
        <v>237</v>
      </c>
    </row>
    <row r="473" spans="5:15" x14ac:dyDescent="0.35">
      <c r="E473" s="36" t="s">
        <v>88</v>
      </c>
      <c r="F473" s="12" t="s">
        <v>88</v>
      </c>
      <c r="N473" s="36" t="s">
        <v>88</v>
      </c>
      <c r="O473" s="37">
        <v>238</v>
      </c>
    </row>
    <row r="474" spans="5:15" x14ac:dyDescent="0.35">
      <c r="E474" s="36" t="s">
        <v>88</v>
      </c>
      <c r="F474" s="12" t="s">
        <v>88</v>
      </c>
      <c r="N474" s="36" t="s">
        <v>88</v>
      </c>
      <c r="O474" s="37">
        <v>239</v>
      </c>
    </row>
    <row r="475" spans="5:15" x14ac:dyDescent="0.35">
      <c r="E475" s="36" t="s">
        <v>88</v>
      </c>
      <c r="F475" s="12" t="s">
        <v>88</v>
      </c>
      <c r="N475" s="36" t="s">
        <v>88</v>
      </c>
      <c r="O475" s="37">
        <v>240</v>
      </c>
    </row>
    <row r="476" spans="5:15" x14ac:dyDescent="0.35">
      <c r="E476" s="36" t="s">
        <v>88</v>
      </c>
      <c r="F476" s="12" t="s">
        <v>88</v>
      </c>
      <c r="N476" s="36" t="s">
        <v>88</v>
      </c>
      <c r="O476" s="37">
        <v>241</v>
      </c>
    </row>
    <row r="477" spans="5:15" x14ac:dyDescent="0.35">
      <c r="E477" s="36" t="s">
        <v>88</v>
      </c>
      <c r="F477" s="12" t="s">
        <v>88</v>
      </c>
      <c r="N477" s="36" t="s">
        <v>88</v>
      </c>
      <c r="O477" s="37">
        <v>246</v>
      </c>
    </row>
    <row r="478" spans="5:15" x14ac:dyDescent="0.35">
      <c r="E478" s="36" t="s">
        <v>88</v>
      </c>
      <c r="F478" s="12" t="s">
        <v>88</v>
      </c>
      <c r="N478" s="36" t="s">
        <v>88</v>
      </c>
      <c r="O478" s="37">
        <v>250</v>
      </c>
    </row>
    <row r="479" spans="5:15" x14ac:dyDescent="0.35">
      <c r="E479" s="36" t="s">
        <v>144</v>
      </c>
      <c r="F479" s="12" t="s">
        <v>88</v>
      </c>
      <c r="N479" s="36" t="s">
        <v>144</v>
      </c>
      <c r="O479" s="37"/>
    </row>
    <row r="480" spans="5:15" x14ac:dyDescent="0.35">
      <c r="E480" s="36" t="s">
        <v>89</v>
      </c>
      <c r="F480" s="12" t="s">
        <v>88</v>
      </c>
      <c r="N480" s="36" t="s">
        <v>89</v>
      </c>
      <c r="O480" s="37"/>
    </row>
    <row r="481" spans="5:15" x14ac:dyDescent="0.35">
      <c r="E481" s="36" t="s">
        <v>125</v>
      </c>
      <c r="F481" s="12" t="s">
        <v>144</v>
      </c>
      <c r="N481" s="36" t="s">
        <v>125</v>
      </c>
      <c r="O481" s="37"/>
    </row>
    <row r="482" spans="5:15" x14ac:dyDescent="0.35">
      <c r="E482" s="36" t="s">
        <v>93</v>
      </c>
      <c r="F482" s="12" t="s">
        <v>89</v>
      </c>
      <c r="N482" s="36" t="s">
        <v>93</v>
      </c>
      <c r="O482" s="37">
        <v>212</v>
      </c>
    </row>
    <row r="483" spans="5:15" x14ac:dyDescent="0.35">
      <c r="E483" s="36" t="s">
        <v>93</v>
      </c>
      <c r="F483" s="12" t="s">
        <v>125</v>
      </c>
      <c r="N483" s="36" t="s">
        <v>93</v>
      </c>
      <c r="O483" s="37">
        <v>214</v>
      </c>
    </row>
    <row r="484" spans="5:15" x14ac:dyDescent="0.35">
      <c r="E484" s="36" t="s">
        <v>34</v>
      </c>
      <c r="F484" s="12" t="s">
        <v>93</v>
      </c>
      <c r="N484" s="36" t="s">
        <v>34</v>
      </c>
      <c r="O484" s="37"/>
    </row>
    <row r="485" spans="5:15" x14ac:dyDescent="0.35">
      <c r="E485" s="36" t="s">
        <v>35</v>
      </c>
      <c r="F485" s="12" t="s">
        <v>93</v>
      </c>
      <c r="N485" s="36" t="s">
        <v>35</v>
      </c>
      <c r="O485" s="37"/>
    </row>
    <row r="486" spans="5:15" x14ac:dyDescent="0.35">
      <c r="E486" s="36" t="s">
        <v>35</v>
      </c>
      <c r="F486" s="12" t="s">
        <v>34</v>
      </c>
      <c r="N486" s="36" t="s">
        <v>35</v>
      </c>
      <c r="O486" s="37"/>
    </row>
    <row r="487" spans="5:15" x14ac:dyDescent="0.35">
      <c r="E487" s="36" t="s">
        <v>36</v>
      </c>
      <c r="F487" s="12" t="s">
        <v>34</v>
      </c>
      <c r="N487" s="36" t="s">
        <v>36</v>
      </c>
      <c r="O487" s="37"/>
    </row>
    <row r="488" spans="5:15" x14ac:dyDescent="0.35">
      <c r="E488" s="36" t="s">
        <v>146</v>
      </c>
      <c r="F488" s="12" t="s">
        <v>35</v>
      </c>
      <c r="N488" s="36" t="s">
        <v>146</v>
      </c>
      <c r="O488" s="37"/>
    </row>
    <row r="489" spans="5:15" x14ac:dyDescent="0.35">
      <c r="E489" s="36" t="s">
        <v>147</v>
      </c>
      <c r="F489" s="12" t="s">
        <v>36</v>
      </c>
      <c r="N489" s="36" t="s">
        <v>147</v>
      </c>
      <c r="O489" s="37"/>
    </row>
    <row r="490" spans="5:15" x14ac:dyDescent="0.35">
      <c r="E490" s="36" t="s">
        <v>38</v>
      </c>
      <c r="F490" s="12" t="s">
        <v>146</v>
      </c>
      <c r="N490" s="36" t="s">
        <v>38</v>
      </c>
      <c r="O490" s="37"/>
    </row>
    <row r="491" spans="5:15" x14ac:dyDescent="0.35">
      <c r="E491" s="36" t="s">
        <v>39</v>
      </c>
      <c r="F491" s="12" t="s">
        <v>147</v>
      </c>
      <c r="N491" s="36" t="s">
        <v>39</v>
      </c>
      <c r="O491" s="37"/>
    </row>
    <row r="492" spans="5:15" x14ac:dyDescent="0.35">
      <c r="E492" s="36" t="s">
        <v>40</v>
      </c>
      <c r="F492" s="12" t="s">
        <v>38</v>
      </c>
      <c r="N492" s="36" t="s">
        <v>40</v>
      </c>
      <c r="O492" s="37"/>
    </row>
    <row r="493" spans="5:15" x14ac:dyDescent="0.35">
      <c r="E493" s="36" t="s">
        <v>41</v>
      </c>
      <c r="F493" s="12" t="s">
        <v>39</v>
      </c>
      <c r="N493" s="36" t="s">
        <v>41</v>
      </c>
      <c r="O493" s="37"/>
    </row>
    <row r="494" spans="5:15" x14ac:dyDescent="0.35">
      <c r="E494" s="36" t="s">
        <v>42</v>
      </c>
      <c r="F494" s="12" t="s">
        <v>40</v>
      </c>
      <c r="N494" s="36" t="s">
        <v>42</v>
      </c>
      <c r="O494" s="37"/>
    </row>
    <row r="495" spans="5:15" x14ac:dyDescent="0.35">
      <c r="E495" s="36" t="s">
        <v>43</v>
      </c>
      <c r="F495" s="12" t="s">
        <v>41</v>
      </c>
      <c r="N495" s="36" t="s">
        <v>43</v>
      </c>
      <c r="O495" s="37">
        <v>200</v>
      </c>
    </row>
    <row r="496" spans="5:15" x14ac:dyDescent="0.35">
      <c r="E496" s="36" t="s">
        <v>44</v>
      </c>
      <c r="F496" s="12" t="s">
        <v>42</v>
      </c>
      <c r="N496" s="36" t="s">
        <v>44</v>
      </c>
      <c r="O496" s="37">
        <v>200</v>
      </c>
    </row>
    <row r="497" spans="5:15" x14ac:dyDescent="0.35">
      <c r="E497" s="36" t="s">
        <v>45</v>
      </c>
      <c r="F497" s="12" t="s">
        <v>43</v>
      </c>
      <c r="N497" s="36" t="s">
        <v>45</v>
      </c>
      <c r="O497" s="37">
        <v>200</v>
      </c>
    </row>
    <row r="498" spans="5:15" x14ac:dyDescent="0.35">
      <c r="E498" s="36" t="s">
        <v>46</v>
      </c>
      <c r="F498" s="12" t="s">
        <v>44</v>
      </c>
      <c r="N498" s="36" t="s">
        <v>46</v>
      </c>
      <c r="O498" s="37">
        <v>200</v>
      </c>
    </row>
    <row r="499" spans="5:15" x14ac:dyDescent="0.35">
      <c r="E499" s="36" t="s">
        <v>47</v>
      </c>
      <c r="F499" s="12" t="s">
        <v>45</v>
      </c>
      <c r="N499" s="36" t="s">
        <v>47</v>
      </c>
      <c r="O499" s="37">
        <v>200</v>
      </c>
    </row>
    <row r="500" spans="5:15" x14ac:dyDescent="0.35">
      <c r="E500" s="36" t="s">
        <v>48</v>
      </c>
      <c r="F500" s="12" t="s">
        <v>46</v>
      </c>
      <c r="N500" s="36" t="s">
        <v>48</v>
      </c>
      <c r="O500" s="37">
        <v>200</v>
      </c>
    </row>
    <row r="501" spans="5:15" x14ac:dyDescent="0.35">
      <c r="E501" s="36" t="s">
        <v>88</v>
      </c>
      <c r="F501" s="12" t="s">
        <v>47</v>
      </c>
      <c r="N501" s="36" t="s">
        <v>88</v>
      </c>
      <c r="O501" s="37">
        <v>200</v>
      </c>
    </row>
    <row r="502" spans="5:15" x14ac:dyDescent="0.35">
      <c r="E502" s="36" t="s">
        <v>88</v>
      </c>
      <c r="F502" s="12" t="s">
        <v>48</v>
      </c>
      <c r="N502" s="36" t="s">
        <v>88</v>
      </c>
      <c r="O502" s="37">
        <v>202</v>
      </c>
    </row>
    <row r="503" spans="5:15" x14ac:dyDescent="0.35">
      <c r="E503" s="36" t="s">
        <v>88</v>
      </c>
      <c r="F503" s="12" t="s">
        <v>88</v>
      </c>
      <c r="N503" s="36" t="s">
        <v>88</v>
      </c>
      <c r="O503" s="37">
        <v>203</v>
      </c>
    </row>
    <row r="504" spans="5:15" x14ac:dyDescent="0.35">
      <c r="E504" s="36" t="s">
        <v>88</v>
      </c>
      <c r="F504" s="12" t="s">
        <v>88</v>
      </c>
      <c r="N504" s="36" t="s">
        <v>88</v>
      </c>
      <c r="O504" s="37">
        <v>204</v>
      </c>
    </row>
    <row r="505" spans="5:15" x14ac:dyDescent="0.35">
      <c r="E505" s="36" t="s">
        <v>88</v>
      </c>
      <c r="F505" s="12" t="s">
        <v>88</v>
      </c>
      <c r="N505" s="36" t="s">
        <v>88</v>
      </c>
      <c r="O505" s="37">
        <v>213</v>
      </c>
    </row>
    <row r="506" spans="5:15" x14ac:dyDescent="0.35">
      <c r="E506" s="36" t="s">
        <v>88</v>
      </c>
      <c r="F506" s="12" t="s">
        <v>88</v>
      </c>
      <c r="N506" s="36" t="s">
        <v>88</v>
      </c>
      <c r="O506" s="37">
        <v>220</v>
      </c>
    </row>
    <row r="507" spans="5:15" x14ac:dyDescent="0.35">
      <c r="E507" s="36" t="s">
        <v>88</v>
      </c>
      <c r="F507" s="12" t="s">
        <v>88</v>
      </c>
      <c r="N507" s="36" t="s">
        <v>88</v>
      </c>
      <c r="O507" s="37">
        <v>226</v>
      </c>
    </row>
    <row r="508" spans="5:15" x14ac:dyDescent="0.35">
      <c r="E508" s="36" t="s">
        <v>89</v>
      </c>
      <c r="F508" s="12" t="s">
        <v>88</v>
      </c>
      <c r="N508" s="36" t="s">
        <v>89</v>
      </c>
      <c r="O508" s="37"/>
    </row>
    <row r="509" spans="5:15" x14ac:dyDescent="0.35">
      <c r="E509" s="36" t="s">
        <v>90</v>
      </c>
      <c r="F509" s="12" t="s">
        <v>88</v>
      </c>
      <c r="N509" s="36" t="s">
        <v>90</v>
      </c>
      <c r="O509" s="37">
        <v>200</v>
      </c>
    </row>
    <row r="510" spans="5:15" x14ac:dyDescent="0.35">
      <c r="E510" s="36" t="s">
        <v>135</v>
      </c>
      <c r="F510" s="12" t="s">
        <v>89</v>
      </c>
      <c r="N510" s="36" t="s">
        <v>135</v>
      </c>
      <c r="O510" s="37"/>
    </row>
    <row r="511" spans="5:15" x14ac:dyDescent="0.35">
      <c r="E511" s="36" t="s">
        <v>93</v>
      </c>
      <c r="F511" s="12" t="s">
        <v>90</v>
      </c>
      <c r="N511" s="36" t="s">
        <v>93</v>
      </c>
      <c r="O511" s="37">
        <v>200</v>
      </c>
    </row>
    <row r="512" spans="5:15" x14ac:dyDescent="0.35">
      <c r="E512" s="36" t="s">
        <v>93</v>
      </c>
      <c r="F512" s="12" t="s">
        <v>135</v>
      </c>
      <c r="N512" s="36" t="s">
        <v>93</v>
      </c>
      <c r="O512" s="37">
        <v>202</v>
      </c>
    </row>
    <row r="513" spans="5:15" x14ac:dyDescent="0.35">
      <c r="E513" s="36" t="s">
        <v>34</v>
      </c>
      <c r="F513" s="12" t="s">
        <v>93</v>
      </c>
      <c r="N513" s="36" t="s">
        <v>34</v>
      </c>
      <c r="O513" s="37"/>
    </row>
    <row r="514" spans="5:15" x14ac:dyDescent="0.35">
      <c r="E514" s="36" t="s">
        <v>35</v>
      </c>
      <c r="F514" s="12" t="s">
        <v>93</v>
      </c>
      <c r="N514" s="36" t="s">
        <v>35</v>
      </c>
      <c r="O514" s="37"/>
    </row>
    <row r="515" spans="5:15" x14ac:dyDescent="0.35">
      <c r="E515" s="36" t="s">
        <v>35</v>
      </c>
      <c r="F515" s="12" t="s">
        <v>34</v>
      </c>
      <c r="N515" s="36" t="s">
        <v>35</v>
      </c>
      <c r="O515" s="37"/>
    </row>
    <row r="516" spans="5:15" x14ac:dyDescent="0.35">
      <c r="E516" s="36" t="s">
        <v>36</v>
      </c>
      <c r="F516" s="12" t="s">
        <v>35</v>
      </c>
      <c r="N516" s="36" t="s">
        <v>36</v>
      </c>
      <c r="O516" s="37"/>
    </row>
    <row r="517" spans="5:15" x14ac:dyDescent="0.35">
      <c r="E517" s="36" t="s">
        <v>146</v>
      </c>
      <c r="F517" s="12" t="s">
        <v>36</v>
      </c>
      <c r="N517" s="36" t="s">
        <v>146</v>
      </c>
      <c r="O517" s="37"/>
    </row>
    <row r="518" spans="5:15" x14ac:dyDescent="0.35">
      <c r="E518" s="36" t="s">
        <v>147</v>
      </c>
      <c r="F518" s="12" t="s">
        <v>146</v>
      </c>
      <c r="N518" s="36" t="s">
        <v>147</v>
      </c>
      <c r="O518" s="37"/>
    </row>
    <row r="519" spans="5:15" x14ac:dyDescent="0.35">
      <c r="E519" s="36" t="s">
        <v>38</v>
      </c>
      <c r="F519" s="12" t="s">
        <v>147</v>
      </c>
      <c r="N519" s="36" t="s">
        <v>38</v>
      </c>
      <c r="O519" s="37"/>
    </row>
    <row r="520" spans="5:15" x14ac:dyDescent="0.35">
      <c r="E520" s="36" t="s">
        <v>39</v>
      </c>
      <c r="F520" s="12" t="s">
        <v>38</v>
      </c>
      <c r="N520" s="36" t="s">
        <v>39</v>
      </c>
      <c r="O520" s="37"/>
    </row>
    <row r="521" spans="5:15" x14ac:dyDescent="0.35">
      <c r="E521" s="36" t="s">
        <v>40</v>
      </c>
      <c r="F521" s="12" t="s">
        <v>39</v>
      </c>
      <c r="N521" s="36" t="s">
        <v>40</v>
      </c>
      <c r="O521" s="37"/>
    </row>
    <row r="522" spans="5:15" x14ac:dyDescent="0.35">
      <c r="E522" s="36" t="s">
        <v>41</v>
      </c>
      <c r="F522" s="12" t="s">
        <v>40</v>
      </c>
      <c r="N522" s="36" t="s">
        <v>41</v>
      </c>
      <c r="O522" s="37"/>
    </row>
    <row r="523" spans="5:15" x14ac:dyDescent="0.35">
      <c r="E523" s="36" t="s">
        <v>42</v>
      </c>
      <c r="F523" s="12" t="s">
        <v>41</v>
      </c>
      <c r="N523" s="36" t="s">
        <v>42</v>
      </c>
      <c r="O523" s="37"/>
    </row>
    <row r="524" spans="5:15" x14ac:dyDescent="0.35">
      <c r="E524" s="36" t="s">
        <v>43</v>
      </c>
      <c r="F524" s="12" t="s">
        <v>42</v>
      </c>
      <c r="N524" s="36" t="s">
        <v>43</v>
      </c>
      <c r="O524" s="37">
        <v>200</v>
      </c>
    </row>
    <row r="525" spans="5:15" x14ac:dyDescent="0.35">
      <c r="E525" s="36" t="s">
        <v>43</v>
      </c>
      <c r="F525" s="12" t="s">
        <v>43</v>
      </c>
      <c r="N525" s="36" t="s">
        <v>43</v>
      </c>
      <c r="O525" s="37">
        <v>200</v>
      </c>
    </row>
    <row r="526" spans="5:15" x14ac:dyDescent="0.35">
      <c r="E526" s="36" t="s">
        <v>44</v>
      </c>
      <c r="F526" s="12" t="s">
        <v>43</v>
      </c>
      <c r="N526" s="36" t="s">
        <v>44</v>
      </c>
      <c r="O526" s="37">
        <v>200</v>
      </c>
    </row>
    <row r="527" spans="5:15" x14ac:dyDescent="0.35">
      <c r="E527" s="36" t="s">
        <v>45</v>
      </c>
      <c r="F527" s="12" t="s">
        <v>44</v>
      </c>
      <c r="N527" s="36" t="s">
        <v>45</v>
      </c>
      <c r="O527" s="37">
        <v>200</v>
      </c>
    </row>
    <row r="528" spans="5:15" x14ac:dyDescent="0.35">
      <c r="E528" s="36" t="s">
        <v>46</v>
      </c>
      <c r="F528" s="12" t="s">
        <v>45</v>
      </c>
      <c r="N528" s="36" t="s">
        <v>46</v>
      </c>
      <c r="O528" s="37">
        <v>200</v>
      </c>
    </row>
    <row r="529" spans="5:15" x14ac:dyDescent="0.35">
      <c r="E529" s="36" t="s">
        <v>47</v>
      </c>
      <c r="F529" s="12" t="s">
        <v>46</v>
      </c>
      <c r="N529" s="36" t="s">
        <v>47</v>
      </c>
      <c r="O529" s="37">
        <v>200</v>
      </c>
    </row>
    <row r="530" spans="5:15" x14ac:dyDescent="0.35">
      <c r="E530" s="36" t="s">
        <v>48</v>
      </c>
      <c r="F530" s="12" t="s">
        <v>47</v>
      </c>
      <c r="N530" s="36" t="s">
        <v>48</v>
      </c>
      <c r="O530" s="37">
        <v>200</v>
      </c>
    </row>
    <row r="531" spans="5:15" x14ac:dyDescent="0.35">
      <c r="E531" s="36" t="s">
        <v>112</v>
      </c>
      <c r="F531" s="12" t="s">
        <v>48</v>
      </c>
      <c r="N531" s="36" t="s">
        <v>112</v>
      </c>
      <c r="O531" s="37"/>
    </row>
    <row r="532" spans="5:15" x14ac:dyDescent="0.35">
      <c r="E532" s="36" t="s">
        <v>88</v>
      </c>
      <c r="F532" s="12" t="s">
        <v>112</v>
      </c>
      <c r="N532" s="36" t="s">
        <v>88</v>
      </c>
      <c r="O532" s="37">
        <v>200</v>
      </c>
    </row>
    <row r="533" spans="5:15" x14ac:dyDescent="0.35">
      <c r="E533" s="36" t="s">
        <v>88</v>
      </c>
      <c r="F533" s="12" t="s">
        <v>88</v>
      </c>
      <c r="N533" s="36" t="s">
        <v>88</v>
      </c>
      <c r="O533" s="37">
        <v>202</v>
      </c>
    </row>
    <row r="534" spans="5:15" x14ac:dyDescent="0.35">
      <c r="E534" s="36" t="s">
        <v>88</v>
      </c>
      <c r="F534" s="12" t="s">
        <v>88</v>
      </c>
      <c r="N534" s="36" t="s">
        <v>88</v>
      </c>
      <c r="O534" s="37">
        <v>203</v>
      </c>
    </row>
    <row r="535" spans="5:15" x14ac:dyDescent="0.35">
      <c r="E535" s="36" t="s">
        <v>88</v>
      </c>
      <c r="F535" s="12" t="s">
        <v>88</v>
      </c>
      <c r="N535" s="36" t="s">
        <v>88</v>
      </c>
      <c r="O535" s="37">
        <v>204</v>
      </c>
    </row>
    <row r="536" spans="5:15" x14ac:dyDescent="0.35">
      <c r="E536" s="36" t="s">
        <v>88</v>
      </c>
      <c r="F536" s="12" t="s">
        <v>88</v>
      </c>
      <c r="N536" s="36" t="s">
        <v>88</v>
      </c>
      <c r="O536" s="37">
        <v>213</v>
      </c>
    </row>
    <row r="537" spans="5:15" x14ac:dyDescent="0.35">
      <c r="E537" s="36" t="s">
        <v>88</v>
      </c>
      <c r="F537" s="35" t="s">
        <v>88</v>
      </c>
      <c r="N537" s="36" t="s">
        <v>88</v>
      </c>
      <c r="O537" s="37">
        <v>220</v>
      </c>
    </row>
    <row r="538" spans="5:15" x14ac:dyDescent="0.35">
      <c r="E538" s="36" t="s">
        <v>88</v>
      </c>
      <c r="F538" s="12" t="s">
        <v>88</v>
      </c>
      <c r="N538" s="36" t="s">
        <v>88</v>
      </c>
      <c r="O538" s="37">
        <v>221</v>
      </c>
    </row>
    <row r="539" spans="5:15" x14ac:dyDescent="0.35">
      <c r="E539" s="36" t="s">
        <v>88</v>
      </c>
      <c r="F539" s="12" t="s">
        <v>88</v>
      </c>
      <c r="N539" s="36" t="s">
        <v>88</v>
      </c>
      <c r="O539" s="37">
        <v>222</v>
      </c>
    </row>
    <row r="540" spans="5:15" x14ac:dyDescent="0.35">
      <c r="E540" s="36" t="s">
        <v>88</v>
      </c>
      <c r="F540" s="12" t="s">
        <v>88</v>
      </c>
      <c r="N540" s="36" t="s">
        <v>88</v>
      </c>
      <c r="O540" s="37">
        <v>223</v>
      </c>
    </row>
    <row r="541" spans="5:15" x14ac:dyDescent="0.35">
      <c r="E541" s="36" t="s">
        <v>88</v>
      </c>
      <c r="F541" s="12" t="s">
        <v>88</v>
      </c>
      <c r="N541" s="36" t="s">
        <v>88</v>
      </c>
      <c r="O541" s="37">
        <v>224</v>
      </c>
    </row>
    <row r="542" spans="5:15" x14ac:dyDescent="0.35">
      <c r="E542" s="36" t="s">
        <v>88</v>
      </c>
      <c r="F542" s="12" t="s">
        <v>88</v>
      </c>
      <c r="N542" s="36" t="s">
        <v>88</v>
      </c>
      <c r="O542" s="37">
        <v>225</v>
      </c>
    </row>
    <row r="543" spans="5:15" x14ac:dyDescent="0.35">
      <c r="E543" s="36" t="s">
        <v>88</v>
      </c>
      <c r="F543" s="12" t="s">
        <v>88</v>
      </c>
      <c r="N543" s="36" t="s">
        <v>88</v>
      </c>
      <c r="O543" s="37">
        <v>226</v>
      </c>
    </row>
    <row r="544" spans="5:15" x14ac:dyDescent="0.35">
      <c r="E544" s="36" t="s">
        <v>88</v>
      </c>
      <c r="F544" s="12" t="s">
        <v>88</v>
      </c>
      <c r="N544" s="36" t="s">
        <v>88</v>
      </c>
      <c r="O544" s="37">
        <v>227</v>
      </c>
    </row>
    <row r="545" spans="5:15" x14ac:dyDescent="0.35">
      <c r="E545" s="36" t="s">
        <v>88</v>
      </c>
      <c r="F545" s="12" t="s">
        <v>88</v>
      </c>
      <c r="N545" s="36" t="s">
        <v>88</v>
      </c>
      <c r="O545" s="37">
        <v>228</v>
      </c>
    </row>
    <row r="546" spans="5:15" x14ac:dyDescent="0.35">
      <c r="E546" s="36" t="s">
        <v>88</v>
      </c>
      <c r="F546" s="12" t="s">
        <v>88</v>
      </c>
      <c r="N546" s="36" t="s">
        <v>88</v>
      </c>
      <c r="O546" s="37">
        <v>229</v>
      </c>
    </row>
    <row r="547" spans="5:15" x14ac:dyDescent="0.35">
      <c r="E547" s="36" t="s">
        <v>88</v>
      </c>
      <c r="F547" s="12" t="s">
        <v>88</v>
      </c>
      <c r="N547" s="36" t="s">
        <v>88</v>
      </c>
      <c r="O547" s="37">
        <v>230</v>
      </c>
    </row>
    <row r="548" spans="5:15" x14ac:dyDescent="0.35">
      <c r="E548" s="36" t="s">
        <v>88</v>
      </c>
      <c r="F548" s="12" t="s">
        <v>88</v>
      </c>
      <c r="N548" s="36" t="s">
        <v>88</v>
      </c>
      <c r="O548" s="37">
        <v>231</v>
      </c>
    </row>
    <row r="549" spans="5:15" x14ac:dyDescent="0.35">
      <c r="E549" s="36" t="s">
        <v>88</v>
      </c>
      <c r="F549" s="12" t="s">
        <v>88</v>
      </c>
      <c r="N549" s="36" t="s">
        <v>88</v>
      </c>
      <c r="O549" s="37">
        <v>232</v>
      </c>
    </row>
    <row r="550" spans="5:15" x14ac:dyDescent="0.35">
      <c r="E550" s="36" t="s">
        <v>88</v>
      </c>
      <c r="F550" s="12" t="s">
        <v>88</v>
      </c>
      <c r="N550" s="36" t="s">
        <v>88</v>
      </c>
      <c r="O550" s="37">
        <v>235</v>
      </c>
    </row>
    <row r="551" spans="5:15" x14ac:dyDescent="0.35">
      <c r="E551" s="36" t="s">
        <v>88</v>
      </c>
      <c r="F551" s="12" t="s">
        <v>88</v>
      </c>
      <c r="N551" s="36" t="s">
        <v>88</v>
      </c>
      <c r="O551" s="37">
        <v>236</v>
      </c>
    </row>
    <row r="552" spans="5:15" x14ac:dyDescent="0.35">
      <c r="E552" s="36" t="s">
        <v>88</v>
      </c>
      <c r="F552" s="12" t="s">
        <v>88</v>
      </c>
      <c r="N552" s="36" t="s">
        <v>88</v>
      </c>
      <c r="O552" s="37">
        <v>237</v>
      </c>
    </row>
    <row r="553" spans="5:15" x14ac:dyDescent="0.35">
      <c r="E553" s="36" t="s">
        <v>88</v>
      </c>
      <c r="F553" s="12" t="s">
        <v>88</v>
      </c>
      <c r="N553" s="36" t="s">
        <v>88</v>
      </c>
      <c r="O553" s="37">
        <v>238</v>
      </c>
    </row>
    <row r="554" spans="5:15" x14ac:dyDescent="0.35">
      <c r="E554" s="36" t="s">
        <v>88</v>
      </c>
      <c r="F554" s="12" t="s">
        <v>88</v>
      </c>
      <c r="N554" s="36" t="s">
        <v>88</v>
      </c>
      <c r="O554" s="37">
        <v>239</v>
      </c>
    </row>
    <row r="555" spans="5:15" x14ac:dyDescent="0.35">
      <c r="E555" s="36" t="s">
        <v>88</v>
      </c>
      <c r="F555" s="12" t="s">
        <v>88</v>
      </c>
      <c r="N555" s="36" t="s">
        <v>88</v>
      </c>
      <c r="O555" s="37">
        <v>240</v>
      </c>
    </row>
    <row r="556" spans="5:15" x14ac:dyDescent="0.35">
      <c r="E556" s="36" t="s">
        <v>89</v>
      </c>
      <c r="F556" s="12" t="s">
        <v>88</v>
      </c>
      <c r="N556" s="36" t="s">
        <v>89</v>
      </c>
      <c r="O556" s="37"/>
    </row>
    <row r="557" spans="5:15" x14ac:dyDescent="0.35">
      <c r="E557" s="36" t="s">
        <v>132</v>
      </c>
      <c r="F557" s="12" t="s">
        <v>88</v>
      </c>
      <c r="N557" s="36" t="s">
        <v>132</v>
      </c>
      <c r="O557" s="37">
        <v>206</v>
      </c>
    </row>
    <row r="558" spans="5:15" x14ac:dyDescent="0.35">
      <c r="E558" s="36" t="s">
        <v>132</v>
      </c>
      <c r="F558" s="12" t="s">
        <v>89</v>
      </c>
      <c r="N558" s="36" t="s">
        <v>132</v>
      </c>
      <c r="O558" s="37">
        <v>208</v>
      </c>
    </row>
    <row r="559" spans="5:15" x14ac:dyDescent="0.35">
      <c r="E559" s="36" t="s">
        <v>132</v>
      </c>
      <c r="F559" s="12" t="s">
        <v>132</v>
      </c>
      <c r="N559" s="36" t="s">
        <v>132</v>
      </c>
      <c r="O559" s="37">
        <v>210</v>
      </c>
    </row>
    <row r="560" spans="5:15" x14ac:dyDescent="0.35">
      <c r="E560" s="36" t="s">
        <v>90</v>
      </c>
      <c r="F560" s="12" t="s">
        <v>132</v>
      </c>
      <c r="N560" s="36" t="s">
        <v>90</v>
      </c>
      <c r="O560" s="37">
        <v>200</v>
      </c>
    </row>
    <row r="561" spans="5:15" x14ac:dyDescent="0.35">
      <c r="E561" s="36" t="s">
        <v>135</v>
      </c>
      <c r="F561" s="12" t="s">
        <v>132</v>
      </c>
      <c r="N561" s="36" t="s">
        <v>135</v>
      </c>
      <c r="O561" s="37"/>
    </row>
    <row r="562" spans="5:15" x14ac:dyDescent="0.35">
      <c r="E562" s="36" t="s">
        <v>34</v>
      </c>
      <c r="F562" s="12" t="s">
        <v>90</v>
      </c>
      <c r="N562" s="36" t="s">
        <v>34</v>
      </c>
      <c r="O562" s="37"/>
    </row>
    <row r="563" spans="5:15" x14ac:dyDescent="0.35">
      <c r="E563" s="36" t="s">
        <v>35</v>
      </c>
      <c r="F563" s="12" t="s">
        <v>135</v>
      </c>
      <c r="N563" s="36" t="s">
        <v>35</v>
      </c>
      <c r="O563" s="37"/>
    </row>
    <row r="564" spans="5:15" x14ac:dyDescent="0.35">
      <c r="E564" s="36" t="s">
        <v>35</v>
      </c>
      <c r="F564" s="12" t="s">
        <v>34</v>
      </c>
      <c r="N564" s="36" t="s">
        <v>35</v>
      </c>
      <c r="O564" s="37"/>
    </row>
    <row r="565" spans="5:15" x14ac:dyDescent="0.35">
      <c r="E565" s="36" t="s">
        <v>146</v>
      </c>
      <c r="F565" s="12" t="s">
        <v>35</v>
      </c>
      <c r="N565" s="36" t="s">
        <v>146</v>
      </c>
      <c r="O565" s="37"/>
    </row>
    <row r="566" spans="5:15" x14ac:dyDescent="0.35">
      <c r="E566" s="36" t="s">
        <v>147</v>
      </c>
      <c r="F566" s="12" t="s">
        <v>146</v>
      </c>
      <c r="N566" s="36" t="s">
        <v>147</v>
      </c>
      <c r="O566" s="37"/>
    </row>
    <row r="567" spans="5:15" x14ac:dyDescent="0.35">
      <c r="E567" s="36" t="s">
        <v>38</v>
      </c>
      <c r="F567" s="12" t="s">
        <v>147</v>
      </c>
      <c r="N567" s="36" t="s">
        <v>38</v>
      </c>
      <c r="O567" s="37"/>
    </row>
    <row r="568" spans="5:15" x14ac:dyDescent="0.35">
      <c r="E568" s="36" t="s">
        <v>39</v>
      </c>
      <c r="F568" s="12" t="s">
        <v>38</v>
      </c>
      <c r="N568" s="36" t="s">
        <v>39</v>
      </c>
      <c r="O568" s="37"/>
    </row>
    <row r="569" spans="5:15" x14ac:dyDescent="0.35">
      <c r="E569" s="36" t="s">
        <v>40</v>
      </c>
      <c r="F569" s="12" t="s">
        <v>39</v>
      </c>
      <c r="N569" s="36" t="s">
        <v>40</v>
      </c>
      <c r="O569" s="37"/>
    </row>
    <row r="570" spans="5:15" x14ac:dyDescent="0.35">
      <c r="E570" s="36" t="s">
        <v>41</v>
      </c>
      <c r="F570" s="12" t="s">
        <v>40</v>
      </c>
      <c r="N570" s="36" t="s">
        <v>41</v>
      </c>
      <c r="O570" s="37"/>
    </row>
    <row r="571" spans="5:15" x14ac:dyDescent="0.35">
      <c r="E571" s="36" t="s">
        <v>42</v>
      </c>
      <c r="F571" s="12" t="s">
        <v>41</v>
      </c>
      <c r="N571" s="36" t="s">
        <v>42</v>
      </c>
      <c r="O571" s="37"/>
    </row>
    <row r="572" spans="5:15" x14ac:dyDescent="0.35">
      <c r="E572" s="36" t="s">
        <v>43</v>
      </c>
      <c r="F572" s="12" t="s">
        <v>42</v>
      </c>
      <c r="N572" s="36" t="s">
        <v>43</v>
      </c>
      <c r="O572" s="37">
        <v>200</v>
      </c>
    </row>
    <row r="573" spans="5:15" x14ac:dyDescent="0.35">
      <c r="E573" s="36" t="s">
        <v>44</v>
      </c>
      <c r="F573" s="12" t="s">
        <v>43</v>
      </c>
      <c r="N573" s="36" t="s">
        <v>44</v>
      </c>
      <c r="O573" s="37">
        <v>200</v>
      </c>
    </row>
    <row r="574" spans="5:15" x14ac:dyDescent="0.35">
      <c r="E574" s="36" t="s">
        <v>45</v>
      </c>
      <c r="F574" s="12" t="s">
        <v>44</v>
      </c>
      <c r="N574" s="36" t="s">
        <v>45</v>
      </c>
      <c r="O574" s="37">
        <v>200</v>
      </c>
    </row>
    <row r="575" spans="5:15" x14ac:dyDescent="0.35">
      <c r="E575" s="36" t="s">
        <v>46</v>
      </c>
      <c r="F575" s="12" t="s">
        <v>45</v>
      </c>
      <c r="N575" s="36" t="s">
        <v>46</v>
      </c>
      <c r="O575" s="37">
        <v>200</v>
      </c>
    </row>
    <row r="576" spans="5:15" x14ac:dyDescent="0.35">
      <c r="E576" s="36" t="s">
        <v>47</v>
      </c>
      <c r="F576" s="12" t="s">
        <v>46</v>
      </c>
      <c r="N576" s="36" t="s">
        <v>47</v>
      </c>
      <c r="O576" s="37">
        <v>200</v>
      </c>
    </row>
    <row r="577" spans="5:15" x14ac:dyDescent="0.35">
      <c r="E577" s="36" t="s">
        <v>48</v>
      </c>
      <c r="F577" s="12" t="s">
        <v>47</v>
      </c>
      <c r="N577" s="36" t="s">
        <v>48</v>
      </c>
      <c r="O577" s="37">
        <v>200</v>
      </c>
    </row>
    <row r="578" spans="5:15" x14ac:dyDescent="0.35">
      <c r="E578" s="36" t="s">
        <v>112</v>
      </c>
      <c r="F578" s="12" t="s">
        <v>48</v>
      </c>
      <c r="N578" s="36" t="s">
        <v>112</v>
      </c>
      <c r="O578" s="37"/>
    </row>
    <row r="579" spans="5:15" x14ac:dyDescent="0.35">
      <c r="E579" s="36" t="s">
        <v>88</v>
      </c>
      <c r="F579" s="12" t="s">
        <v>112</v>
      </c>
      <c r="N579" s="36" t="s">
        <v>88</v>
      </c>
      <c r="O579" s="37">
        <v>200</v>
      </c>
    </row>
    <row r="580" spans="5:15" x14ac:dyDescent="0.35">
      <c r="E580" s="36" t="s">
        <v>88</v>
      </c>
      <c r="F580" s="12" t="s">
        <v>88</v>
      </c>
      <c r="N580" s="36" t="s">
        <v>88</v>
      </c>
      <c r="O580" s="37">
        <v>202</v>
      </c>
    </row>
    <row r="581" spans="5:15" x14ac:dyDescent="0.35">
      <c r="E581" s="36" t="s">
        <v>88</v>
      </c>
      <c r="F581" s="12" t="s">
        <v>88</v>
      </c>
      <c r="N581" s="36" t="s">
        <v>88</v>
      </c>
      <c r="O581" s="37">
        <v>203</v>
      </c>
    </row>
    <row r="582" spans="5:15" x14ac:dyDescent="0.35">
      <c r="E582" s="36" t="s">
        <v>88</v>
      </c>
      <c r="F582" s="12" t="s">
        <v>88</v>
      </c>
      <c r="N582" s="36" t="s">
        <v>88</v>
      </c>
      <c r="O582" s="37">
        <v>204</v>
      </c>
    </row>
    <row r="583" spans="5:15" x14ac:dyDescent="0.35">
      <c r="E583" s="36" t="s">
        <v>88</v>
      </c>
      <c r="F583" s="12" t="s">
        <v>88</v>
      </c>
      <c r="N583" s="36" t="s">
        <v>88</v>
      </c>
      <c r="O583" s="37">
        <v>215</v>
      </c>
    </row>
    <row r="584" spans="5:15" x14ac:dyDescent="0.35">
      <c r="E584" s="36" t="s">
        <v>88</v>
      </c>
      <c r="F584" s="12" t="s">
        <v>88</v>
      </c>
      <c r="N584" s="36" t="s">
        <v>88</v>
      </c>
      <c r="O584" s="37">
        <v>222</v>
      </c>
    </row>
    <row r="585" spans="5:15" x14ac:dyDescent="0.35">
      <c r="E585" s="36" t="s">
        <v>88</v>
      </c>
      <c r="F585" s="12" t="s">
        <v>88</v>
      </c>
      <c r="N585" s="36" t="s">
        <v>88</v>
      </c>
      <c r="O585" s="37">
        <v>227</v>
      </c>
    </row>
    <row r="586" spans="5:15" x14ac:dyDescent="0.35">
      <c r="E586" s="36" t="s">
        <v>89</v>
      </c>
      <c r="F586" s="12" t="s">
        <v>88</v>
      </c>
      <c r="N586" s="36" t="s">
        <v>89</v>
      </c>
      <c r="O586" s="37"/>
    </row>
    <row r="587" spans="5:15" x14ac:dyDescent="0.35">
      <c r="E587" s="36" t="s">
        <v>148</v>
      </c>
      <c r="F587" s="12" t="s">
        <v>89</v>
      </c>
      <c r="N587" s="36" t="s">
        <v>148</v>
      </c>
      <c r="O587" s="37">
        <v>204</v>
      </c>
    </row>
    <row r="588" spans="5:15" x14ac:dyDescent="0.35">
      <c r="E588" s="36" t="s">
        <v>132</v>
      </c>
      <c r="F588" s="12" t="s">
        <v>148</v>
      </c>
      <c r="N588" s="36" t="s">
        <v>132</v>
      </c>
      <c r="O588" s="37">
        <v>200</v>
      </c>
    </row>
    <row r="589" spans="5:15" x14ac:dyDescent="0.35">
      <c r="E589" s="36" t="s">
        <v>132</v>
      </c>
      <c r="F589" s="12" t="s">
        <v>132</v>
      </c>
      <c r="N589" s="36" t="s">
        <v>132</v>
      </c>
      <c r="O589" s="37">
        <v>202</v>
      </c>
    </row>
    <row r="590" spans="5:15" x14ac:dyDescent="0.35">
      <c r="E590" s="36" t="s">
        <v>90</v>
      </c>
      <c r="F590" s="12" t="s">
        <v>132</v>
      </c>
      <c r="N590" s="36" t="s">
        <v>90</v>
      </c>
      <c r="O590" s="37">
        <v>200</v>
      </c>
    </row>
    <row r="591" spans="5:15" x14ac:dyDescent="0.35">
      <c r="E591" s="36" t="s">
        <v>90</v>
      </c>
      <c r="F591" s="12" t="s">
        <v>90</v>
      </c>
      <c r="N591" s="36" t="s">
        <v>90</v>
      </c>
      <c r="O591" s="37">
        <v>202</v>
      </c>
    </row>
    <row r="592" spans="5:15" x14ac:dyDescent="0.35">
      <c r="E592" s="36" t="s">
        <v>90</v>
      </c>
      <c r="F592" s="12" t="s">
        <v>90</v>
      </c>
      <c r="N592" s="36" t="s">
        <v>90</v>
      </c>
      <c r="O592" s="37">
        <v>204</v>
      </c>
    </row>
    <row r="593" spans="5:15" x14ac:dyDescent="0.35">
      <c r="E593" s="36" t="s">
        <v>90</v>
      </c>
      <c r="F593" s="12" t="s">
        <v>90</v>
      </c>
      <c r="N593" s="36" t="s">
        <v>90</v>
      </c>
      <c r="O593" s="37">
        <v>208</v>
      </c>
    </row>
    <row r="594" spans="5:15" x14ac:dyDescent="0.35">
      <c r="E594" s="36" t="s">
        <v>135</v>
      </c>
      <c r="F594" s="12" t="s">
        <v>90</v>
      </c>
      <c r="N594" s="36" t="s">
        <v>135</v>
      </c>
      <c r="O594" s="37"/>
    </row>
    <row r="595" spans="5:15" x14ac:dyDescent="0.35">
      <c r="E595" s="36" t="s">
        <v>93</v>
      </c>
      <c r="F595" s="12" t="s">
        <v>135</v>
      </c>
      <c r="N595" s="36" t="s">
        <v>93</v>
      </c>
      <c r="O595" s="37">
        <v>212</v>
      </c>
    </row>
    <row r="596" spans="5:15" x14ac:dyDescent="0.35">
      <c r="E596" s="36" t="s">
        <v>149</v>
      </c>
      <c r="F596" s="12" t="s">
        <v>93</v>
      </c>
      <c r="N596" s="36" t="s">
        <v>149</v>
      </c>
      <c r="O596" s="37">
        <v>400</v>
      </c>
    </row>
    <row r="597" spans="5:15" x14ac:dyDescent="0.35">
      <c r="E597" s="36" t="s">
        <v>150</v>
      </c>
      <c r="F597" s="12" t="s">
        <v>149</v>
      </c>
      <c r="N597" s="36" t="s">
        <v>150</v>
      </c>
      <c r="O597" s="37">
        <v>400</v>
      </c>
    </row>
    <row r="598" spans="5:15" x14ac:dyDescent="0.35">
      <c r="E598" s="36" t="s">
        <v>151</v>
      </c>
      <c r="F598" s="12" t="s">
        <v>150</v>
      </c>
      <c r="N598" s="36" t="s">
        <v>151</v>
      </c>
      <c r="O598" s="37">
        <v>400</v>
      </c>
    </row>
    <row r="599" spans="5:15" x14ac:dyDescent="0.35">
      <c r="E599" s="36" t="s">
        <v>34</v>
      </c>
      <c r="F599" s="12" t="s">
        <v>151</v>
      </c>
      <c r="N599" s="36" t="s">
        <v>34</v>
      </c>
      <c r="O599" s="37"/>
    </row>
    <row r="600" spans="5:15" x14ac:dyDescent="0.35">
      <c r="E600" s="36" t="s">
        <v>35</v>
      </c>
      <c r="F600" s="12" t="s">
        <v>34</v>
      </c>
      <c r="N600" s="36" t="s">
        <v>35</v>
      </c>
      <c r="O600" s="37"/>
    </row>
    <row r="601" spans="5:15" x14ac:dyDescent="0.35">
      <c r="E601" s="36" t="s">
        <v>35</v>
      </c>
      <c r="F601" s="12" t="s">
        <v>34</v>
      </c>
      <c r="N601" s="36" t="s">
        <v>35</v>
      </c>
      <c r="O601" s="37"/>
    </row>
    <row r="602" spans="5:15" x14ac:dyDescent="0.35">
      <c r="E602" s="36" t="s">
        <v>146</v>
      </c>
      <c r="F602" s="12" t="s">
        <v>35</v>
      </c>
      <c r="N602" s="36" t="s">
        <v>146</v>
      </c>
      <c r="O602" s="37"/>
    </row>
    <row r="603" spans="5:15" x14ac:dyDescent="0.35">
      <c r="E603" s="36" t="s">
        <v>147</v>
      </c>
      <c r="F603" s="12" t="s">
        <v>146</v>
      </c>
      <c r="N603" s="36" t="s">
        <v>147</v>
      </c>
      <c r="O603" s="37"/>
    </row>
    <row r="604" spans="5:15" x14ac:dyDescent="0.35">
      <c r="E604" s="36" t="s">
        <v>38</v>
      </c>
      <c r="F604" s="12" t="s">
        <v>147</v>
      </c>
      <c r="N604" s="36" t="s">
        <v>38</v>
      </c>
      <c r="O604" s="37"/>
    </row>
    <row r="605" spans="5:15" x14ac:dyDescent="0.35">
      <c r="E605" s="36" t="s">
        <v>39</v>
      </c>
      <c r="F605" s="12" t="s">
        <v>38</v>
      </c>
      <c r="N605" s="36" t="s">
        <v>39</v>
      </c>
      <c r="O605" s="37"/>
    </row>
    <row r="606" spans="5:15" x14ac:dyDescent="0.35">
      <c r="E606" s="36" t="s">
        <v>40</v>
      </c>
      <c r="F606" s="12" t="s">
        <v>39</v>
      </c>
      <c r="N606" s="36" t="s">
        <v>40</v>
      </c>
      <c r="O606" s="37"/>
    </row>
    <row r="607" spans="5:15" x14ac:dyDescent="0.35">
      <c r="E607" s="36" t="s">
        <v>41</v>
      </c>
      <c r="F607" s="12" t="s">
        <v>40</v>
      </c>
      <c r="N607" s="36" t="s">
        <v>41</v>
      </c>
      <c r="O607" s="37"/>
    </row>
    <row r="608" spans="5:15" x14ac:dyDescent="0.35">
      <c r="E608" s="36" t="s">
        <v>42</v>
      </c>
      <c r="F608" s="12" t="s">
        <v>41</v>
      </c>
      <c r="N608" s="36" t="s">
        <v>42</v>
      </c>
      <c r="O608" s="37"/>
    </row>
    <row r="609" spans="5:15" x14ac:dyDescent="0.35">
      <c r="E609" s="36" t="s">
        <v>42</v>
      </c>
      <c r="F609" s="12" t="s">
        <v>42</v>
      </c>
      <c r="N609" s="36" t="s">
        <v>42</v>
      </c>
      <c r="O609" s="37"/>
    </row>
    <row r="610" spans="5:15" x14ac:dyDescent="0.35">
      <c r="E610" s="36" t="s">
        <v>43</v>
      </c>
      <c r="F610" s="12" t="s">
        <v>43</v>
      </c>
      <c r="N610" s="36" t="s">
        <v>43</v>
      </c>
      <c r="O610" s="37">
        <v>200</v>
      </c>
    </row>
    <row r="611" spans="5:15" x14ac:dyDescent="0.35">
      <c r="E611" s="36" t="s">
        <v>43</v>
      </c>
      <c r="F611" s="12" t="s">
        <v>43</v>
      </c>
      <c r="N611" s="36" t="s">
        <v>43</v>
      </c>
      <c r="O611" s="37">
        <v>200</v>
      </c>
    </row>
    <row r="612" spans="5:15" x14ac:dyDescent="0.35">
      <c r="E612" s="36" t="s">
        <v>43</v>
      </c>
      <c r="F612" s="12" t="s">
        <v>43</v>
      </c>
      <c r="N612" s="36" t="s">
        <v>43</v>
      </c>
      <c r="O612" s="37">
        <v>200</v>
      </c>
    </row>
    <row r="613" spans="5:15" x14ac:dyDescent="0.35">
      <c r="E613" s="36" t="s">
        <v>43</v>
      </c>
      <c r="F613" s="12" t="s">
        <v>43</v>
      </c>
      <c r="N613" s="36" t="s">
        <v>43</v>
      </c>
      <c r="O613" s="37">
        <v>200</v>
      </c>
    </row>
    <row r="614" spans="5:15" x14ac:dyDescent="0.35">
      <c r="E614" s="36" t="s">
        <v>44</v>
      </c>
      <c r="F614" s="12" t="s">
        <v>44</v>
      </c>
      <c r="N614" s="36" t="s">
        <v>44</v>
      </c>
      <c r="O614" s="37">
        <v>200</v>
      </c>
    </row>
    <row r="615" spans="5:15" x14ac:dyDescent="0.35">
      <c r="E615" s="36" t="s">
        <v>45</v>
      </c>
      <c r="F615" s="12" t="s">
        <v>45</v>
      </c>
      <c r="N615" s="36" t="s">
        <v>45</v>
      </c>
      <c r="O615" s="37">
        <v>200</v>
      </c>
    </row>
    <row r="616" spans="5:15" x14ac:dyDescent="0.35">
      <c r="E616" s="36" t="s">
        <v>46</v>
      </c>
      <c r="F616" s="12" t="s">
        <v>46</v>
      </c>
      <c r="N616" s="36" t="s">
        <v>46</v>
      </c>
      <c r="O616" s="37">
        <v>200</v>
      </c>
    </row>
    <row r="617" spans="5:15" x14ac:dyDescent="0.35">
      <c r="E617" s="36" t="s">
        <v>47</v>
      </c>
      <c r="F617" s="12" t="s">
        <v>47</v>
      </c>
      <c r="N617" s="36" t="s">
        <v>47</v>
      </c>
      <c r="O617" s="37">
        <v>200</v>
      </c>
    </row>
    <row r="618" spans="5:15" x14ac:dyDescent="0.35">
      <c r="E618" s="36" t="s">
        <v>48</v>
      </c>
      <c r="F618" s="12" t="s">
        <v>48</v>
      </c>
      <c r="N618" s="36" t="s">
        <v>48</v>
      </c>
      <c r="O618" s="37">
        <v>200</v>
      </c>
    </row>
    <row r="619" spans="5:15" x14ac:dyDescent="0.35">
      <c r="E619" s="36" t="s">
        <v>112</v>
      </c>
      <c r="F619" s="12" t="s">
        <v>112</v>
      </c>
      <c r="N619" s="36" t="s">
        <v>112</v>
      </c>
      <c r="O619" s="37"/>
    </row>
    <row r="620" spans="5:15" x14ac:dyDescent="0.35">
      <c r="E620" s="36" t="s">
        <v>112</v>
      </c>
      <c r="F620" s="12" t="s">
        <v>112</v>
      </c>
      <c r="N620" s="36" t="s">
        <v>112</v>
      </c>
      <c r="O620" s="37"/>
    </row>
    <row r="621" spans="5:15" x14ac:dyDescent="0.35">
      <c r="E621" s="36" t="s">
        <v>112</v>
      </c>
      <c r="F621" s="12" t="s">
        <v>112</v>
      </c>
      <c r="N621" s="36" t="s">
        <v>112</v>
      </c>
      <c r="O621" s="37"/>
    </row>
    <row r="622" spans="5:15" x14ac:dyDescent="0.35">
      <c r="E622" s="36" t="s">
        <v>112</v>
      </c>
      <c r="F622" s="12" t="s">
        <v>112</v>
      </c>
      <c r="N622" s="36" t="s">
        <v>112</v>
      </c>
      <c r="O622" s="37"/>
    </row>
    <row r="623" spans="5:15" x14ac:dyDescent="0.35">
      <c r="E623" s="36" t="s">
        <v>88</v>
      </c>
      <c r="F623" s="12" t="s">
        <v>88</v>
      </c>
      <c r="N623" s="36" t="s">
        <v>88</v>
      </c>
      <c r="O623" s="37">
        <v>200</v>
      </c>
    </row>
    <row r="624" spans="5:15" x14ac:dyDescent="0.35">
      <c r="E624" s="36" t="s">
        <v>88</v>
      </c>
      <c r="F624" s="12" t="s">
        <v>88</v>
      </c>
      <c r="N624" s="36" t="s">
        <v>88</v>
      </c>
      <c r="O624" s="37">
        <v>201</v>
      </c>
    </row>
    <row r="625" spans="5:15" x14ac:dyDescent="0.35">
      <c r="E625" s="36" t="s">
        <v>88</v>
      </c>
      <c r="F625" s="12" t="s">
        <v>88</v>
      </c>
      <c r="N625" s="36" t="s">
        <v>88</v>
      </c>
      <c r="O625" s="37">
        <v>202</v>
      </c>
    </row>
    <row r="626" spans="5:15" x14ac:dyDescent="0.35">
      <c r="E626" s="36" t="s">
        <v>88</v>
      </c>
      <c r="F626" s="12" t="s">
        <v>88</v>
      </c>
      <c r="N626" s="36" t="s">
        <v>88</v>
      </c>
      <c r="O626" s="37">
        <v>203</v>
      </c>
    </row>
    <row r="627" spans="5:15" x14ac:dyDescent="0.35">
      <c r="E627" s="36" t="s">
        <v>88</v>
      </c>
      <c r="F627" s="12" t="s">
        <v>88</v>
      </c>
      <c r="N627" s="36" t="s">
        <v>88</v>
      </c>
      <c r="O627" s="37">
        <v>204</v>
      </c>
    </row>
    <row r="628" spans="5:15" x14ac:dyDescent="0.35">
      <c r="E628" s="36" t="s">
        <v>88</v>
      </c>
      <c r="F628" s="12" t="s">
        <v>88</v>
      </c>
      <c r="N628" s="36" t="s">
        <v>88</v>
      </c>
      <c r="O628" s="37">
        <v>210</v>
      </c>
    </row>
    <row r="629" spans="5:15" x14ac:dyDescent="0.35">
      <c r="E629" s="36" t="s">
        <v>88</v>
      </c>
      <c r="F629" s="12" t="s">
        <v>88</v>
      </c>
      <c r="N629" s="36" t="s">
        <v>88</v>
      </c>
      <c r="O629" s="37">
        <v>213</v>
      </c>
    </row>
    <row r="630" spans="5:15" x14ac:dyDescent="0.35">
      <c r="E630" s="36" t="s">
        <v>88</v>
      </c>
      <c r="F630" s="12" t="s">
        <v>88</v>
      </c>
      <c r="N630" s="36" t="s">
        <v>88</v>
      </c>
      <c r="O630" s="37">
        <v>220</v>
      </c>
    </row>
    <row r="631" spans="5:15" x14ac:dyDescent="0.35">
      <c r="E631" s="36" t="s">
        <v>88</v>
      </c>
      <c r="F631" s="12" t="s">
        <v>88</v>
      </c>
      <c r="N631" s="36" t="s">
        <v>88</v>
      </c>
      <c r="O631" s="37">
        <v>221</v>
      </c>
    </row>
    <row r="632" spans="5:15" x14ac:dyDescent="0.35">
      <c r="E632" s="36" t="s">
        <v>88</v>
      </c>
      <c r="F632" s="12" t="s">
        <v>88</v>
      </c>
      <c r="N632" s="36" t="s">
        <v>88</v>
      </c>
      <c r="O632" s="37">
        <v>222</v>
      </c>
    </row>
    <row r="633" spans="5:15" x14ac:dyDescent="0.35">
      <c r="E633" s="36" t="s">
        <v>88</v>
      </c>
      <c r="F633" s="12" t="s">
        <v>88</v>
      </c>
      <c r="N633" s="36" t="s">
        <v>88</v>
      </c>
      <c r="O633" s="37">
        <v>226</v>
      </c>
    </row>
    <row r="634" spans="5:15" x14ac:dyDescent="0.35">
      <c r="E634" s="36" t="s">
        <v>89</v>
      </c>
      <c r="F634" s="12" t="s">
        <v>89</v>
      </c>
      <c r="N634" s="36" t="s">
        <v>89</v>
      </c>
      <c r="O634" s="37"/>
    </row>
    <row r="635" spans="5:15" x14ac:dyDescent="0.35">
      <c r="E635" s="36" t="s">
        <v>148</v>
      </c>
      <c r="F635" s="12" t="s">
        <v>148</v>
      </c>
      <c r="N635" s="36" t="s">
        <v>148</v>
      </c>
      <c r="O635" s="37">
        <v>202</v>
      </c>
    </row>
    <row r="636" spans="5:15" x14ac:dyDescent="0.35">
      <c r="E636" s="36" t="s">
        <v>90</v>
      </c>
      <c r="F636" s="12" t="s">
        <v>90</v>
      </c>
      <c r="N636" s="36" t="s">
        <v>90</v>
      </c>
      <c r="O636" s="37">
        <v>202</v>
      </c>
    </row>
    <row r="637" spans="5:15" x14ac:dyDescent="0.35">
      <c r="E637" s="36" t="s">
        <v>135</v>
      </c>
      <c r="F637" s="12" t="s">
        <v>135</v>
      </c>
      <c r="N637" s="36" t="s">
        <v>135</v>
      </c>
      <c r="O637" s="37"/>
    </row>
    <row r="638" spans="5:15" x14ac:dyDescent="0.35">
      <c r="E638" s="36" t="s">
        <v>93</v>
      </c>
      <c r="F638" s="12" t="s">
        <v>93</v>
      </c>
      <c r="N638" s="36" t="s">
        <v>93</v>
      </c>
      <c r="O638" s="37">
        <v>212</v>
      </c>
    </row>
    <row r="639" spans="5:15" x14ac:dyDescent="0.35">
      <c r="E639" s="36" t="s">
        <v>34</v>
      </c>
      <c r="F639" s="12" t="s">
        <v>34</v>
      </c>
      <c r="N639" s="36" t="s">
        <v>34</v>
      </c>
      <c r="O639" s="37"/>
    </row>
    <row r="640" spans="5:15" x14ac:dyDescent="0.35">
      <c r="E640" s="36" t="s">
        <v>35</v>
      </c>
      <c r="F640" s="12" t="s">
        <v>35</v>
      </c>
      <c r="N640" s="36" t="s">
        <v>35</v>
      </c>
      <c r="O640" s="37"/>
    </row>
    <row r="641" spans="5:15" x14ac:dyDescent="0.35">
      <c r="E641" s="36" t="s">
        <v>35</v>
      </c>
      <c r="F641" s="12" t="s">
        <v>146</v>
      </c>
      <c r="N641" s="36" t="s">
        <v>35</v>
      </c>
      <c r="O641" s="37"/>
    </row>
    <row r="642" spans="5:15" x14ac:dyDescent="0.35">
      <c r="E642" s="36" t="s">
        <v>146</v>
      </c>
      <c r="F642" s="12" t="s">
        <v>147</v>
      </c>
      <c r="N642" s="36" t="s">
        <v>146</v>
      </c>
      <c r="O642" s="37"/>
    </row>
    <row r="643" spans="5:15" x14ac:dyDescent="0.35">
      <c r="E643" s="36" t="s">
        <v>147</v>
      </c>
      <c r="F643" s="12" t="s">
        <v>38</v>
      </c>
      <c r="N643" s="36" t="s">
        <v>147</v>
      </c>
      <c r="O643" s="37"/>
    </row>
    <row r="644" spans="5:15" x14ac:dyDescent="0.35">
      <c r="E644" s="36" t="s">
        <v>38</v>
      </c>
      <c r="F644" s="12" t="s">
        <v>39</v>
      </c>
      <c r="N644" s="36" t="s">
        <v>38</v>
      </c>
      <c r="O644" s="37"/>
    </row>
    <row r="645" spans="5:15" x14ac:dyDescent="0.35">
      <c r="E645" s="36" t="s">
        <v>39</v>
      </c>
      <c r="F645" s="12" t="s">
        <v>40</v>
      </c>
      <c r="N645" s="36" t="s">
        <v>39</v>
      </c>
      <c r="O645" s="37"/>
    </row>
    <row r="646" spans="5:15" x14ac:dyDescent="0.35">
      <c r="E646" s="36" t="s">
        <v>40</v>
      </c>
      <c r="F646" s="12" t="s">
        <v>41</v>
      </c>
      <c r="N646" s="36" t="s">
        <v>40</v>
      </c>
      <c r="O646" s="37"/>
    </row>
    <row r="647" spans="5:15" x14ac:dyDescent="0.35">
      <c r="E647" s="36" t="s">
        <v>41</v>
      </c>
      <c r="F647" s="12" t="s">
        <v>42</v>
      </c>
      <c r="N647" s="36" t="s">
        <v>41</v>
      </c>
      <c r="O647" s="37"/>
    </row>
    <row r="648" spans="5:15" x14ac:dyDescent="0.35">
      <c r="E648" s="36" t="s">
        <v>42</v>
      </c>
      <c r="F648" s="12" t="s">
        <v>43</v>
      </c>
      <c r="N648" s="36" t="s">
        <v>42</v>
      </c>
      <c r="O648" s="37"/>
    </row>
    <row r="649" spans="5:15" x14ac:dyDescent="0.35">
      <c r="E649" s="36" t="s">
        <v>43</v>
      </c>
      <c r="F649" s="12" t="s">
        <v>43</v>
      </c>
      <c r="N649" s="36" t="s">
        <v>43</v>
      </c>
      <c r="O649" s="37">
        <v>200</v>
      </c>
    </row>
    <row r="650" spans="5:15" x14ac:dyDescent="0.35">
      <c r="E650" s="36" t="s">
        <v>43</v>
      </c>
      <c r="F650" s="12" t="s">
        <v>43</v>
      </c>
      <c r="N650" s="36" t="s">
        <v>43</v>
      </c>
      <c r="O650" s="37">
        <v>200</v>
      </c>
    </row>
    <row r="651" spans="5:15" x14ac:dyDescent="0.35">
      <c r="E651" s="36" t="s">
        <v>43</v>
      </c>
      <c r="F651" s="12" t="s">
        <v>44</v>
      </c>
      <c r="N651" s="36" t="s">
        <v>43</v>
      </c>
      <c r="O651" s="37">
        <v>200</v>
      </c>
    </row>
    <row r="652" spans="5:15" x14ac:dyDescent="0.35">
      <c r="E652" s="36" t="s">
        <v>44</v>
      </c>
      <c r="F652" s="12" t="s">
        <v>45</v>
      </c>
      <c r="N652" s="36" t="s">
        <v>44</v>
      </c>
      <c r="O652" s="37">
        <v>200</v>
      </c>
    </row>
    <row r="653" spans="5:15" x14ac:dyDescent="0.35">
      <c r="E653" s="36" t="s">
        <v>45</v>
      </c>
      <c r="F653" s="12" t="s">
        <v>46</v>
      </c>
      <c r="N653" s="36" t="s">
        <v>45</v>
      </c>
      <c r="O653" s="37">
        <v>200</v>
      </c>
    </row>
    <row r="654" spans="5:15" x14ac:dyDescent="0.35">
      <c r="E654" s="36" t="s">
        <v>46</v>
      </c>
      <c r="F654" s="12" t="s">
        <v>47</v>
      </c>
      <c r="N654" s="36" t="s">
        <v>46</v>
      </c>
      <c r="O654" s="37">
        <v>200</v>
      </c>
    </row>
    <row r="655" spans="5:15" x14ac:dyDescent="0.35">
      <c r="E655" s="36" t="s">
        <v>47</v>
      </c>
      <c r="F655" s="12" t="s">
        <v>48</v>
      </c>
      <c r="N655" s="36" t="s">
        <v>47</v>
      </c>
      <c r="O655" s="37">
        <v>200</v>
      </c>
    </row>
    <row r="656" spans="5:15" x14ac:dyDescent="0.35">
      <c r="E656" s="36" t="s">
        <v>48</v>
      </c>
      <c r="F656" s="12" t="s">
        <v>112</v>
      </c>
      <c r="N656" s="36" t="s">
        <v>48</v>
      </c>
      <c r="O656" s="37">
        <v>200</v>
      </c>
    </row>
    <row r="657" spans="5:15" x14ac:dyDescent="0.35">
      <c r="E657" s="36" t="s">
        <v>112</v>
      </c>
      <c r="F657" s="12" t="s">
        <v>112</v>
      </c>
      <c r="N657" s="36" t="s">
        <v>112</v>
      </c>
      <c r="O657" s="37"/>
    </row>
    <row r="658" spans="5:15" x14ac:dyDescent="0.35">
      <c r="E658" s="36" t="s">
        <v>112</v>
      </c>
      <c r="F658" s="12" t="s">
        <v>88</v>
      </c>
      <c r="N658" s="36" t="s">
        <v>112</v>
      </c>
      <c r="O658" s="37"/>
    </row>
    <row r="659" spans="5:15" x14ac:dyDescent="0.35">
      <c r="E659" s="36" t="s">
        <v>88</v>
      </c>
      <c r="F659" s="12" t="s">
        <v>88</v>
      </c>
      <c r="N659" s="36" t="s">
        <v>88</v>
      </c>
      <c r="O659" s="37">
        <v>200</v>
      </c>
    </row>
    <row r="660" spans="5:15" x14ac:dyDescent="0.35">
      <c r="E660" s="36" t="s">
        <v>88</v>
      </c>
      <c r="F660" s="12" t="s">
        <v>88</v>
      </c>
      <c r="N660" s="36" t="s">
        <v>88</v>
      </c>
      <c r="O660" s="37">
        <v>202</v>
      </c>
    </row>
    <row r="661" spans="5:15" x14ac:dyDescent="0.35">
      <c r="E661" s="36" t="s">
        <v>88</v>
      </c>
      <c r="F661" s="12" t="s">
        <v>88</v>
      </c>
      <c r="N661" s="36" t="s">
        <v>88</v>
      </c>
      <c r="O661" s="37">
        <v>203</v>
      </c>
    </row>
    <row r="662" spans="5:15" x14ac:dyDescent="0.35">
      <c r="E662" s="36" t="s">
        <v>88</v>
      </c>
      <c r="F662" s="12" t="s">
        <v>88</v>
      </c>
      <c r="N662" s="36" t="s">
        <v>88</v>
      </c>
      <c r="O662" s="37">
        <v>204</v>
      </c>
    </row>
    <row r="663" spans="5:15" x14ac:dyDescent="0.35">
      <c r="E663" s="36" t="s">
        <v>88</v>
      </c>
      <c r="F663" s="12" t="s">
        <v>88</v>
      </c>
      <c r="N663" s="36" t="s">
        <v>88</v>
      </c>
      <c r="O663" s="37">
        <v>209</v>
      </c>
    </row>
    <row r="664" spans="5:15" x14ac:dyDescent="0.35">
      <c r="E664" s="36" t="s">
        <v>88</v>
      </c>
      <c r="F664" s="12" t="s">
        <v>88</v>
      </c>
      <c r="N664" s="36" t="s">
        <v>88</v>
      </c>
      <c r="O664" s="37">
        <v>210</v>
      </c>
    </row>
    <row r="665" spans="5:15" x14ac:dyDescent="0.35">
      <c r="E665" s="36" t="s">
        <v>88</v>
      </c>
      <c r="F665" s="12" t="s">
        <v>88</v>
      </c>
      <c r="N665" s="36" t="s">
        <v>88</v>
      </c>
      <c r="O665" s="37">
        <v>212</v>
      </c>
    </row>
    <row r="666" spans="5:15" x14ac:dyDescent="0.35">
      <c r="E666" s="36" t="s">
        <v>88</v>
      </c>
      <c r="F666" s="12" t="s">
        <v>89</v>
      </c>
      <c r="N666" s="36" t="s">
        <v>88</v>
      </c>
      <c r="O666" s="37">
        <v>226</v>
      </c>
    </row>
    <row r="667" spans="5:15" x14ac:dyDescent="0.35">
      <c r="E667" s="36" t="s">
        <v>89</v>
      </c>
      <c r="F667" s="12" t="s">
        <v>132</v>
      </c>
      <c r="N667" s="36" t="s">
        <v>89</v>
      </c>
      <c r="O667" s="37"/>
    </row>
    <row r="668" spans="5:15" x14ac:dyDescent="0.35">
      <c r="E668" s="36" t="s">
        <v>132</v>
      </c>
      <c r="F668" s="12" t="s">
        <v>135</v>
      </c>
      <c r="N668" s="36" t="s">
        <v>132</v>
      </c>
      <c r="O668" s="37">
        <v>200</v>
      </c>
    </row>
    <row r="669" spans="5:15" x14ac:dyDescent="0.35">
      <c r="E669" s="36" t="s">
        <v>135</v>
      </c>
      <c r="F669" s="12" t="s">
        <v>150</v>
      </c>
      <c r="N669" s="36" t="s">
        <v>135</v>
      </c>
      <c r="O669" s="37"/>
    </row>
    <row r="670" spans="5:15" x14ac:dyDescent="0.35">
      <c r="E670" s="36" t="s">
        <v>150</v>
      </c>
      <c r="N670" s="36" t="s">
        <v>150</v>
      </c>
      <c r="O670" s="37">
        <v>400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DAF0C-3E95-4D2F-BE8B-C5FD15943A32}">
  <dimension ref="A1:AF760"/>
  <sheetViews>
    <sheetView showGridLines="0" tabSelected="1" topLeftCell="A11" zoomScale="70" zoomScaleNormal="70" workbookViewId="0">
      <selection activeCell="I409" sqref="I409"/>
    </sheetView>
  </sheetViews>
  <sheetFormatPr baseColWidth="10" defaultRowHeight="14.5" outlineLevelRow="4" x14ac:dyDescent="0.35"/>
  <cols>
    <col min="1" max="1" width="17.08984375" style="17" customWidth="1"/>
    <col min="2" max="2" width="18.81640625" style="17" customWidth="1"/>
    <col min="3" max="3" width="10.90625" style="17" customWidth="1"/>
    <col min="4" max="4" width="16" style="17" customWidth="1"/>
    <col min="5" max="5" width="11" style="18" customWidth="1"/>
    <col min="6" max="6" width="11" style="17" customWidth="1"/>
    <col min="7" max="8" width="11" style="18" customWidth="1"/>
    <col min="9" max="9" width="68.1796875" style="41" customWidth="1"/>
    <col min="10" max="11" width="27.54296875" style="27" customWidth="1"/>
    <col min="12" max="12" width="24.26953125" style="27" customWidth="1"/>
    <col min="13" max="13" width="20.7265625" style="45" customWidth="1"/>
    <col min="14" max="14" width="22.36328125" style="45" customWidth="1"/>
    <col min="15" max="15" width="21.36328125" style="45" customWidth="1"/>
    <col min="16" max="16" width="21.453125" style="45" customWidth="1"/>
    <col min="17" max="17" width="22.36328125" style="45" customWidth="1"/>
    <col min="18" max="18" width="24.26953125" style="45" customWidth="1"/>
    <col min="19" max="19" width="26.1796875" style="27" bestFit="1" customWidth="1"/>
    <col min="20" max="20" width="20.453125" style="27" customWidth="1"/>
    <col min="21" max="21" width="23.26953125" style="27" customWidth="1"/>
    <col min="22" max="22" width="18.36328125" style="27" customWidth="1"/>
    <col min="23" max="23" width="25.36328125" style="27" bestFit="1" customWidth="1"/>
    <col min="24" max="24" width="25.36328125" style="27" customWidth="1"/>
    <col min="25" max="26" width="23.26953125" style="27" customWidth="1"/>
    <col min="27" max="27" width="20.453125" style="27" customWidth="1"/>
    <col min="28" max="28" width="26.453125" style="27" customWidth="1"/>
    <col min="29" max="29" width="27.26953125" style="18" customWidth="1"/>
    <col min="30" max="30" width="27.26953125" style="18" bestFit="1" customWidth="1"/>
    <col min="31" max="31" width="26" style="18" customWidth="1"/>
    <col min="32" max="32" width="26.1796875" style="18" customWidth="1"/>
  </cols>
  <sheetData>
    <row r="1" spans="1:32" s="6" customFormat="1" ht="13.5" x14ac:dyDescent="0.3">
      <c r="A1" s="1"/>
      <c r="B1" s="2"/>
      <c r="C1" s="1"/>
      <c r="D1" s="2"/>
      <c r="E1" s="2"/>
      <c r="F1" s="3"/>
      <c r="G1" s="1"/>
      <c r="H1" s="1"/>
      <c r="I1" s="4"/>
      <c r="J1" s="19"/>
      <c r="K1" s="19"/>
      <c r="L1" s="19"/>
      <c r="M1" s="42"/>
      <c r="N1" s="42"/>
      <c r="O1" s="42"/>
      <c r="P1" s="43"/>
      <c r="Q1" s="43"/>
      <c r="R1" s="43"/>
      <c r="S1" s="19"/>
      <c r="T1" s="19"/>
      <c r="U1" s="20"/>
      <c r="V1" s="21"/>
      <c r="W1" s="21"/>
      <c r="X1" s="21"/>
      <c r="Y1" s="19"/>
      <c r="Z1" s="20"/>
      <c r="AA1" s="20"/>
      <c r="AB1" s="21"/>
      <c r="AC1" s="5"/>
      <c r="AD1" s="5"/>
      <c r="AE1" s="5"/>
      <c r="AF1" s="1"/>
    </row>
    <row r="2" spans="1:32" s="6" customFormat="1" ht="13.5" x14ac:dyDescent="0.3">
      <c r="A2" s="1"/>
      <c r="B2" s="2"/>
      <c r="C2" s="1"/>
      <c r="D2" s="2"/>
      <c r="E2" s="2"/>
      <c r="F2" s="3"/>
      <c r="G2" s="1"/>
      <c r="H2" s="1"/>
      <c r="I2" s="4"/>
      <c r="J2" s="19"/>
      <c r="K2" s="19"/>
      <c r="L2" s="19"/>
      <c r="M2" s="42"/>
      <c r="N2" s="42"/>
      <c r="O2" s="42"/>
      <c r="P2" s="43"/>
      <c r="Q2" s="43"/>
      <c r="R2" s="43"/>
      <c r="S2" s="19"/>
      <c r="T2" s="19"/>
      <c r="U2" s="22"/>
      <c r="V2" s="23"/>
      <c r="W2" s="23"/>
      <c r="X2" s="21"/>
      <c r="Y2" s="19"/>
      <c r="Z2" s="20"/>
      <c r="AA2" s="20"/>
      <c r="AB2" s="21"/>
      <c r="AC2" s="5"/>
      <c r="AD2" s="5"/>
      <c r="AE2" s="5"/>
      <c r="AF2" s="1"/>
    </row>
    <row r="3" spans="1:32" s="6" customFormat="1" ht="13.5" x14ac:dyDescent="0.3">
      <c r="A3" s="1"/>
      <c r="B3" s="2"/>
      <c r="C3" s="1"/>
      <c r="D3" s="2"/>
      <c r="E3" s="2"/>
      <c r="F3" s="3"/>
      <c r="G3" s="1"/>
      <c r="H3" s="1"/>
      <c r="I3" s="4"/>
      <c r="J3" s="19"/>
      <c r="K3" s="19"/>
      <c r="L3" s="19"/>
      <c r="M3" s="42"/>
      <c r="N3" s="42"/>
      <c r="O3" s="42"/>
      <c r="P3" s="43"/>
      <c r="Q3" s="43"/>
      <c r="R3" s="43"/>
      <c r="S3" s="19"/>
      <c r="T3" s="19"/>
      <c r="U3" s="20"/>
      <c r="V3" s="21"/>
      <c r="W3" s="21"/>
      <c r="X3" s="21"/>
      <c r="Y3" s="19"/>
      <c r="Z3" s="20"/>
      <c r="AA3" s="20"/>
      <c r="AB3" s="21"/>
      <c r="AC3" s="5"/>
      <c r="AD3" s="5"/>
      <c r="AE3" s="5"/>
      <c r="AF3" s="1"/>
    </row>
    <row r="4" spans="1:32" s="6" customFormat="1" ht="13.5" x14ac:dyDescent="0.3">
      <c r="A4" s="1"/>
      <c r="B4" s="1"/>
      <c r="C4" s="1"/>
      <c r="D4" s="1"/>
      <c r="E4" s="1"/>
      <c r="F4" s="3"/>
      <c r="G4" s="1"/>
      <c r="H4" s="1"/>
      <c r="I4" s="4"/>
      <c r="J4" s="19"/>
      <c r="K4" s="19"/>
      <c r="L4" s="19"/>
      <c r="M4" s="42"/>
      <c r="N4" s="42"/>
      <c r="O4" s="42"/>
      <c r="P4" s="43"/>
      <c r="Q4" s="43"/>
      <c r="R4" s="43"/>
      <c r="S4" s="19"/>
      <c r="T4" s="19"/>
      <c r="U4" s="20"/>
      <c r="V4" s="21"/>
      <c r="W4" s="21"/>
      <c r="X4" s="21"/>
      <c r="Y4" s="19"/>
      <c r="Z4" s="20"/>
      <c r="AA4" s="20"/>
      <c r="AB4" s="21"/>
      <c r="AC4" s="5"/>
      <c r="AD4" s="5"/>
      <c r="AE4" s="5"/>
      <c r="AF4" s="1"/>
    </row>
    <row r="5" spans="1:32" s="6" customFormat="1" ht="13.5" x14ac:dyDescent="0.3">
      <c r="A5" s="1"/>
      <c r="B5" s="1"/>
      <c r="C5" s="1"/>
      <c r="D5" s="1"/>
      <c r="E5" s="1"/>
      <c r="F5" s="3"/>
      <c r="G5" s="1"/>
      <c r="H5" s="1"/>
      <c r="I5" s="4"/>
      <c r="J5" s="19"/>
      <c r="K5" s="19"/>
      <c r="L5" s="19"/>
      <c r="M5" s="42"/>
      <c r="N5" s="42"/>
      <c r="O5" s="42"/>
      <c r="P5" s="43"/>
      <c r="Q5" s="43"/>
      <c r="R5" s="43"/>
      <c r="S5" s="19"/>
      <c r="T5" s="19"/>
      <c r="U5" s="20"/>
      <c r="V5" s="21"/>
      <c r="W5" s="21"/>
      <c r="X5" s="21"/>
      <c r="Y5" s="19"/>
      <c r="Z5" s="20"/>
      <c r="AA5" s="20"/>
      <c r="AB5" s="21"/>
      <c r="AC5" s="5"/>
      <c r="AD5" s="5"/>
      <c r="AE5" s="5"/>
      <c r="AF5" s="1"/>
    </row>
    <row r="6" spans="1:32" s="6" customFormat="1" ht="13.5" x14ac:dyDescent="0.3">
      <c r="A6" s="66" t="s">
        <v>154</v>
      </c>
      <c r="B6" s="66"/>
      <c r="C6" s="66"/>
      <c r="D6" s="66"/>
      <c r="E6" s="66"/>
      <c r="F6" s="66"/>
      <c r="G6" s="66"/>
      <c r="H6" s="66"/>
      <c r="I6" s="66"/>
      <c r="J6" s="66"/>
      <c r="K6" s="66"/>
      <c r="L6" s="66"/>
      <c r="M6" s="66"/>
      <c r="N6" s="66"/>
      <c r="O6" s="66"/>
      <c r="P6" s="66"/>
      <c r="Q6" s="66"/>
      <c r="R6" s="66"/>
      <c r="S6" s="66"/>
      <c r="T6" s="66"/>
      <c r="U6" s="66"/>
      <c r="V6" s="66"/>
      <c r="W6" s="66"/>
      <c r="X6" s="66"/>
      <c r="Y6" s="19"/>
      <c r="Z6" s="20"/>
      <c r="AA6" s="20"/>
      <c r="AB6" s="21"/>
      <c r="AC6" s="5"/>
      <c r="AD6" s="5"/>
      <c r="AE6" s="5"/>
      <c r="AF6" s="1"/>
    </row>
    <row r="7" spans="1:32" s="6" customFormat="1" ht="13.5" x14ac:dyDescent="0.3">
      <c r="A7" s="66" t="s">
        <v>155</v>
      </c>
      <c r="B7" s="66"/>
      <c r="C7" s="66"/>
      <c r="D7" s="66"/>
      <c r="E7" s="66"/>
      <c r="F7" s="66"/>
      <c r="G7" s="66"/>
      <c r="H7" s="66"/>
      <c r="I7" s="66"/>
      <c r="J7" s="66"/>
      <c r="K7" s="66"/>
      <c r="L7" s="66"/>
      <c r="M7" s="66"/>
      <c r="N7" s="66"/>
      <c r="O7" s="66"/>
      <c r="P7" s="66"/>
      <c r="Q7" s="66"/>
      <c r="R7" s="66"/>
      <c r="S7" s="66"/>
      <c r="T7" s="66"/>
      <c r="U7" s="66"/>
      <c r="V7" s="66"/>
      <c r="W7" s="66"/>
      <c r="X7" s="66"/>
      <c r="Y7" s="19"/>
      <c r="Z7" s="20"/>
      <c r="AA7" s="20"/>
      <c r="AB7" s="21"/>
      <c r="AC7" s="5"/>
      <c r="AD7" s="5"/>
      <c r="AE7" s="5"/>
      <c r="AF7" s="1"/>
    </row>
    <row r="8" spans="1:32" s="6" customFormat="1" ht="13.5" x14ac:dyDescent="0.3">
      <c r="A8" s="66" t="s">
        <v>559</v>
      </c>
      <c r="B8" s="66"/>
      <c r="C8" s="66"/>
      <c r="D8" s="66"/>
      <c r="E8" s="66"/>
      <c r="F8" s="66"/>
      <c r="G8" s="66"/>
      <c r="H8" s="66"/>
      <c r="I8" s="66"/>
      <c r="J8" s="66"/>
      <c r="K8" s="66"/>
      <c r="L8" s="66"/>
      <c r="M8" s="66"/>
      <c r="N8" s="66"/>
      <c r="O8" s="66"/>
      <c r="P8" s="66"/>
      <c r="Q8" s="66"/>
      <c r="R8" s="66"/>
      <c r="S8" s="66"/>
      <c r="T8" s="66"/>
      <c r="U8" s="66"/>
      <c r="V8" s="66"/>
      <c r="W8" s="66"/>
      <c r="X8" s="66"/>
      <c r="Y8" s="19"/>
      <c r="Z8" s="20"/>
      <c r="AA8" s="20"/>
      <c r="AB8" s="21"/>
      <c r="AC8" s="5"/>
      <c r="AD8" s="5"/>
      <c r="AE8" s="5"/>
      <c r="AF8" s="1"/>
    </row>
    <row r="9" spans="1:32" s="6" customFormat="1" ht="13.5" x14ac:dyDescent="0.3">
      <c r="A9" s="2"/>
      <c r="B9" s="2"/>
      <c r="C9" s="2"/>
      <c r="D9" s="2"/>
      <c r="E9" s="2"/>
      <c r="F9" s="7"/>
      <c r="G9" s="2"/>
      <c r="H9" s="2"/>
      <c r="I9" s="8"/>
      <c r="J9" s="24"/>
      <c r="K9" s="24"/>
      <c r="L9" s="24"/>
      <c r="M9" s="44"/>
      <c r="N9" s="44"/>
      <c r="O9" s="44"/>
      <c r="P9" s="44"/>
      <c r="Q9" s="44"/>
      <c r="R9" s="44"/>
      <c r="S9" s="24"/>
      <c r="T9" s="24"/>
      <c r="U9" s="24"/>
      <c r="V9" s="24"/>
      <c r="W9" s="24"/>
      <c r="X9" s="24"/>
      <c r="Y9" s="19"/>
      <c r="Z9" s="20"/>
      <c r="AA9" s="20"/>
      <c r="AB9" s="21"/>
      <c r="AC9" s="5"/>
      <c r="AD9" s="5"/>
      <c r="AE9" s="5"/>
      <c r="AF9" s="1"/>
    </row>
    <row r="10" spans="1:32" x14ac:dyDescent="0.35">
      <c r="A10" t="s">
        <v>669</v>
      </c>
      <c r="I10" s="16"/>
    </row>
    <row r="11" spans="1:32" ht="108" x14ac:dyDescent="0.35">
      <c r="A11" s="9" t="s">
        <v>156</v>
      </c>
      <c r="B11" s="9" t="s">
        <v>157</v>
      </c>
      <c r="C11" s="9" t="s">
        <v>158</v>
      </c>
      <c r="D11" s="9" t="s">
        <v>159</v>
      </c>
      <c r="E11" s="9" t="s">
        <v>30</v>
      </c>
      <c r="F11" s="10" t="s">
        <v>160</v>
      </c>
      <c r="G11" s="9" t="s">
        <v>161</v>
      </c>
      <c r="H11" s="9" t="s">
        <v>0</v>
      </c>
      <c r="I11" s="9" t="s">
        <v>162</v>
      </c>
      <c r="J11" s="25" t="s">
        <v>163</v>
      </c>
      <c r="K11" s="25" t="s">
        <v>164</v>
      </c>
      <c r="L11" s="25" t="s">
        <v>165</v>
      </c>
      <c r="M11" s="46" t="s">
        <v>166</v>
      </c>
      <c r="N11" s="46" t="s">
        <v>167</v>
      </c>
      <c r="O11" s="46" t="s">
        <v>168</v>
      </c>
      <c r="P11" s="46" t="s">
        <v>169</v>
      </c>
      <c r="Q11" s="46" t="s">
        <v>557</v>
      </c>
      <c r="R11" s="46" t="s">
        <v>558</v>
      </c>
      <c r="S11" s="25" t="s">
        <v>170</v>
      </c>
      <c r="T11" s="26" t="s">
        <v>171</v>
      </c>
      <c r="U11" s="25" t="s">
        <v>172</v>
      </c>
      <c r="V11" s="25" t="s">
        <v>173</v>
      </c>
      <c r="W11" s="25" t="s">
        <v>174</v>
      </c>
      <c r="X11" s="25" t="s">
        <v>175</v>
      </c>
      <c r="Y11" s="25" t="s">
        <v>176</v>
      </c>
      <c r="Z11" s="25" t="s">
        <v>177</v>
      </c>
      <c r="AA11" s="25" t="s">
        <v>178</v>
      </c>
      <c r="AB11" s="26" t="s">
        <v>179</v>
      </c>
      <c r="AC11" s="11" t="s">
        <v>180</v>
      </c>
      <c r="AD11" s="11" t="s">
        <v>181</v>
      </c>
      <c r="AE11" s="11" t="s">
        <v>182</v>
      </c>
      <c r="AF11" s="11" t="s">
        <v>183</v>
      </c>
    </row>
    <row r="12" spans="1:32" hidden="1" outlineLevel="4" x14ac:dyDescent="0.35">
      <c r="A12" s="12" t="s">
        <v>31</v>
      </c>
      <c r="B12" s="12" t="s">
        <v>32</v>
      </c>
      <c r="C12" s="12" t="s">
        <v>33</v>
      </c>
      <c r="D12" s="12" t="s">
        <v>34</v>
      </c>
      <c r="E12" s="13"/>
      <c r="F12" s="12" t="s">
        <v>184</v>
      </c>
      <c r="G12" s="13">
        <v>1111</v>
      </c>
      <c r="H12" s="13">
        <v>3480</v>
      </c>
      <c r="I12" s="40" t="s">
        <v>185</v>
      </c>
      <c r="J12" s="47">
        <v>3491626363</v>
      </c>
      <c r="K12" s="47">
        <v>3491626363</v>
      </c>
      <c r="L12" s="47">
        <v>0</v>
      </c>
      <c r="M12" s="47">
        <v>0</v>
      </c>
      <c r="N12" s="47">
        <v>0</v>
      </c>
      <c r="O12" s="48">
        <v>-16228070</v>
      </c>
      <c r="P12" s="48">
        <v>45878068</v>
      </c>
      <c r="Q12" s="47">
        <v>0</v>
      </c>
      <c r="R12" s="47">
        <v>0</v>
      </c>
      <c r="S12" s="47">
        <f>+K12+N12+P12+Q12</f>
        <v>3537504431</v>
      </c>
      <c r="T12" s="47">
        <v>0</v>
      </c>
      <c r="U12" s="47">
        <v>2716653.4</v>
      </c>
      <c r="V12" s="47">
        <v>0</v>
      </c>
      <c r="W12" s="47">
        <v>2423112868.6999998</v>
      </c>
      <c r="X12" s="47">
        <v>2423112868.6999998</v>
      </c>
      <c r="Y12" s="47">
        <v>1049568770.9</v>
      </c>
      <c r="Z12" s="47">
        <v>1065796840.9</v>
      </c>
      <c r="AA12" s="47">
        <v>0</v>
      </c>
      <c r="AB12" s="15">
        <f>+S12-T12-U12-V12-W12-AA12</f>
        <v>1111674908.9000001</v>
      </c>
      <c r="AC12" s="49">
        <f>IFERROR(W12/K12,0)</f>
        <v>0.69397828312250021</v>
      </c>
      <c r="AD12" s="49">
        <f>IFERROR(W12/S12,0)</f>
        <v>0.6849780448232603</v>
      </c>
      <c r="AE12" s="49">
        <f>IFERROR(((T12+U12+V12)/S12),0)</f>
        <v>7.679575963759407E-4</v>
      </c>
      <c r="AF12" s="49">
        <f>+AD12+AE12</f>
        <v>0.68574600241963624</v>
      </c>
    </row>
    <row r="13" spans="1:32" hidden="1" outlineLevel="4" x14ac:dyDescent="0.35">
      <c r="A13" s="12" t="s">
        <v>31</v>
      </c>
      <c r="B13" s="12" t="s">
        <v>32</v>
      </c>
      <c r="C13" s="12" t="s">
        <v>33</v>
      </c>
      <c r="D13" s="12" t="s">
        <v>35</v>
      </c>
      <c r="E13" s="13"/>
      <c r="F13" s="12" t="s">
        <v>184</v>
      </c>
      <c r="G13" s="13">
        <v>1111</v>
      </c>
      <c r="H13" s="13">
        <v>3480</v>
      </c>
      <c r="I13" s="40" t="s">
        <v>186</v>
      </c>
      <c r="J13" s="47">
        <v>15253911</v>
      </c>
      <c r="K13" s="47">
        <v>15253911</v>
      </c>
      <c r="L13" s="47">
        <v>0</v>
      </c>
      <c r="M13" s="47">
        <v>0</v>
      </c>
      <c r="N13" s="48">
        <v>3800000</v>
      </c>
      <c r="O13" s="47">
        <v>0</v>
      </c>
      <c r="P13" s="47">
        <v>0</v>
      </c>
      <c r="Q13" s="47">
        <v>0</v>
      </c>
      <c r="R13" s="47">
        <v>0</v>
      </c>
      <c r="S13" s="47">
        <f t="shared" ref="S13:S80" si="0">+K13+N13+P13+Q13</f>
        <v>19053911</v>
      </c>
      <c r="T13" s="47">
        <v>0</v>
      </c>
      <c r="U13" s="47">
        <v>0</v>
      </c>
      <c r="V13" s="47">
        <v>0</v>
      </c>
      <c r="W13" s="47">
        <v>11041375</v>
      </c>
      <c r="X13" s="47">
        <v>11041375</v>
      </c>
      <c r="Y13" s="47">
        <v>4212536</v>
      </c>
      <c r="Z13" s="47">
        <v>4212536</v>
      </c>
      <c r="AA13" s="47">
        <v>0</v>
      </c>
      <c r="AB13" s="15">
        <f t="shared" ref="AB13:AB80" si="1">+S13-T13-U13-V13-W13-AA13</f>
        <v>8012536</v>
      </c>
      <c r="AC13" s="49">
        <f t="shared" ref="AC13:AC80" si="2">IFERROR(W13/K13,0)</f>
        <v>0.72383895513747265</v>
      </c>
      <c r="AD13" s="49">
        <f t="shared" ref="AD13:AD80" si="3">IFERROR(W13/S13,0)</f>
        <v>0.57948076906625623</v>
      </c>
      <c r="AE13" s="49">
        <f t="shared" ref="AE13:AE80" si="4">IFERROR(((T13+U13+V13)/S13),0)</f>
        <v>0</v>
      </c>
      <c r="AF13" s="49">
        <f t="shared" ref="AF13:AF80" si="5">+AD13+AE13</f>
        <v>0.57948076906625623</v>
      </c>
    </row>
    <row r="14" spans="1:32" hidden="1" outlineLevel="4" x14ac:dyDescent="0.35">
      <c r="A14" s="12" t="s">
        <v>31</v>
      </c>
      <c r="B14" s="12" t="s">
        <v>32</v>
      </c>
      <c r="C14" s="12" t="s">
        <v>33</v>
      </c>
      <c r="D14" s="12" t="s">
        <v>36</v>
      </c>
      <c r="E14" s="13"/>
      <c r="F14" s="12" t="s">
        <v>184</v>
      </c>
      <c r="G14" s="13">
        <v>1111</v>
      </c>
      <c r="H14" s="13">
        <v>3480</v>
      </c>
      <c r="I14" s="40" t="s">
        <v>1</v>
      </c>
      <c r="J14" s="47">
        <v>48830929</v>
      </c>
      <c r="K14" s="47">
        <v>48830929</v>
      </c>
      <c r="L14" s="47">
        <v>0</v>
      </c>
      <c r="M14" s="47">
        <v>0</v>
      </c>
      <c r="N14" s="48">
        <v>34365055</v>
      </c>
      <c r="O14" s="47">
        <v>0</v>
      </c>
      <c r="P14" s="47">
        <v>0</v>
      </c>
      <c r="Q14" s="47">
        <v>0</v>
      </c>
      <c r="R14" s="47">
        <v>0</v>
      </c>
      <c r="S14" s="47">
        <f t="shared" si="0"/>
        <v>83195984</v>
      </c>
      <c r="T14" s="47">
        <v>0</v>
      </c>
      <c r="U14" s="47">
        <v>0</v>
      </c>
      <c r="V14" s="47">
        <v>0</v>
      </c>
      <c r="W14" s="47">
        <v>33630042.359999999</v>
      </c>
      <c r="X14" s="47">
        <v>33630042.359999999</v>
      </c>
      <c r="Y14" s="47">
        <v>15200886.640000001</v>
      </c>
      <c r="Z14" s="47">
        <v>15200886.640000001</v>
      </c>
      <c r="AA14" s="47">
        <v>0</v>
      </c>
      <c r="AB14" s="15">
        <f t="shared" si="1"/>
        <v>49565941.640000001</v>
      </c>
      <c r="AC14" s="49">
        <f t="shared" si="2"/>
        <v>0.68870371808818132</v>
      </c>
      <c r="AD14" s="49">
        <f t="shared" si="3"/>
        <v>0.4042267516182031</v>
      </c>
      <c r="AE14" s="49">
        <f t="shared" si="4"/>
        <v>0</v>
      </c>
      <c r="AF14" s="49">
        <f t="shared" si="5"/>
        <v>0.4042267516182031</v>
      </c>
    </row>
    <row r="15" spans="1:32" hidden="1" outlineLevel="4" x14ac:dyDescent="0.35">
      <c r="A15" s="12" t="s">
        <v>31</v>
      </c>
      <c r="B15" s="12" t="s">
        <v>32</v>
      </c>
      <c r="C15" s="12" t="s">
        <v>33</v>
      </c>
      <c r="D15" s="12" t="s">
        <v>37</v>
      </c>
      <c r="E15" s="13"/>
      <c r="F15" s="12" t="s">
        <v>184</v>
      </c>
      <c r="G15" s="13">
        <v>1111</v>
      </c>
      <c r="H15" s="13">
        <v>3480</v>
      </c>
      <c r="I15" s="40" t="s">
        <v>2</v>
      </c>
      <c r="J15" s="47">
        <v>39937838</v>
      </c>
      <c r="K15" s="47">
        <v>39937838</v>
      </c>
      <c r="L15" s="47">
        <v>0</v>
      </c>
      <c r="M15" s="47">
        <v>0</v>
      </c>
      <c r="N15" s="47">
        <v>0</v>
      </c>
      <c r="O15" s="47">
        <v>0</v>
      </c>
      <c r="P15" s="47">
        <v>0</v>
      </c>
      <c r="Q15" s="47">
        <v>0</v>
      </c>
      <c r="R15" s="47">
        <v>0</v>
      </c>
      <c r="S15" s="47">
        <f t="shared" si="0"/>
        <v>39937838</v>
      </c>
      <c r="T15" s="47">
        <v>0</v>
      </c>
      <c r="U15" s="47">
        <v>24007304.359999999</v>
      </c>
      <c r="V15" s="47">
        <v>0</v>
      </c>
      <c r="W15" s="47">
        <v>15930533.640000001</v>
      </c>
      <c r="X15" s="47">
        <v>15930533.640000001</v>
      </c>
      <c r="Y15" s="47">
        <v>0</v>
      </c>
      <c r="Z15" s="47">
        <v>0</v>
      </c>
      <c r="AA15" s="47">
        <v>0</v>
      </c>
      <c r="AB15" s="15">
        <f t="shared" si="1"/>
        <v>0</v>
      </c>
      <c r="AC15" s="49">
        <f t="shared" si="2"/>
        <v>0.39888322547655186</v>
      </c>
      <c r="AD15" s="49">
        <f t="shared" si="3"/>
        <v>0.39888322547655186</v>
      </c>
      <c r="AE15" s="49">
        <f t="shared" si="4"/>
        <v>0.60111677452344814</v>
      </c>
      <c r="AF15" s="49">
        <f t="shared" si="5"/>
        <v>1</v>
      </c>
    </row>
    <row r="16" spans="1:32" hidden="1" outlineLevel="4" x14ac:dyDescent="0.35">
      <c r="A16" s="12" t="s">
        <v>31</v>
      </c>
      <c r="B16" s="12" t="s">
        <v>32</v>
      </c>
      <c r="C16" s="12" t="s">
        <v>33</v>
      </c>
      <c r="D16" s="12" t="s">
        <v>38</v>
      </c>
      <c r="E16" s="13"/>
      <c r="F16" s="12" t="s">
        <v>184</v>
      </c>
      <c r="G16" s="13">
        <v>1111</v>
      </c>
      <c r="H16" s="13">
        <v>3480</v>
      </c>
      <c r="I16" s="40" t="s">
        <v>187</v>
      </c>
      <c r="J16" s="47">
        <v>950535064</v>
      </c>
      <c r="K16" s="47">
        <v>950535064</v>
      </c>
      <c r="L16" s="47">
        <v>0</v>
      </c>
      <c r="M16" s="47">
        <v>0</v>
      </c>
      <c r="N16" s="48">
        <v>35000000</v>
      </c>
      <c r="O16" s="47">
        <v>0</v>
      </c>
      <c r="P16" s="47">
        <v>0</v>
      </c>
      <c r="Q16" s="47">
        <v>0</v>
      </c>
      <c r="R16" s="47">
        <v>0</v>
      </c>
      <c r="S16" s="47">
        <f t="shared" si="0"/>
        <v>985535064</v>
      </c>
      <c r="T16" s="47">
        <v>0</v>
      </c>
      <c r="U16" s="47">
        <v>528607.80000000005</v>
      </c>
      <c r="V16" s="47">
        <v>0</v>
      </c>
      <c r="W16" s="47">
        <v>629552282.34000003</v>
      </c>
      <c r="X16" s="47">
        <v>629552282.34000003</v>
      </c>
      <c r="Y16" s="47">
        <v>320454173.86000001</v>
      </c>
      <c r="Z16" s="47">
        <v>320454173.86000001</v>
      </c>
      <c r="AA16" s="47">
        <v>0</v>
      </c>
      <c r="AB16" s="15">
        <f t="shared" si="1"/>
        <v>355454173.86000001</v>
      </c>
      <c r="AC16" s="49">
        <f t="shared" si="2"/>
        <v>0.66231358124838202</v>
      </c>
      <c r="AD16" s="49">
        <f t="shared" si="3"/>
        <v>0.63879237313468129</v>
      </c>
      <c r="AE16" s="49">
        <f t="shared" si="4"/>
        <v>5.3636630426373143E-4</v>
      </c>
      <c r="AF16" s="49">
        <f t="shared" si="5"/>
        <v>0.63932873943894497</v>
      </c>
    </row>
    <row r="17" spans="1:32" hidden="1" outlineLevel="4" x14ac:dyDescent="0.35">
      <c r="A17" s="12" t="s">
        <v>31</v>
      </c>
      <c r="B17" s="12" t="s">
        <v>32</v>
      </c>
      <c r="C17" s="12" t="s">
        <v>33</v>
      </c>
      <c r="D17" s="12" t="s">
        <v>39</v>
      </c>
      <c r="E17" s="13"/>
      <c r="F17" s="12" t="s">
        <v>184</v>
      </c>
      <c r="G17" s="13">
        <v>1111</v>
      </c>
      <c r="H17" s="13">
        <v>3480</v>
      </c>
      <c r="I17" s="40" t="s">
        <v>188</v>
      </c>
      <c r="J17" s="47">
        <v>1497442473</v>
      </c>
      <c r="K17" s="47">
        <v>1497442473</v>
      </c>
      <c r="L17" s="47">
        <v>0</v>
      </c>
      <c r="M17" s="47">
        <v>0</v>
      </c>
      <c r="N17" s="48">
        <v>7000000</v>
      </c>
      <c r="O17" s="47">
        <v>0</v>
      </c>
      <c r="P17" s="47">
        <v>0</v>
      </c>
      <c r="Q17" s="47">
        <v>0</v>
      </c>
      <c r="R17" s="47">
        <v>0</v>
      </c>
      <c r="S17" s="47">
        <f t="shared" si="0"/>
        <v>1504442473</v>
      </c>
      <c r="T17" s="47">
        <v>0</v>
      </c>
      <c r="U17" s="47">
        <v>999984.25</v>
      </c>
      <c r="V17" s="47">
        <v>0</v>
      </c>
      <c r="W17" s="47">
        <v>1003792356.91</v>
      </c>
      <c r="X17" s="47">
        <v>1003792356.91</v>
      </c>
      <c r="Y17" s="47">
        <v>492650131.83999997</v>
      </c>
      <c r="Z17" s="47">
        <v>492650131.83999997</v>
      </c>
      <c r="AA17" s="47">
        <v>0</v>
      </c>
      <c r="AB17" s="15">
        <f t="shared" si="1"/>
        <v>499650131.84000003</v>
      </c>
      <c r="AC17" s="49">
        <f t="shared" si="2"/>
        <v>0.670337842694542</v>
      </c>
      <c r="AD17" s="49">
        <f t="shared" si="3"/>
        <v>0.66721883682819949</v>
      </c>
      <c r="AE17" s="49">
        <f t="shared" si="4"/>
        <v>6.6468759553559877E-4</v>
      </c>
      <c r="AF17" s="49">
        <f t="shared" si="5"/>
        <v>0.66788352442373511</v>
      </c>
    </row>
    <row r="18" spans="1:32" hidden="1" outlineLevel="4" x14ac:dyDescent="0.35">
      <c r="A18" s="12" t="s">
        <v>31</v>
      </c>
      <c r="B18" s="12" t="s">
        <v>32</v>
      </c>
      <c r="C18" s="12" t="s">
        <v>33</v>
      </c>
      <c r="D18" s="12" t="s">
        <v>40</v>
      </c>
      <c r="E18" s="13"/>
      <c r="F18" s="12" t="s">
        <v>184</v>
      </c>
      <c r="G18" s="13">
        <v>1111</v>
      </c>
      <c r="H18" s="13">
        <v>3480</v>
      </c>
      <c r="I18" s="40" t="s">
        <v>3</v>
      </c>
      <c r="J18" s="47">
        <v>564558249</v>
      </c>
      <c r="K18" s="47">
        <v>564558249</v>
      </c>
      <c r="L18" s="47">
        <v>0</v>
      </c>
      <c r="M18" s="47">
        <v>0</v>
      </c>
      <c r="N18" s="47">
        <v>0</v>
      </c>
      <c r="O18" s="48">
        <v>-1351799</v>
      </c>
      <c r="P18" s="48">
        <v>1806739</v>
      </c>
      <c r="Q18" s="47">
        <v>0</v>
      </c>
      <c r="R18" s="47">
        <v>0</v>
      </c>
      <c r="S18" s="47">
        <f t="shared" si="0"/>
        <v>566364988</v>
      </c>
      <c r="T18" s="47">
        <v>0</v>
      </c>
      <c r="U18" s="47">
        <v>0</v>
      </c>
      <c r="V18" s="47">
        <v>0</v>
      </c>
      <c r="W18" s="47">
        <v>9274999.2200000007</v>
      </c>
      <c r="X18" s="47">
        <v>9274999.2200000007</v>
      </c>
      <c r="Y18" s="47">
        <v>553931450.77999997</v>
      </c>
      <c r="Z18" s="47">
        <v>555283249.77999997</v>
      </c>
      <c r="AA18" s="47">
        <v>0</v>
      </c>
      <c r="AB18" s="15">
        <f t="shared" si="1"/>
        <v>557089988.77999997</v>
      </c>
      <c r="AC18" s="49">
        <f t="shared" si="2"/>
        <v>1.642877282623852E-2</v>
      </c>
      <c r="AD18" s="49">
        <f t="shared" si="3"/>
        <v>1.6376364034706187E-2</v>
      </c>
      <c r="AE18" s="49">
        <f t="shared" si="4"/>
        <v>0</v>
      </c>
      <c r="AF18" s="49">
        <f t="shared" si="5"/>
        <v>1.6376364034706187E-2</v>
      </c>
    </row>
    <row r="19" spans="1:32" hidden="1" outlineLevel="4" x14ac:dyDescent="0.35">
      <c r="A19" s="12" t="s">
        <v>31</v>
      </c>
      <c r="B19" s="12" t="s">
        <v>32</v>
      </c>
      <c r="C19" s="12" t="s">
        <v>33</v>
      </c>
      <c r="D19" s="12" t="s">
        <v>41</v>
      </c>
      <c r="E19" s="13"/>
      <c r="F19" s="12" t="s">
        <v>184</v>
      </c>
      <c r="G19" s="13">
        <v>1111</v>
      </c>
      <c r="H19" s="13">
        <v>3480</v>
      </c>
      <c r="I19" s="40" t="s">
        <v>4</v>
      </c>
      <c r="J19" s="47">
        <v>494007344</v>
      </c>
      <c r="K19" s="47">
        <v>501034493</v>
      </c>
      <c r="L19" s="47">
        <v>0</v>
      </c>
      <c r="M19" s="47">
        <v>0</v>
      </c>
      <c r="N19" s="47">
        <v>0</v>
      </c>
      <c r="O19" s="47">
        <v>0</v>
      </c>
      <c r="P19" s="47">
        <v>0</v>
      </c>
      <c r="Q19" s="48">
        <v>1376850</v>
      </c>
      <c r="R19" s="47">
        <v>0</v>
      </c>
      <c r="S19" s="47">
        <f t="shared" si="0"/>
        <v>502411343</v>
      </c>
      <c r="T19" s="47">
        <v>0</v>
      </c>
      <c r="U19" s="47">
        <v>429788</v>
      </c>
      <c r="V19" s="47">
        <v>0</v>
      </c>
      <c r="W19" s="47">
        <v>499280473.72000003</v>
      </c>
      <c r="X19" s="47">
        <v>499280473.72000003</v>
      </c>
      <c r="Y19" s="47">
        <v>1324231.28</v>
      </c>
      <c r="Z19" s="47">
        <v>1324231.28</v>
      </c>
      <c r="AA19" s="47">
        <v>0</v>
      </c>
      <c r="AB19" s="15">
        <f t="shared" si="1"/>
        <v>2701081.2799999714</v>
      </c>
      <c r="AC19" s="49">
        <f t="shared" si="2"/>
        <v>0.9964992045368023</v>
      </c>
      <c r="AD19" s="49">
        <f t="shared" si="3"/>
        <v>0.99376831490048589</v>
      </c>
      <c r="AE19" s="49">
        <f t="shared" si="4"/>
        <v>8.5545043118184533E-4</v>
      </c>
      <c r="AF19" s="49">
        <f t="shared" si="5"/>
        <v>0.99462376533166774</v>
      </c>
    </row>
    <row r="20" spans="1:32" hidden="1" outlineLevel="4" x14ac:dyDescent="0.35">
      <c r="A20" s="12" t="s">
        <v>31</v>
      </c>
      <c r="B20" s="12" t="s">
        <v>32</v>
      </c>
      <c r="C20" s="12" t="s">
        <v>33</v>
      </c>
      <c r="D20" s="12" t="s">
        <v>42</v>
      </c>
      <c r="E20" s="13"/>
      <c r="F20" s="12" t="s">
        <v>184</v>
      </c>
      <c r="G20" s="13">
        <v>1111</v>
      </c>
      <c r="H20" s="13">
        <v>3480</v>
      </c>
      <c r="I20" s="40" t="s">
        <v>5</v>
      </c>
      <c r="J20" s="47">
        <v>350545346</v>
      </c>
      <c r="K20" s="47">
        <v>350545346</v>
      </c>
      <c r="L20" s="47">
        <v>0</v>
      </c>
      <c r="M20" s="47">
        <v>0</v>
      </c>
      <c r="N20" s="47">
        <v>0</v>
      </c>
      <c r="O20" s="47">
        <v>0</v>
      </c>
      <c r="P20" s="47">
        <v>0</v>
      </c>
      <c r="Q20" s="47">
        <v>0</v>
      </c>
      <c r="R20" s="47">
        <v>0</v>
      </c>
      <c r="S20" s="47">
        <f t="shared" si="0"/>
        <v>350545346</v>
      </c>
      <c r="T20" s="47">
        <v>0</v>
      </c>
      <c r="U20" s="47">
        <v>151987.93</v>
      </c>
      <c r="V20" s="47">
        <v>0</v>
      </c>
      <c r="W20" s="47">
        <v>228368859.47</v>
      </c>
      <c r="X20" s="47">
        <v>228368859.47</v>
      </c>
      <c r="Y20" s="47">
        <v>122024498.59999999</v>
      </c>
      <c r="Z20" s="47">
        <v>122024498.59999999</v>
      </c>
      <c r="AA20" s="47">
        <v>0</v>
      </c>
      <c r="AB20" s="15">
        <f t="shared" si="1"/>
        <v>122024498.59999999</v>
      </c>
      <c r="AC20" s="49">
        <f t="shared" si="2"/>
        <v>0.65146738382314739</v>
      </c>
      <c r="AD20" s="49">
        <f t="shared" si="3"/>
        <v>0.65146738382314739</v>
      </c>
      <c r="AE20" s="49">
        <f t="shared" si="4"/>
        <v>4.335756607078161E-4</v>
      </c>
      <c r="AF20" s="49">
        <f t="shared" si="5"/>
        <v>0.65190095948385518</v>
      </c>
    </row>
    <row r="21" spans="1:32" ht="67.5" hidden="1" outlineLevel="4" x14ac:dyDescent="0.35">
      <c r="A21" s="12" t="s">
        <v>31</v>
      </c>
      <c r="B21" s="12" t="s">
        <v>32</v>
      </c>
      <c r="C21" s="12" t="s">
        <v>33</v>
      </c>
      <c r="D21" s="12" t="s">
        <v>43</v>
      </c>
      <c r="E21" s="13">
        <v>200</v>
      </c>
      <c r="F21" s="12" t="s">
        <v>184</v>
      </c>
      <c r="G21" s="13">
        <v>1112</v>
      </c>
      <c r="H21" s="13">
        <v>3480</v>
      </c>
      <c r="I21" s="40" t="s">
        <v>189</v>
      </c>
      <c r="J21" s="47">
        <v>639917507</v>
      </c>
      <c r="K21" s="47">
        <v>639917507</v>
      </c>
      <c r="L21" s="47">
        <v>0</v>
      </c>
      <c r="M21" s="47">
        <v>0</v>
      </c>
      <c r="N21" s="48">
        <v>15500000</v>
      </c>
      <c r="O21" s="48">
        <v>-1501097</v>
      </c>
      <c r="P21" s="48">
        <v>4243724</v>
      </c>
      <c r="Q21" s="47">
        <v>0</v>
      </c>
      <c r="R21" s="47">
        <v>0</v>
      </c>
      <c r="S21" s="47">
        <f t="shared" si="0"/>
        <v>659661231</v>
      </c>
      <c r="T21" s="47">
        <v>0</v>
      </c>
      <c r="U21" s="47">
        <v>190036131</v>
      </c>
      <c r="V21" s="47">
        <v>0</v>
      </c>
      <c r="W21" s="47">
        <v>448380279</v>
      </c>
      <c r="X21" s="47">
        <v>448380279</v>
      </c>
      <c r="Y21" s="47">
        <v>0</v>
      </c>
      <c r="Z21" s="47">
        <v>1501097</v>
      </c>
      <c r="AA21" s="47">
        <v>0</v>
      </c>
      <c r="AB21" s="15">
        <f t="shared" si="1"/>
        <v>21244821</v>
      </c>
      <c r="AC21" s="49">
        <f t="shared" si="2"/>
        <v>0.70068450088520551</v>
      </c>
      <c r="AD21" s="49">
        <f t="shared" si="3"/>
        <v>0.67971294647752312</v>
      </c>
      <c r="AE21" s="49">
        <f t="shared" si="4"/>
        <v>0.28808140007245631</v>
      </c>
      <c r="AF21" s="49">
        <f t="shared" si="5"/>
        <v>0.96779434654997942</v>
      </c>
    </row>
    <row r="22" spans="1:32" ht="40.5" hidden="1" outlineLevel="4" x14ac:dyDescent="0.35">
      <c r="A22" s="12" t="s">
        <v>31</v>
      </c>
      <c r="B22" s="12" t="s">
        <v>32</v>
      </c>
      <c r="C22" s="12" t="s">
        <v>33</v>
      </c>
      <c r="D22" s="12" t="s">
        <v>44</v>
      </c>
      <c r="E22" s="13">
        <v>200</v>
      </c>
      <c r="F22" s="12" t="s">
        <v>184</v>
      </c>
      <c r="G22" s="13">
        <v>1112</v>
      </c>
      <c r="H22" s="13">
        <v>3480</v>
      </c>
      <c r="I22" s="40" t="s">
        <v>190</v>
      </c>
      <c r="J22" s="47">
        <v>34590136</v>
      </c>
      <c r="K22" s="47">
        <v>34590136</v>
      </c>
      <c r="L22" s="47">
        <v>0</v>
      </c>
      <c r="M22" s="47">
        <v>0</v>
      </c>
      <c r="N22" s="47">
        <v>0</v>
      </c>
      <c r="O22" s="48">
        <v>-81141</v>
      </c>
      <c r="P22" s="48">
        <v>229392</v>
      </c>
      <c r="Q22" s="47">
        <v>0</v>
      </c>
      <c r="R22" s="47">
        <v>0</v>
      </c>
      <c r="S22" s="47">
        <f t="shared" si="0"/>
        <v>34819528</v>
      </c>
      <c r="T22" s="47">
        <v>0</v>
      </c>
      <c r="U22" s="47">
        <v>10277720</v>
      </c>
      <c r="V22" s="47">
        <v>0</v>
      </c>
      <c r="W22" s="47">
        <v>24231275</v>
      </c>
      <c r="X22" s="47">
        <v>24231275</v>
      </c>
      <c r="Y22" s="47">
        <v>0</v>
      </c>
      <c r="Z22" s="47">
        <v>81141</v>
      </c>
      <c r="AA22" s="47">
        <v>0</v>
      </c>
      <c r="AB22" s="15">
        <f t="shared" si="1"/>
        <v>310533</v>
      </c>
      <c r="AC22" s="49">
        <f t="shared" si="2"/>
        <v>0.70052557758084555</v>
      </c>
      <c r="AD22" s="49">
        <f t="shared" si="3"/>
        <v>0.69591049597226018</v>
      </c>
      <c r="AE22" s="49">
        <f t="shared" si="4"/>
        <v>0.29517114648998116</v>
      </c>
      <c r="AF22" s="49">
        <f t="shared" si="5"/>
        <v>0.99108164246224129</v>
      </c>
    </row>
    <row r="23" spans="1:32" ht="67.5" hidden="1" outlineLevel="4" x14ac:dyDescent="0.35">
      <c r="A23" s="12" t="s">
        <v>31</v>
      </c>
      <c r="B23" s="12" t="s">
        <v>32</v>
      </c>
      <c r="C23" s="12" t="s">
        <v>33</v>
      </c>
      <c r="D23" s="12" t="s">
        <v>45</v>
      </c>
      <c r="E23" s="13">
        <v>200</v>
      </c>
      <c r="F23" s="12" t="s">
        <v>184</v>
      </c>
      <c r="G23" s="13">
        <v>1112</v>
      </c>
      <c r="H23" s="13">
        <v>3480</v>
      </c>
      <c r="I23" s="40" t="s">
        <v>191</v>
      </c>
      <c r="J23" s="47">
        <v>134100416</v>
      </c>
      <c r="K23" s="47">
        <v>127073267</v>
      </c>
      <c r="L23" s="47">
        <v>0</v>
      </c>
      <c r="M23" s="47">
        <v>0</v>
      </c>
      <c r="N23" s="47">
        <v>0</v>
      </c>
      <c r="O23" s="48">
        <v>-294368</v>
      </c>
      <c r="P23" s="47">
        <v>0</v>
      </c>
      <c r="Q23" s="48">
        <v>-17376850</v>
      </c>
      <c r="R23" s="47">
        <v>0</v>
      </c>
      <c r="S23" s="47">
        <f t="shared" si="0"/>
        <v>109696417</v>
      </c>
      <c r="T23" s="47">
        <v>0</v>
      </c>
      <c r="U23" s="47">
        <v>36907649</v>
      </c>
      <c r="V23" s="47">
        <v>0</v>
      </c>
      <c r="W23" s="47">
        <v>72494400</v>
      </c>
      <c r="X23" s="47">
        <v>72494400</v>
      </c>
      <c r="Y23" s="47">
        <v>0</v>
      </c>
      <c r="Z23" s="47">
        <v>17671218</v>
      </c>
      <c r="AA23" s="47">
        <v>0</v>
      </c>
      <c r="AB23" s="15">
        <f t="shared" si="1"/>
        <v>294368</v>
      </c>
      <c r="AC23" s="49">
        <f t="shared" si="2"/>
        <v>0.57049292673021468</v>
      </c>
      <c r="AD23" s="49">
        <f t="shared" si="3"/>
        <v>0.66086388218131131</v>
      </c>
      <c r="AE23" s="49">
        <f t="shared" si="4"/>
        <v>0.33645263910488526</v>
      </c>
      <c r="AF23" s="49">
        <f t="shared" si="5"/>
        <v>0.99731652128619652</v>
      </c>
    </row>
    <row r="24" spans="1:32" ht="54" hidden="1" outlineLevel="4" x14ac:dyDescent="0.35">
      <c r="A24" s="12" t="s">
        <v>31</v>
      </c>
      <c r="B24" s="12" t="s">
        <v>32</v>
      </c>
      <c r="C24" s="12" t="s">
        <v>33</v>
      </c>
      <c r="D24" s="12" t="s">
        <v>46</v>
      </c>
      <c r="E24" s="13">
        <v>200</v>
      </c>
      <c r="F24" s="12" t="s">
        <v>184</v>
      </c>
      <c r="G24" s="13">
        <v>1112</v>
      </c>
      <c r="H24" s="13">
        <v>3480</v>
      </c>
      <c r="I24" s="40" t="s">
        <v>192</v>
      </c>
      <c r="J24" s="47">
        <v>207540813</v>
      </c>
      <c r="K24" s="47">
        <v>207540813</v>
      </c>
      <c r="L24" s="47">
        <v>0</v>
      </c>
      <c r="M24" s="47">
        <v>0</v>
      </c>
      <c r="N24" s="48">
        <v>5000000</v>
      </c>
      <c r="O24" s="48">
        <v>-486845</v>
      </c>
      <c r="P24" s="48">
        <v>1376344</v>
      </c>
      <c r="Q24" s="47">
        <v>0</v>
      </c>
      <c r="R24" s="47">
        <v>0</v>
      </c>
      <c r="S24" s="47">
        <f t="shared" si="0"/>
        <v>213917157</v>
      </c>
      <c r="T24" s="47">
        <v>0</v>
      </c>
      <c r="U24" s="47">
        <v>61713062</v>
      </c>
      <c r="V24" s="47">
        <v>0</v>
      </c>
      <c r="W24" s="47">
        <v>145340906</v>
      </c>
      <c r="X24" s="47">
        <v>145340906</v>
      </c>
      <c r="Y24" s="47">
        <v>0</v>
      </c>
      <c r="Z24" s="47">
        <v>486845</v>
      </c>
      <c r="AA24" s="47">
        <v>0</v>
      </c>
      <c r="AB24" s="15">
        <f t="shared" si="1"/>
        <v>6863189</v>
      </c>
      <c r="AC24" s="49">
        <f t="shared" si="2"/>
        <v>0.70030035971768112</v>
      </c>
      <c r="AD24" s="49">
        <f t="shared" si="3"/>
        <v>0.67942612943383496</v>
      </c>
      <c r="AE24" s="49">
        <f t="shared" si="4"/>
        <v>0.28849047390808397</v>
      </c>
      <c r="AF24" s="49">
        <f t="shared" si="5"/>
        <v>0.96791660334191887</v>
      </c>
    </row>
    <row r="25" spans="1:32" ht="54" hidden="1" outlineLevel="4" x14ac:dyDescent="0.35">
      <c r="A25" s="12" t="s">
        <v>31</v>
      </c>
      <c r="B25" s="12" t="s">
        <v>32</v>
      </c>
      <c r="C25" s="12" t="s">
        <v>33</v>
      </c>
      <c r="D25" s="12" t="s">
        <v>47</v>
      </c>
      <c r="E25" s="13">
        <v>200</v>
      </c>
      <c r="F25" s="12" t="s">
        <v>184</v>
      </c>
      <c r="G25" s="13">
        <v>1112</v>
      </c>
      <c r="H25" s="13">
        <v>3480</v>
      </c>
      <c r="I25" s="40" t="s">
        <v>193</v>
      </c>
      <c r="J25" s="47">
        <v>103770407</v>
      </c>
      <c r="K25" s="47">
        <v>103770407</v>
      </c>
      <c r="L25" s="47">
        <v>0</v>
      </c>
      <c r="M25" s="47">
        <v>0</v>
      </c>
      <c r="N25" s="48">
        <v>3000000</v>
      </c>
      <c r="O25" s="48">
        <v>-243423</v>
      </c>
      <c r="P25" s="48">
        <v>688172</v>
      </c>
      <c r="Q25" s="47">
        <v>0</v>
      </c>
      <c r="R25" s="47">
        <v>0</v>
      </c>
      <c r="S25" s="47">
        <f t="shared" si="0"/>
        <v>107458579</v>
      </c>
      <c r="T25" s="47">
        <v>0</v>
      </c>
      <c r="U25" s="47">
        <v>30828821</v>
      </c>
      <c r="V25" s="47">
        <v>0</v>
      </c>
      <c r="W25" s="47">
        <v>72698163</v>
      </c>
      <c r="X25" s="47">
        <v>72698163</v>
      </c>
      <c r="Y25" s="47">
        <v>0</v>
      </c>
      <c r="Z25" s="47">
        <v>243423</v>
      </c>
      <c r="AA25" s="47">
        <v>0</v>
      </c>
      <c r="AB25" s="15">
        <f t="shared" si="1"/>
        <v>3931595</v>
      </c>
      <c r="AC25" s="49">
        <f t="shared" si="2"/>
        <v>0.70056738815720365</v>
      </c>
      <c r="AD25" s="49">
        <f t="shared" si="3"/>
        <v>0.67652265344026186</v>
      </c>
      <c r="AE25" s="49">
        <f t="shared" si="4"/>
        <v>0.28689027239044357</v>
      </c>
      <c r="AF25" s="49">
        <f t="shared" si="5"/>
        <v>0.96341292583070537</v>
      </c>
    </row>
    <row r="26" spans="1:32" ht="40.5" hidden="1" outlineLevel="4" x14ac:dyDescent="0.35">
      <c r="A26" s="12" t="s">
        <v>31</v>
      </c>
      <c r="B26" s="12" t="s">
        <v>32</v>
      </c>
      <c r="C26" s="12" t="s">
        <v>33</v>
      </c>
      <c r="D26" s="12" t="s">
        <v>48</v>
      </c>
      <c r="E26" s="13">
        <v>200</v>
      </c>
      <c r="F26" s="12" t="s">
        <v>184</v>
      </c>
      <c r="G26" s="13">
        <v>1112</v>
      </c>
      <c r="H26" s="13">
        <v>3480</v>
      </c>
      <c r="I26" s="40" t="s">
        <v>194</v>
      </c>
      <c r="J26" s="47">
        <v>300848624</v>
      </c>
      <c r="K26" s="47">
        <v>300848624</v>
      </c>
      <c r="L26" s="47">
        <v>0</v>
      </c>
      <c r="M26" s="47">
        <v>0</v>
      </c>
      <c r="N26" s="48">
        <v>17400000</v>
      </c>
      <c r="O26" s="48">
        <v>-736260</v>
      </c>
      <c r="P26" s="48">
        <v>3096772</v>
      </c>
      <c r="Q26" s="48">
        <v>16000000</v>
      </c>
      <c r="R26" s="47">
        <v>0</v>
      </c>
      <c r="S26" s="47">
        <f t="shared" si="0"/>
        <v>337345396</v>
      </c>
      <c r="T26" s="47">
        <v>0</v>
      </c>
      <c r="U26" s="47">
        <v>109317614.56</v>
      </c>
      <c r="V26" s="47">
        <v>0</v>
      </c>
      <c r="W26" s="47">
        <v>190794749.44</v>
      </c>
      <c r="X26" s="47">
        <v>190794749.44</v>
      </c>
      <c r="Y26" s="47">
        <v>0</v>
      </c>
      <c r="Z26" s="47">
        <v>736260</v>
      </c>
      <c r="AA26" s="47">
        <v>0</v>
      </c>
      <c r="AB26" s="15">
        <f t="shared" si="1"/>
        <v>37233032</v>
      </c>
      <c r="AC26" s="49">
        <f t="shared" si="2"/>
        <v>0.63418853941642095</v>
      </c>
      <c r="AD26" s="49">
        <f t="shared" si="3"/>
        <v>0.56557685891761811</v>
      </c>
      <c r="AE26" s="49">
        <f t="shared" si="4"/>
        <v>0.32405248702430789</v>
      </c>
      <c r="AF26" s="49">
        <f t="shared" si="5"/>
        <v>0.889629345941926</v>
      </c>
    </row>
    <row r="27" spans="1:32" hidden="1" outlineLevel="3" x14ac:dyDescent="0.35">
      <c r="A27" s="34"/>
      <c r="B27" s="34"/>
      <c r="C27" s="33" t="s">
        <v>195</v>
      </c>
      <c r="D27" s="34"/>
      <c r="E27" s="33"/>
      <c r="F27" s="34"/>
      <c r="G27" s="33"/>
      <c r="H27" s="33"/>
      <c r="I27" s="51"/>
      <c r="J27" s="52">
        <f t="shared" ref="J27:AB27" si="6">SUBTOTAL(9,J12:J26)</f>
        <v>8873505420</v>
      </c>
      <c r="K27" s="52">
        <f t="shared" si="6"/>
        <v>8873505420</v>
      </c>
      <c r="L27" s="52">
        <f t="shared" si="6"/>
        <v>0</v>
      </c>
      <c r="M27" s="52">
        <f t="shared" si="6"/>
        <v>0</v>
      </c>
      <c r="N27" s="53">
        <f t="shared" si="6"/>
        <v>121065055</v>
      </c>
      <c r="O27" s="53">
        <f t="shared" si="6"/>
        <v>-20923003</v>
      </c>
      <c r="P27" s="53">
        <f t="shared" si="6"/>
        <v>57319211</v>
      </c>
      <c r="Q27" s="53">
        <f t="shared" si="6"/>
        <v>0</v>
      </c>
      <c r="R27" s="52">
        <f t="shared" si="6"/>
        <v>0</v>
      </c>
      <c r="S27" s="52">
        <f t="shared" si="6"/>
        <v>9051889686</v>
      </c>
      <c r="T27" s="52">
        <f t="shared" si="6"/>
        <v>0</v>
      </c>
      <c r="U27" s="52">
        <f t="shared" si="6"/>
        <v>467915323.30000001</v>
      </c>
      <c r="V27" s="52">
        <f t="shared" si="6"/>
        <v>0</v>
      </c>
      <c r="W27" s="52">
        <f t="shared" si="6"/>
        <v>5807923563.7999992</v>
      </c>
      <c r="X27" s="52">
        <f t="shared" si="6"/>
        <v>5807923563.7999992</v>
      </c>
      <c r="Y27" s="52">
        <f t="shared" si="6"/>
        <v>2559366679.9000001</v>
      </c>
      <c r="Z27" s="52">
        <f t="shared" si="6"/>
        <v>2597666532.9000001</v>
      </c>
      <c r="AA27" s="52">
        <f t="shared" si="6"/>
        <v>0</v>
      </c>
      <c r="AB27" s="54">
        <f t="shared" si="6"/>
        <v>2776050798.9000001</v>
      </c>
      <c r="AC27" s="55">
        <f t="shared" si="2"/>
        <v>0.65452414676048054</v>
      </c>
      <c r="AD27" s="55">
        <f t="shared" si="3"/>
        <v>0.64162553513911647</v>
      </c>
      <c r="AE27" s="55">
        <f t="shared" si="4"/>
        <v>5.1692556972241475E-2</v>
      </c>
      <c r="AF27" s="55">
        <f t="shared" si="5"/>
        <v>0.69331809211135798</v>
      </c>
    </row>
    <row r="28" spans="1:32" hidden="1" outlineLevel="4" x14ac:dyDescent="0.35">
      <c r="A28" s="12" t="s">
        <v>31</v>
      </c>
      <c r="B28" s="12" t="s">
        <v>32</v>
      </c>
      <c r="C28" s="12" t="s">
        <v>49</v>
      </c>
      <c r="D28" s="12" t="s">
        <v>50</v>
      </c>
      <c r="E28" s="13"/>
      <c r="F28" s="12" t="s">
        <v>184</v>
      </c>
      <c r="G28" s="13">
        <v>1120</v>
      </c>
      <c r="H28" s="13">
        <v>3480</v>
      </c>
      <c r="I28" s="40" t="s">
        <v>196</v>
      </c>
      <c r="J28" s="47">
        <v>40547719</v>
      </c>
      <c r="K28" s="47">
        <v>40787719</v>
      </c>
      <c r="L28" s="47">
        <v>0</v>
      </c>
      <c r="M28" s="47">
        <v>0</v>
      </c>
      <c r="N28" s="47">
        <v>0</v>
      </c>
      <c r="O28" s="47">
        <v>0</v>
      </c>
      <c r="P28" s="47">
        <v>0</v>
      </c>
      <c r="Q28" s="47">
        <v>0</v>
      </c>
      <c r="R28" s="47">
        <v>0</v>
      </c>
      <c r="S28" s="47">
        <f t="shared" si="0"/>
        <v>40787719</v>
      </c>
      <c r="T28" s="47">
        <v>0</v>
      </c>
      <c r="U28" s="47">
        <v>8981799.3599999994</v>
      </c>
      <c r="V28" s="47">
        <v>0</v>
      </c>
      <c r="W28" s="47">
        <v>1048798.2</v>
      </c>
      <c r="X28" s="47">
        <v>1048798.2</v>
      </c>
      <c r="Y28" s="47">
        <v>30290467.420000002</v>
      </c>
      <c r="Z28" s="47">
        <v>30757121.440000001</v>
      </c>
      <c r="AA28" s="47">
        <v>0</v>
      </c>
      <c r="AB28" s="15">
        <f t="shared" si="1"/>
        <v>30757121.440000001</v>
      </c>
      <c r="AC28" s="49">
        <f t="shared" si="2"/>
        <v>2.5713578148363725E-2</v>
      </c>
      <c r="AD28" s="49">
        <f t="shared" si="3"/>
        <v>2.5713578148363725E-2</v>
      </c>
      <c r="AE28" s="49">
        <f t="shared" si="4"/>
        <v>0.22020842499184617</v>
      </c>
      <c r="AF28" s="49">
        <f t="shared" si="5"/>
        <v>0.2459220031402099</v>
      </c>
    </row>
    <row r="29" spans="1:32" hidden="1" outlineLevel="4" x14ac:dyDescent="0.35">
      <c r="A29" s="12" t="s">
        <v>31</v>
      </c>
      <c r="B29" s="12" t="s">
        <v>32</v>
      </c>
      <c r="C29" s="12" t="s">
        <v>49</v>
      </c>
      <c r="D29" s="12" t="s">
        <v>51</v>
      </c>
      <c r="E29" s="13"/>
      <c r="F29" s="12" t="s">
        <v>184</v>
      </c>
      <c r="G29" s="13">
        <v>1120</v>
      </c>
      <c r="H29" s="13">
        <v>3480</v>
      </c>
      <c r="I29" s="40" t="s">
        <v>197</v>
      </c>
      <c r="J29" s="47">
        <v>8250000</v>
      </c>
      <c r="K29" s="47">
        <v>8010000</v>
      </c>
      <c r="L29" s="47">
        <v>0</v>
      </c>
      <c r="M29" s="47">
        <v>0</v>
      </c>
      <c r="N29" s="47">
        <v>0</v>
      </c>
      <c r="O29" s="47">
        <v>0</v>
      </c>
      <c r="P29" s="47">
        <v>0</v>
      </c>
      <c r="Q29" s="47">
        <v>0</v>
      </c>
      <c r="R29" s="47">
        <v>0</v>
      </c>
      <c r="S29" s="47">
        <f t="shared" si="0"/>
        <v>8010000</v>
      </c>
      <c r="T29" s="47">
        <v>0</v>
      </c>
      <c r="U29" s="47">
        <v>1097740</v>
      </c>
      <c r="V29" s="47">
        <v>0</v>
      </c>
      <c r="W29" s="47">
        <v>32205</v>
      </c>
      <c r="X29" s="47">
        <v>32205</v>
      </c>
      <c r="Y29" s="47">
        <v>240055</v>
      </c>
      <c r="Z29" s="47">
        <v>6880055</v>
      </c>
      <c r="AA29" s="47">
        <v>0</v>
      </c>
      <c r="AB29" s="15">
        <f t="shared" si="1"/>
        <v>6880055</v>
      </c>
      <c r="AC29" s="49">
        <f t="shared" si="2"/>
        <v>4.0205992509363296E-3</v>
      </c>
      <c r="AD29" s="49">
        <f t="shared" si="3"/>
        <v>4.0205992509363296E-3</v>
      </c>
      <c r="AE29" s="49">
        <f t="shared" si="4"/>
        <v>0.1370461922596754</v>
      </c>
      <c r="AF29" s="49">
        <f t="shared" si="5"/>
        <v>0.14106679151061174</v>
      </c>
    </row>
    <row r="30" spans="1:32" hidden="1" outlineLevel="4" x14ac:dyDescent="0.35">
      <c r="A30" s="12" t="s">
        <v>31</v>
      </c>
      <c r="B30" s="12" t="s">
        <v>32</v>
      </c>
      <c r="C30" s="12" t="s">
        <v>49</v>
      </c>
      <c r="D30" s="12" t="s">
        <v>52</v>
      </c>
      <c r="E30" s="13"/>
      <c r="F30" s="12" t="s">
        <v>184</v>
      </c>
      <c r="G30" s="13">
        <v>1120</v>
      </c>
      <c r="H30" s="13">
        <v>3480</v>
      </c>
      <c r="I30" s="40" t="s">
        <v>198</v>
      </c>
      <c r="J30" s="47">
        <v>65804000</v>
      </c>
      <c r="K30" s="47">
        <v>65304000</v>
      </c>
      <c r="L30" s="47">
        <v>0</v>
      </c>
      <c r="M30" s="47">
        <v>0</v>
      </c>
      <c r="N30" s="48">
        <v>-46854000</v>
      </c>
      <c r="O30" s="47">
        <v>0</v>
      </c>
      <c r="P30" s="47">
        <v>0</v>
      </c>
      <c r="Q30" s="47">
        <v>0</v>
      </c>
      <c r="R30" s="47">
        <v>0</v>
      </c>
      <c r="S30" s="47">
        <f t="shared" si="0"/>
        <v>18450000</v>
      </c>
      <c r="T30" s="47">
        <v>0</v>
      </c>
      <c r="U30" s="47">
        <v>6299949.7800000003</v>
      </c>
      <c r="V30" s="47">
        <v>0</v>
      </c>
      <c r="W30" s="47">
        <v>0</v>
      </c>
      <c r="X30" s="47">
        <v>0</v>
      </c>
      <c r="Y30" s="47">
        <v>12150050.220000001</v>
      </c>
      <c r="Z30" s="47">
        <v>59004050.219999999</v>
      </c>
      <c r="AA30" s="47">
        <v>0</v>
      </c>
      <c r="AB30" s="15">
        <f t="shared" si="1"/>
        <v>12150050.219999999</v>
      </c>
      <c r="AC30" s="49">
        <f t="shared" si="2"/>
        <v>0</v>
      </c>
      <c r="AD30" s="49">
        <f t="shared" si="3"/>
        <v>0</v>
      </c>
      <c r="AE30" s="49">
        <f t="shared" si="4"/>
        <v>0.34146069268292684</v>
      </c>
      <c r="AF30" s="49">
        <f t="shared" si="5"/>
        <v>0.34146069268292684</v>
      </c>
    </row>
    <row r="31" spans="1:32" ht="40.5" hidden="1" outlineLevel="4" x14ac:dyDescent="0.35">
      <c r="A31" s="12" t="s">
        <v>31</v>
      </c>
      <c r="B31" s="12" t="s">
        <v>32</v>
      </c>
      <c r="C31" s="12" t="s">
        <v>49</v>
      </c>
      <c r="D31" s="12" t="s">
        <v>53</v>
      </c>
      <c r="E31" s="13"/>
      <c r="F31" s="12" t="s">
        <v>184</v>
      </c>
      <c r="G31" s="13">
        <v>1120</v>
      </c>
      <c r="H31" s="13">
        <v>3480</v>
      </c>
      <c r="I31" s="40" t="s">
        <v>199</v>
      </c>
      <c r="J31" s="47">
        <v>12709375</v>
      </c>
      <c r="K31" s="47">
        <v>5000000</v>
      </c>
      <c r="L31" s="47">
        <v>0</v>
      </c>
      <c r="M31" s="47">
        <v>0</v>
      </c>
      <c r="N31" s="47">
        <v>0</v>
      </c>
      <c r="O31" s="47">
        <v>0</v>
      </c>
      <c r="P31" s="47">
        <v>0</v>
      </c>
      <c r="Q31" s="47">
        <v>0</v>
      </c>
      <c r="R31" s="47">
        <v>0</v>
      </c>
      <c r="S31" s="47">
        <f t="shared" si="0"/>
        <v>5000000</v>
      </c>
      <c r="T31" s="47">
        <v>0</v>
      </c>
      <c r="U31" s="47">
        <v>0</v>
      </c>
      <c r="V31" s="47">
        <v>0</v>
      </c>
      <c r="W31" s="47">
        <v>0</v>
      </c>
      <c r="X31" s="47">
        <v>0</v>
      </c>
      <c r="Y31" s="47">
        <v>5000000</v>
      </c>
      <c r="Z31" s="47">
        <v>5000000</v>
      </c>
      <c r="AA31" s="47">
        <v>0</v>
      </c>
      <c r="AB31" s="15">
        <f t="shared" si="1"/>
        <v>5000000</v>
      </c>
      <c r="AC31" s="49">
        <f t="shared" si="2"/>
        <v>0</v>
      </c>
      <c r="AD31" s="49">
        <f t="shared" si="3"/>
        <v>0</v>
      </c>
      <c r="AE31" s="49">
        <f t="shared" si="4"/>
        <v>0</v>
      </c>
      <c r="AF31" s="49">
        <f t="shared" si="5"/>
        <v>0</v>
      </c>
    </row>
    <row r="32" spans="1:32" ht="54" hidden="1" outlineLevel="4" x14ac:dyDescent="0.35">
      <c r="A32" s="12" t="s">
        <v>31</v>
      </c>
      <c r="B32" s="12" t="s">
        <v>32</v>
      </c>
      <c r="C32" s="12" t="s">
        <v>49</v>
      </c>
      <c r="D32" s="12" t="s">
        <v>54</v>
      </c>
      <c r="E32" s="13"/>
      <c r="F32" s="12" t="s">
        <v>184</v>
      </c>
      <c r="G32" s="13">
        <v>1120</v>
      </c>
      <c r="H32" s="13">
        <v>3480</v>
      </c>
      <c r="I32" s="40" t="s">
        <v>200</v>
      </c>
      <c r="J32" s="47">
        <v>6500000</v>
      </c>
      <c r="K32" s="47">
        <v>0</v>
      </c>
      <c r="L32" s="47">
        <v>0</v>
      </c>
      <c r="M32" s="47">
        <v>0</v>
      </c>
      <c r="N32" s="47">
        <v>0</v>
      </c>
      <c r="O32" s="47">
        <v>0</v>
      </c>
      <c r="P32" s="47">
        <v>0</v>
      </c>
      <c r="Q32" s="47">
        <v>0</v>
      </c>
      <c r="R32" s="47">
        <v>0</v>
      </c>
      <c r="S32" s="47">
        <f t="shared" si="0"/>
        <v>0</v>
      </c>
      <c r="T32" s="47">
        <v>0</v>
      </c>
      <c r="U32" s="47">
        <v>0</v>
      </c>
      <c r="V32" s="47">
        <v>0</v>
      </c>
      <c r="W32" s="47">
        <v>0</v>
      </c>
      <c r="X32" s="47">
        <v>0</v>
      </c>
      <c r="Y32" s="47">
        <v>0</v>
      </c>
      <c r="Z32" s="47">
        <v>0</v>
      </c>
      <c r="AA32" s="47">
        <v>0</v>
      </c>
      <c r="AB32" s="15">
        <f t="shared" si="1"/>
        <v>0</v>
      </c>
      <c r="AC32" s="49">
        <f t="shared" si="2"/>
        <v>0</v>
      </c>
      <c r="AD32" s="49">
        <f t="shared" si="3"/>
        <v>0</v>
      </c>
      <c r="AE32" s="49">
        <f t="shared" si="4"/>
        <v>0</v>
      </c>
      <c r="AF32" s="49">
        <f t="shared" si="5"/>
        <v>0</v>
      </c>
    </row>
    <row r="33" spans="1:32" ht="27" hidden="1" outlineLevel="4" x14ac:dyDescent="0.35">
      <c r="A33" s="12" t="s">
        <v>31</v>
      </c>
      <c r="B33" s="12" t="s">
        <v>32</v>
      </c>
      <c r="C33" s="12" t="s">
        <v>49</v>
      </c>
      <c r="D33" s="12" t="s">
        <v>55</v>
      </c>
      <c r="E33" s="13"/>
      <c r="F33" s="12" t="s">
        <v>184</v>
      </c>
      <c r="G33" s="13">
        <v>1120</v>
      </c>
      <c r="H33" s="13">
        <v>3480</v>
      </c>
      <c r="I33" s="40" t="s">
        <v>201</v>
      </c>
      <c r="J33" s="47">
        <v>138250</v>
      </c>
      <c r="K33" s="47">
        <v>138250</v>
      </c>
      <c r="L33" s="47">
        <v>0</v>
      </c>
      <c r="M33" s="47">
        <v>0</v>
      </c>
      <c r="N33" s="47">
        <v>0</v>
      </c>
      <c r="O33" s="47">
        <v>0</v>
      </c>
      <c r="P33" s="47">
        <v>0</v>
      </c>
      <c r="Q33" s="47">
        <v>0</v>
      </c>
      <c r="R33" s="47">
        <v>0</v>
      </c>
      <c r="S33" s="47">
        <f t="shared" si="0"/>
        <v>138250</v>
      </c>
      <c r="T33" s="47">
        <v>0</v>
      </c>
      <c r="U33" s="47">
        <v>0</v>
      </c>
      <c r="V33" s="47">
        <v>0</v>
      </c>
      <c r="W33" s="47">
        <v>99214</v>
      </c>
      <c r="X33" s="47">
        <v>99214</v>
      </c>
      <c r="Y33" s="47">
        <v>39036</v>
      </c>
      <c r="Z33" s="47">
        <v>39036</v>
      </c>
      <c r="AA33" s="47">
        <v>0</v>
      </c>
      <c r="AB33" s="15">
        <f t="shared" si="1"/>
        <v>39036</v>
      </c>
      <c r="AC33" s="49">
        <f t="shared" si="2"/>
        <v>0.71764195298372513</v>
      </c>
      <c r="AD33" s="49">
        <f t="shared" si="3"/>
        <v>0.71764195298372513</v>
      </c>
      <c r="AE33" s="49">
        <f t="shared" si="4"/>
        <v>0</v>
      </c>
      <c r="AF33" s="49">
        <f t="shared" si="5"/>
        <v>0.71764195298372513</v>
      </c>
    </row>
    <row r="34" spans="1:32" ht="27" hidden="1" outlineLevel="4" x14ac:dyDescent="0.35">
      <c r="A34" s="12" t="s">
        <v>31</v>
      </c>
      <c r="B34" s="12" t="s">
        <v>32</v>
      </c>
      <c r="C34" s="12" t="s">
        <v>49</v>
      </c>
      <c r="D34" s="12" t="s">
        <v>56</v>
      </c>
      <c r="E34" s="13"/>
      <c r="F34" s="12" t="s">
        <v>184</v>
      </c>
      <c r="G34" s="13">
        <v>1120</v>
      </c>
      <c r="H34" s="13">
        <v>3480</v>
      </c>
      <c r="I34" s="40" t="s">
        <v>202</v>
      </c>
      <c r="J34" s="47">
        <v>4800000</v>
      </c>
      <c r="K34" s="47">
        <v>3000000</v>
      </c>
      <c r="L34" s="47">
        <v>0</v>
      </c>
      <c r="M34" s="47">
        <v>0</v>
      </c>
      <c r="N34" s="47">
        <v>0</v>
      </c>
      <c r="O34" s="47">
        <v>0</v>
      </c>
      <c r="P34" s="47">
        <v>0</v>
      </c>
      <c r="Q34" s="47">
        <v>0</v>
      </c>
      <c r="R34" s="47">
        <v>0</v>
      </c>
      <c r="S34" s="47">
        <f t="shared" si="0"/>
        <v>3000000</v>
      </c>
      <c r="T34" s="47">
        <v>0</v>
      </c>
      <c r="U34" s="47">
        <v>0</v>
      </c>
      <c r="V34" s="47">
        <v>0</v>
      </c>
      <c r="W34" s="47">
        <v>0</v>
      </c>
      <c r="X34" s="47">
        <v>0</v>
      </c>
      <c r="Y34" s="47">
        <v>0</v>
      </c>
      <c r="Z34" s="47">
        <v>3000000</v>
      </c>
      <c r="AA34" s="47">
        <v>0</v>
      </c>
      <c r="AB34" s="15">
        <f t="shared" si="1"/>
        <v>3000000</v>
      </c>
      <c r="AC34" s="49">
        <f t="shared" si="2"/>
        <v>0</v>
      </c>
      <c r="AD34" s="49">
        <f t="shared" si="3"/>
        <v>0</v>
      </c>
      <c r="AE34" s="49">
        <f t="shared" si="4"/>
        <v>0</v>
      </c>
      <c r="AF34" s="49">
        <f t="shared" si="5"/>
        <v>0</v>
      </c>
    </row>
    <row r="35" spans="1:32" hidden="1" outlineLevel="4" x14ac:dyDescent="0.35">
      <c r="A35" s="12" t="s">
        <v>31</v>
      </c>
      <c r="B35" s="12" t="s">
        <v>32</v>
      </c>
      <c r="C35" s="12" t="s">
        <v>49</v>
      </c>
      <c r="D35" s="12" t="s">
        <v>57</v>
      </c>
      <c r="E35" s="13"/>
      <c r="F35" s="12" t="s">
        <v>184</v>
      </c>
      <c r="G35" s="13">
        <v>1120</v>
      </c>
      <c r="H35" s="13">
        <v>3480</v>
      </c>
      <c r="I35" s="40" t="s">
        <v>203</v>
      </c>
      <c r="J35" s="47">
        <v>3972416</v>
      </c>
      <c r="K35" s="47">
        <v>3972416</v>
      </c>
      <c r="L35" s="47">
        <v>0</v>
      </c>
      <c r="M35" s="47">
        <v>0</v>
      </c>
      <c r="N35" s="47">
        <v>0</v>
      </c>
      <c r="O35" s="47">
        <v>0</v>
      </c>
      <c r="P35" s="47">
        <v>0</v>
      </c>
      <c r="Q35" s="47">
        <v>0</v>
      </c>
      <c r="R35" s="47">
        <v>0</v>
      </c>
      <c r="S35" s="47">
        <f t="shared" si="0"/>
        <v>3972416</v>
      </c>
      <c r="T35" s="47">
        <v>0</v>
      </c>
      <c r="U35" s="47">
        <v>994751.44</v>
      </c>
      <c r="V35" s="47">
        <v>0</v>
      </c>
      <c r="W35" s="47">
        <v>84351.96</v>
      </c>
      <c r="X35" s="47">
        <v>84351.96</v>
      </c>
      <c r="Y35" s="47">
        <v>893312.6</v>
      </c>
      <c r="Z35" s="47">
        <v>2893312.6</v>
      </c>
      <c r="AA35" s="47">
        <v>0</v>
      </c>
      <c r="AB35" s="15">
        <f t="shared" si="1"/>
        <v>2893312.6</v>
      </c>
      <c r="AC35" s="49">
        <f t="shared" si="2"/>
        <v>2.1234422578098568E-2</v>
      </c>
      <c r="AD35" s="49">
        <f t="shared" si="3"/>
        <v>2.1234422578098568E-2</v>
      </c>
      <c r="AE35" s="49">
        <f t="shared" si="4"/>
        <v>0.2504147199084889</v>
      </c>
      <c r="AF35" s="49">
        <f t="shared" si="5"/>
        <v>0.27164914248658745</v>
      </c>
    </row>
    <row r="36" spans="1:32" hidden="1" outlineLevel="4" x14ac:dyDescent="0.35">
      <c r="A36" s="12" t="s">
        <v>31</v>
      </c>
      <c r="B36" s="12" t="s">
        <v>32</v>
      </c>
      <c r="C36" s="12" t="s">
        <v>49</v>
      </c>
      <c r="D36" s="12" t="s">
        <v>58</v>
      </c>
      <c r="E36" s="13"/>
      <c r="F36" s="12" t="s">
        <v>184</v>
      </c>
      <c r="G36" s="13">
        <v>1120</v>
      </c>
      <c r="H36" s="13">
        <v>3480</v>
      </c>
      <c r="I36" s="40" t="s">
        <v>204</v>
      </c>
      <c r="J36" s="47">
        <v>59305587</v>
      </c>
      <c r="K36" s="47">
        <v>80114962</v>
      </c>
      <c r="L36" s="47">
        <v>0</v>
      </c>
      <c r="M36" s="47">
        <v>0</v>
      </c>
      <c r="N36" s="47">
        <v>0</v>
      </c>
      <c r="O36" s="47">
        <v>0</v>
      </c>
      <c r="P36" s="47">
        <v>0</v>
      </c>
      <c r="Q36" s="47">
        <v>0</v>
      </c>
      <c r="R36" s="47">
        <v>0</v>
      </c>
      <c r="S36" s="47">
        <f t="shared" si="0"/>
        <v>80114962</v>
      </c>
      <c r="T36" s="47">
        <v>0</v>
      </c>
      <c r="U36" s="47">
        <v>45274251.850000001</v>
      </c>
      <c r="V36" s="47">
        <v>0</v>
      </c>
      <c r="W36" s="47">
        <v>18167252.75</v>
      </c>
      <c r="X36" s="47">
        <v>18167252.75</v>
      </c>
      <c r="Y36" s="47">
        <v>16673457.4</v>
      </c>
      <c r="Z36" s="47">
        <v>16673457.4</v>
      </c>
      <c r="AA36" s="47">
        <v>0</v>
      </c>
      <c r="AB36" s="15">
        <f t="shared" si="1"/>
        <v>16673457.399999999</v>
      </c>
      <c r="AC36" s="49">
        <f t="shared" si="2"/>
        <v>0.22676479269877206</v>
      </c>
      <c r="AD36" s="49">
        <f t="shared" si="3"/>
        <v>0.22676479269877206</v>
      </c>
      <c r="AE36" s="49">
        <f t="shared" si="4"/>
        <v>0.56511606221569455</v>
      </c>
      <c r="AF36" s="49">
        <f t="shared" si="5"/>
        <v>0.79188085491446658</v>
      </c>
    </row>
    <row r="37" spans="1:32" hidden="1" outlineLevel="4" x14ac:dyDescent="0.35">
      <c r="A37" s="12" t="s">
        <v>31</v>
      </c>
      <c r="B37" s="12" t="s">
        <v>32</v>
      </c>
      <c r="C37" s="12" t="s">
        <v>49</v>
      </c>
      <c r="D37" s="12" t="s">
        <v>59</v>
      </c>
      <c r="E37" s="13"/>
      <c r="F37" s="12" t="s">
        <v>184</v>
      </c>
      <c r="G37" s="13">
        <v>1120</v>
      </c>
      <c r="H37" s="13">
        <v>3480</v>
      </c>
      <c r="I37" s="40" t="s">
        <v>6</v>
      </c>
      <c r="J37" s="47">
        <v>13000000</v>
      </c>
      <c r="K37" s="47">
        <v>12000000</v>
      </c>
      <c r="L37" s="47">
        <v>0</v>
      </c>
      <c r="M37" s="47">
        <v>0</v>
      </c>
      <c r="N37" s="47">
        <v>0</v>
      </c>
      <c r="O37" s="47">
        <v>0</v>
      </c>
      <c r="P37" s="47">
        <v>0</v>
      </c>
      <c r="Q37" s="47">
        <v>0</v>
      </c>
      <c r="R37" s="47">
        <v>0</v>
      </c>
      <c r="S37" s="47">
        <f t="shared" si="0"/>
        <v>12000000</v>
      </c>
      <c r="T37" s="47">
        <v>0</v>
      </c>
      <c r="U37" s="47">
        <v>0</v>
      </c>
      <c r="V37" s="47">
        <v>0</v>
      </c>
      <c r="W37" s="47">
        <v>5800385.25</v>
      </c>
      <c r="X37" s="47">
        <v>5800385.25</v>
      </c>
      <c r="Y37" s="47">
        <v>6199614.75</v>
      </c>
      <c r="Z37" s="47">
        <v>6199614.75</v>
      </c>
      <c r="AA37" s="47">
        <v>0</v>
      </c>
      <c r="AB37" s="15">
        <f t="shared" si="1"/>
        <v>6199614.75</v>
      </c>
      <c r="AC37" s="49">
        <f t="shared" si="2"/>
        <v>0.48336543749999999</v>
      </c>
      <c r="AD37" s="49">
        <f t="shared" si="3"/>
        <v>0.48336543749999999</v>
      </c>
      <c r="AE37" s="49">
        <f t="shared" si="4"/>
        <v>0</v>
      </c>
      <c r="AF37" s="49">
        <f t="shared" si="5"/>
        <v>0.48336543749999999</v>
      </c>
    </row>
    <row r="38" spans="1:32" hidden="1" outlineLevel="4" x14ac:dyDescent="0.35">
      <c r="A38" s="12" t="s">
        <v>31</v>
      </c>
      <c r="B38" s="12" t="s">
        <v>32</v>
      </c>
      <c r="C38" s="12" t="s">
        <v>49</v>
      </c>
      <c r="D38" s="12" t="s">
        <v>60</v>
      </c>
      <c r="E38" s="13"/>
      <c r="F38" s="12" t="s">
        <v>184</v>
      </c>
      <c r="G38" s="13">
        <v>1120</v>
      </c>
      <c r="H38" s="13">
        <v>3480</v>
      </c>
      <c r="I38" s="40" t="s">
        <v>205</v>
      </c>
      <c r="J38" s="47">
        <v>13000000</v>
      </c>
      <c r="K38" s="47">
        <v>11600000</v>
      </c>
      <c r="L38" s="47">
        <v>0</v>
      </c>
      <c r="M38" s="47">
        <v>0</v>
      </c>
      <c r="N38" s="47">
        <v>0</v>
      </c>
      <c r="O38" s="47">
        <v>0</v>
      </c>
      <c r="P38" s="47">
        <v>0</v>
      </c>
      <c r="Q38" s="47">
        <v>0</v>
      </c>
      <c r="R38" s="47">
        <v>0</v>
      </c>
      <c r="S38" s="47">
        <f t="shared" si="0"/>
        <v>11600000</v>
      </c>
      <c r="T38" s="47">
        <v>0</v>
      </c>
      <c r="U38" s="47">
        <v>8291310</v>
      </c>
      <c r="V38" s="47">
        <v>0</v>
      </c>
      <c r="W38" s="47">
        <v>2502151</v>
      </c>
      <c r="X38" s="47">
        <v>2502151</v>
      </c>
      <c r="Y38" s="47">
        <v>806539</v>
      </c>
      <c r="Z38" s="47">
        <v>806539</v>
      </c>
      <c r="AA38" s="47">
        <v>0</v>
      </c>
      <c r="AB38" s="15">
        <f t="shared" si="1"/>
        <v>806539</v>
      </c>
      <c r="AC38" s="49">
        <f t="shared" si="2"/>
        <v>0.2157026724137931</v>
      </c>
      <c r="AD38" s="49">
        <f t="shared" si="3"/>
        <v>0.2157026724137931</v>
      </c>
      <c r="AE38" s="49">
        <f t="shared" si="4"/>
        <v>0.7147681034482759</v>
      </c>
      <c r="AF38" s="49">
        <f t="shared" si="5"/>
        <v>0.93047077586206894</v>
      </c>
    </row>
    <row r="39" spans="1:32" hidden="1" outlineLevel="4" x14ac:dyDescent="0.35">
      <c r="A39" s="12" t="s">
        <v>31</v>
      </c>
      <c r="B39" s="12" t="s">
        <v>32</v>
      </c>
      <c r="C39" s="12" t="s">
        <v>49</v>
      </c>
      <c r="D39" s="12" t="s">
        <v>61</v>
      </c>
      <c r="E39" s="13"/>
      <c r="F39" s="12" t="s">
        <v>184</v>
      </c>
      <c r="G39" s="13">
        <v>1120</v>
      </c>
      <c r="H39" s="13">
        <v>3480</v>
      </c>
      <c r="I39" s="40" t="s">
        <v>206</v>
      </c>
      <c r="J39" s="47">
        <v>240000</v>
      </c>
      <c r="K39" s="47">
        <v>680000</v>
      </c>
      <c r="L39" s="47">
        <v>0</v>
      </c>
      <c r="M39" s="47">
        <v>0</v>
      </c>
      <c r="N39" s="47">
        <v>0</v>
      </c>
      <c r="O39" s="47">
        <v>0</v>
      </c>
      <c r="P39" s="47">
        <v>0</v>
      </c>
      <c r="Q39" s="47">
        <v>0</v>
      </c>
      <c r="R39" s="47">
        <v>0</v>
      </c>
      <c r="S39" s="47">
        <f t="shared" si="0"/>
        <v>680000</v>
      </c>
      <c r="T39" s="47">
        <v>0</v>
      </c>
      <c r="U39" s="47">
        <v>536875</v>
      </c>
      <c r="V39" s="47">
        <v>0</v>
      </c>
      <c r="W39" s="47">
        <v>143125</v>
      </c>
      <c r="X39" s="47">
        <v>143125</v>
      </c>
      <c r="Y39" s="47">
        <v>0</v>
      </c>
      <c r="Z39" s="47">
        <v>0</v>
      </c>
      <c r="AA39" s="47">
        <v>0</v>
      </c>
      <c r="AB39" s="15">
        <f t="shared" si="1"/>
        <v>0</v>
      </c>
      <c r="AC39" s="49">
        <f t="shared" si="2"/>
        <v>0.21047794117647059</v>
      </c>
      <c r="AD39" s="49">
        <f t="shared" si="3"/>
        <v>0.21047794117647059</v>
      </c>
      <c r="AE39" s="49">
        <f t="shared" si="4"/>
        <v>0.78952205882352944</v>
      </c>
      <c r="AF39" s="49">
        <f t="shared" si="5"/>
        <v>1</v>
      </c>
    </row>
    <row r="40" spans="1:32" ht="202.5" hidden="1" outlineLevel="4" x14ac:dyDescent="0.35">
      <c r="A40" s="12" t="s">
        <v>31</v>
      </c>
      <c r="B40" s="12" t="s">
        <v>32</v>
      </c>
      <c r="C40" s="12" t="s">
        <v>49</v>
      </c>
      <c r="D40" s="12" t="s">
        <v>62</v>
      </c>
      <c r="E40" s="13"/>
      <c r="F40" s="12" t="s">
        <v>184</v>
      </c>
      <c r="G40" s="13">
        <v>1120</v>
      </c>
      <c r="H40" s="13">
        <v>3480</v>
      </c>
      <c r="I40" s="40" t="s">
        <v>407</v>
      </c>
      <c r="J40" s="47">
        <v>16861800</v>
      </c>
      <c r="K40" s="47">
        <v>14521800</v>
      </c>
      <c r="L40" s="47">
        <v>0</v>
      </c>
      <c r="M40" s="47">
        <v>0</v>
      </c>
      <c r="N40" s="47">
        <v>0</v>
      </c>
      <c r="O40" s="47">
        <v>0</v>
      </c>
      <c r="P40" s="47">
        <v>0</v>
      </c>
      <c r="Q40" s="47">
        <v>0</v>
      </c>
      <c r="R40" s="47">
        <v>0</v>
      </c>
      <c r="S40" s="47">
        <f t="shared" si="0"/>
        <v>14521800</v>
      </c>
      <c r="T40" s="47">
        <v>5175220</v>
      </c>
      <c r="U40" s="47">
        <v>1644573.02</v>
      </c>
      <c r="V40" s="47">
        <v>0</v>
      </c>
      <c r="W40" s="47">
        <v>1900131.98</v>
      </c>
      <c r="X40" s="47">
        <v>1900131.98</v>
      </c>
      <c r="Y40" s="47">
        <v>5801875</v>
      </c>
      <c r="Z40" s="47">
        <v>5801875</v>
      </c>
      <c r="AA40" s="47">
        <v>0</v>
      </c>
      <c r="AB40" s="15">
        <f t="shared" si="1"/>
        <v>5801875</v>
      </c>
      <c r="AC40" s="49">
        <f t="shared" si="2"/>
        <v>0.13084686333650097</v>
      </c>
      <c r="AD40" s="49">
        <f t="shared" si="3"/>
        <v>0.13084686333650097</v>
      </c>
      <c r="AE40" s="49">
        <f t="shared" si="4"/>
        <v>0.46962449696318637</v>
      </c>
      <c r="AF40" s="49">
        <f t="shared" si="5"/>
        <v>0.6004713602996874</v>
      </c>
    </row>
    <row r="41" spans="1:32" hidden="1" outlineLevel="4" x14ac:dyDescent="0.35">
      <c r="A41" s="12" t="s">
        <v>31</v>
      </c>
      <c r="B41" s="12" t="s">
        <v>32</v>
      </c>
      <c r="C41" s="12" t="s">
        <v>49</v>
      </c>
      <c r="D41" s="12" t="s">
        <v>63</v>
      </c>
      <c r="E41" s="13"/>
      <c r="F41" s="12" t="s">
        <v>184</v>
      </c>
      <c r="G41" s="13">
        <v>1120</v>
      </c>
      <c r="H41" s="13">
        <v>3480</v>
      </c>
      <c r="I41" s="40" t="s">
        <v>207</v>
      </c>
      <c r="J41" s="47">
        <v>9600000</v>
      </c>
      <c r="K41" s="47">
        <v>9600000</v>
      </c>
      <c r="L41" s="47">
        <v>0</v>
      </c>
      <c r="M41" s="47">
        <v>0</v>
      </c>
      <c r="N41" s="47">
        <v>0</v>
      </c>
      <c r="O41" s="47">
        <v>0</v>
      </c>
      <c r="P41" s="47">
        <v>0</v>
      </c>
      <c r="Q41" s="47">
        <v>0</v>
      </c>
      <c r="R41" s="47">
        <v>0</v>
      </c>
      <c r="S41" s="47">
        <f t="shared" si="0"/>
        <v>9600000</v>
      </c>
      <c r="T41" s="47">
        <v>0</v>
      </c>
      <c r="U41" s="47">
        <v>0</v>
      </c>
      <c r="V41" s="47">
        <v>0</v>
      </c>
      <c r="W41" s="47">
        <v>0</v>
      </c>
      <c r="X41" s="47">
        <v>0</v>
      </c>
      <c r="Y41" s="47">
        <v>0</v>
      </c>
      <c r="Z41" s="47">
        <v>9600000</v>
      </c>
      <c r="AA41" s="47">
        <v>0</v>
      </c>
      <c r="AB41" s="15">
        <f t="shared" si="1"/>
        <v>9600000</v>
      </c>
      <c r="AC41" s="49">
        <f t="shared" si="2"/>
        <v>0</v>
      </c>
      <c r="AD41" s="49">
        <f t="shared" si="3"/>
        <v>0</v>
      </c>
      <c r="AE41" s="49">
        <f t="shared" si="4"/>
        <v>0</v>
      </c>
      <c r="AF41" s="49">
        <f t="shared" si="5"/>
        <v>0</v>
      </c>
    </row>
    <row r="42" spans="1:32" ht="27" hidden="1" outlineLevel="4" x14ac:dyDescent="0.35">
      <c r="A42" s="12" t="s">
        <v>31</v>
      </c>
      <c r="B42" s="12" t="s">
        <v>32</v>
      </c>
      <c r="C42" s="12" t="s">
        <v>49</v>
      </c>
      <c r="D42" s="12" t="s">
        <v>64</v>
      </c>
      <c r="E42" s="13"/>
      <c r="F42" s="12" t="s">
        <v>184</v>
      </c>
      <c r="G42" s="13">
        <v>1120</v>
      </c>
      <c r="H42" s="13">
        <v>3480</v>
      </c>
      <c r="I42" s="40" t="s">
        <v>208</v>
      </c>
      <c r="J42" s="47">
        <v>69393800</v>
      </c>
      <c r="K42" s="47">
        <v>69393800</v>
      </c>
      <c r="L42" s="47">
        <v>0</v>
      </c>
      <c r="M42" s="47">
        <v>0</v>
      </c>
      <c r="N42" s="47">
        <v>0</v>
      </c>
      <c r="O42" s="47">
        <v>0</v>
      </c>
      <c r="P42" s="47">
        <v>0</v>
      </c>
      <c r="Q42" s="47">
        <v>0</v>
      </c>
      <c r="R42" s="47">
        <v>0</v>
      </c>
      <c r="S42" s="47">
        <f t="shared" si="0"/>
        <v>69393800</v>
      </c>
      <c r="T42" s="47">
        <v>4301113</v>
      </c>
      <c r="U42" s="47">
        <v>16980101.370000001</v>
      </c>
      <c r="V42" s="47">
        <v>0</v>
      </c>
      <c r="W42" s="47">
        <v>19011630.48</v>
      </c>
      <c r="X42" s="47">
        <v>19011630.48</v>
      </c>
      <c r="Y42" s="47">
        <v>5100955.1500000004</v>
      </c>
      <c r="Z42" s="47">
        <v>29100955.149999999</v>
      </c>
      <c r="AA42" s="47">
        <v>0</v>
      </c>
      <c r="AB42" s="15">
        <f t="shared" si="1"/>
        <v>29100955.149999995</v>
      </c>
      <c r="AC42" s="49">
        <f t="shared" si="2"/>
        <v>0.27396727776833091</v>
      </c>
      <c r="AD42" s="49">
        <f t="shared" si="3"/>
        <v>0.27396727776833091</v>
      </c>
      <c r="AE42" s="49">
        <f t="shared" si="4"/>
        <v>0.30667313751372605</v>
      </c>
      <c r="AF42" s="49">
        <f t="shared" si="5"/>
        <v>0.58064041528205701</v>
      </c>
    </row>
    <row r="43" spans="1:32" hidden="1" outlineLevel="3" x14ac:dyDescent="0.35">
      <c r="A43" s="34"/>
      <c r="B43" s="34"/>
      <c r="C43" s="34" t="s">
        <v>209</v>
      </c>
      <c r="D43" s="34"/>
      <c r="E43" s="33"/>
      <c r="F43" s="34"/>
      <c r="G43" s="33"/>
      <c r="H43" s="33"/>
      <c r="I43" s="51"/>
      <c r="J43" s="52">
        <f t="shared" ref="J43:AB43" si="7">SUBTOTAL(9,J28:J42)</f>
        <v>324122947</v>
      </c>
      <c r="K43" s="52">
        <f t="shared" si="7"/>
        <v>324122947</v>
      </c>
      <c r="L43" s="52">
        <f t="shared" si="7"/>
        <v>0</v>
      </c>
      <c r="M43" s="52">
        <f t="shared" si="7"/>
        <v>0</v>
      </c>
      <c r="N43" s="52">
        <f t="shared" si="7"/>
        <v>-46854000</v>
      </c>
      <c r="O43" s="52">
        <f t="shared" si="7"/>
        <v>0</v>
      </c>
      <c r="P43" s="52">
        <f t="shared" si="7"/>
        <v>0</v>
      </c>
      <c r="Q43" s="52">
        <f t="shared" si="7"/>
        <v>0</v>
      </c>
      <c r="R43" s="52">
        <f t="shared" si="7"/>
        <v>0</v>
      </c>
      <c r="S43" s="52">
        <f t="shared" si="7"/>
        <v>277268947</v>
      </c>
      <c r="T43" s="52">
        <f t="shared" si="7"/>
        <v>9476333</v>
      </c>
      <c r="U43" s="52">
        <f t="shared" si="7"/>
        <v>90101351.820000008</v>
      </c>
      <c r="V43" s="52">
        <f t="shared" si="7"/>
        <v>0</v>
      </c>
      <c r="W43" s="52">
        <f t="shared" si="7"/>
        <v>48789245.620000005</v>
      </c>
      <c r="X43" s="52">
        <f t="shared" si="7"/>
        <v>48789245.620000005</v>
      </c>
      <c r="Y43" s="52">
        <f t="shared" si="7"/>
        <v>83195362.540000007</v>
      </c>
      <c r="Z43" s="52">
        <f t="shared" si="7"/>
        <v>175756016.56</v>
      </c>
      <c r="AA43" s="52">
        <f t="shared" si="7"/>
        <v>0</v>
      </c>
      <c r="AB43" s="54">
        <f t="shared" si="7"/>
        <v>128902016.55999999</v>
      </c>
      <c r="AC43" s="55">
        <f t="shared" si="2"/>
        <v>0.15052697154453556</v>
      </c>
      <c r="AD43" s="55">
        <f t="shared" si="3"/>
        <v>0.1759636127589867</v>
      </c>
      <c r="AE43" s="55">
        <f t="shared" si="4"/>
        <v>0.3591375301757106</v>
      </c>
      <c r="AF43" s="55">
        <f t="shared" si="5"/>
        <v>0.53510114293469724</v>
      </c>
    </row>
    <row r="44" spans="1:32" hidden="1" outlineLevel="4" x14ac:dyDescent="0.35">
      <c r="A44" s="12" t="s">
        <v>31</v>
      </c>
      <c r="B44" s="12" t="s">
        <v>32</v>
      </c>
      <c r="C44" s="12" t="s">
        <v>65</v>
      </c>
      <c r="D44" s="12" t="s">
        <v>66</v>
      </c>
      <c r="E44" s="13"/>
      <c r="F44" s="12" t="s">
        <v>184</v>
      </c>
      <c r="G44" s="13">
        <v>1120</v>
      </c>
      <c r="H44" s="13">
        <v>3480</v>
      </c>
      <c r="I44" s="40" t="s">
        <v>210</v>
      </c>
      <c r="J44" s="47">
        <v>168486</v>
      </c>
      <c r="K44" s="47">
        <v>168486</v>
      </c>
      <c r="L44" s="47">
        <v>0</v>
      </c>
      <c r="M44" s="47">
        <v>0</v>
      </c>
      <c r="N44" s="47">
        <v>0</v>
      </c>
      <c r="O44" s="47">
        <v>0</v>
      </c>
      <c r="P44" s="47">
        <v>0</v>
      </c>
      <c r="Q44" s="47">
        <v>0</v>
      </c>
      <c r="R44" s="47">
        <v>0</v>
      </c>
      <c r="S44" s="47">
        <f t="shared" si="0"/>
        <v>168486</v>
      </c>
      <c r="T44" s="47">
        <v>34594</v>
      </c>
      <c r="U44" s="47">
        <v>0</v>
      </c>
      <c r="V44" s="47">
        <v>0</v>
      </c>
      <c r="W44" s="47">
        <v>0</v>
      </c>
      <c r="X44" s="47">
        <v>0</v>
      </c>
      <c r="Y44" s="47">
        <v>133892</v>
      </c>
      <c r="Z44" s="47">
        <v>133892</v>
      </c>
      <c r="AA44" s="47">
        <v>0</v>
      </c>
      <c r="AB44" s="15">
        <f t="shared" si="1"/>
        <v>133892</v>
      </c>
      <c r="AC44" s="49">
        <f t="shared" si="2"/>
        <v>0</v>
      </c>
      <c r="AD44" s="49">
        <f t="shared" si="3"/>
        <v>0</v>
      </c>
      <c r="AE44" s="49">
        <f t="shared" si="4"/>
        <v>0.20532269743480169</v>
      </c>
      <c r="AF44" s="49">
        <f t="shared" si="5"/>
        <v>0.20532269743480169</v>
      </c>
    </row>
    <row r="45" spans="1:32" hidden="1" outlineLevel="4" x14ac:dyDescent="0.35">
      <c r="A45" s="12" t="s">
        <v>31</v>
      </c>
      <c r="B45" s="12" t="s">
        <v>32</v>
      </c>
      <c r="C45" s="12" t="s">
        <v>65</v>
      </c>
      <c r="D45" s="12" t="s">
        <v>67</v>
      </c>
      <c r="E45" s="13"/>
      <c r="F45" s="12" t="s">
        <v>184</v>
      </c>
      <c r="G45" s="13">
        <v>1120</v>
      </c>
      <c r="H45" s="13">
        <v>3480</v>
      </c>
      <c r="I45" s="40" t="s">
        <v>211</v>
      </c>
      <c r="J45" s="47">
        <v>71746</v>
      </c>
      <c r="K45" s="47">
        <v>271746</v>
      </c>
      <c r="L45" s="47">
        <v>0</v>
      </c>
      <c r="M45" s="47">
        <v>0</v>
      </c>
      <c r="N45" s="47">
        <v>0</v>
      </c>
      <c r="O45" s="47">
        <v>0</v>
      </c>
      <c r="P45" s="47">
        <v>0</v>
      </c>
      <c r="Q45" s="47">
        <v>0</v>
      </c>
      <c r="R45" s="47">
        <v>0</v>
      </c>
      <c r="S45" s="47">
        <f t="shared" si="0"/>
        <v>271746</v>
      </c>
      <c r="T45" s="47">
        <v>0</v>
      </c>
      <c r="U45" s="47">
        <v>0</v>
      </c>
      <c r="V45" s="47">
        <v>0</v>
      </c>
      <c r="W45" s="47">
        <v>0</v>
      </c>
      <c r="X45" s="47">
        <v>0</v>
      </c>
      <c r="Y45" s="47">
        <v>271746</v>
      </c>
      <c r="Z45" s="47">
        <v>271746</v>
      </c>
      <c r="AA45" s="47">
        <v>0</v>
      </c>
      <c r="AB45" s="15">
        <f t="shared" si="1"/>
        <v>271746</v>
      </c>
      <c r="AC45" s="49">
        <f t="shared" si="2"/>
        <v>0</v>
      </c>
      <c r="AD45" s="49">
        <f t="shared" si="3"/>
        <v>0</v>
      </c>
      <c r="AE45" s="49">
        <f t="shared" si="4"/>
        <v>0</v>
      </c>
      <c r="AF45" s="49">
        <f t="shared" si="5"/>
        <v>0</v>
      </c>
    </row>
    <row r="46" spans="1:32" hidden="1" outlineLevel="4" x14ac:dyDescent="0.35">
      <c r="A46" s="12" t="s">
        <v>31</v>
      </c>
      <c r="B46" s="12" t="s">
        <v>32</v>
      </c>
      <c r="C46" s="12" t="s">
        <v>65</v>
      </c>
      <c r="D46" s="12" t="s">
        <v>68</v>
      </c>
      <c r="E46" s="13"/>
      <c r="F46" s="12" t="s">
        <v>184</v>
      </c>
      <c r="G46" s="13">
        <v>1120</v>
      </c>
      <c r="H46" s="13">
        <v>3480</v>
      </c>
      <c r="I46" s="40" t="s">
        <v>212</v>
      </c>
      <c r="J46" s="47">
        <v>60800</v>
      </c>
      <c r="K46" s="47">
        <v>60800</v>
      </c>
      <c r="L46" s="47">
        <v>0</v>
      </c>
      <c r="M46" s="47">
        <v>0</v>
      </c>
      <c r="N46" s="47">
        <v>0</v>
      </c>
      <c r="O46" s="47">
        <v>0</v>
      </c>
      <c r="P46" s="47">
        <v>0</v>
      </c>
      <c r="Q46" s="47">
        <v>0</v>
      </c>
      <c r="R46" s="47">
        <v>0</v>
      </c>
      <c r="S46" s="47">
        <f t="shared" si="0"/>
        <v>60800</v>
      </c>
      <c r="T46" s="47">
        <v>0</v>
      </c>
      <c r="U46" s="47">
        <v>0</v>
      </c>
      <c r="V46" s="47">
        <v>0</v>
      </c>
      <c r="W46" s="47">
        <v>0</v>
      </c>
      <c r="X46" s="47">
        <v>0</v>
      </c>
      <c r="Y46" s="47">
        <v>0</v>
      </c>
      <c r="Z46" s="47">
        <v>60800</v>
      </c>
      <c r="AA46" s="47">
        <v>0</v>
      </c>
      <c r="AB46" s="15">
        <f t="shared" si="1"/>
        <v>60800</v>
      </c>
      <c r="AC46" s="49">
        <f t="shared" si="2"/>
        <v>0</v>
      </c>
      <c r="AD46" s="49">
        <f t="shared" si="3"/>
        <v>0</v>
      </c>
      <c r="AE46" s="49">
        <f t="shared" si="4"/>
        <v>0</v>
      </c>
      <c r="AF46" s="49">
        <f t="shared" si="5"/>
        <v>0</v>
      </c>
    </row>
    <row r="47" spans="1:32" hidden="1" outlineLevel="4" x14ac:dyDescent="0.35">
      <c r="A47" s="12" t="s">
        <v>31</v>
      </c>
      <c r="B47" s="12" t="s">
        <v>32</v>
      </c>
      <c r="C47" s="12" t="s">
        <v>65</v>
      </c>
      <c r="D47" s="12" t="s">
        <v>69</v>
      </c>
      <c r="E47" s="13"/>
      <c r="F47" s="12" t="s">
        <v>184</v>
      </c>
      <c r="G47" s="13">
        <v>1120</v>
      </c>
      <c r="H47" s="13">
        <v>3480</v>
      </c>
      <c r="I47" s="40" t="s">
        <v>7</v>
      </c>
      <c r="J47" s="47">
        <v>11620280</v>
      </c>
      <c r="K47" s="47">
        <v>11620280</v>
      </c>
      <c r="L47" s="47">
        <v>0</v>
      </c>
      <c r="M47" s="47">
        <v>0</v>
      </c>
      <c r="N47" s="47">
        <v>0</v>
      </c>
      <c r="O47" s="47">
        <v>0</v>
      </c>
      <c r="P47" s="47">
        <v>0</v>
      </c>
      <c r="Q47" s="47">
        <v>0</v>
      </c>
      <c r="R47" s="47">
        <v>0</v>
      </c>
      <c r="S47" s="47">
        <f t="shared" si="0"/>
        <v>11620280</v>
      </c>
      <c r="T47" s="47">
        <v>0</v>
      </c>
      <c r="U47" s="47">
        <v>0</v>
      </c>
      <c r="V47" s="47">
        <v>0</v>
      </c>
      <c r="W47" s="47">
        <v>0</v>
      </c>
      <c r="X47" s="47">
        <v>0</v>
      </c>
      <c r="Y47" s="47">
        <v>4800000</v>
      </c>
      <c r="Z47" s="47">
        <v>11620280</v>
      </c>
      <c r="AA47" s="47">
        <v>0</v>
      </c>
      <c r="AB47" s="15">
        <f t="shared" si="1"/>
        <v>11620280</v>
      </c>
      <c r="AC47" s="49">
        <f t="shared" si="2"/>
        <v>0</v>
      </c>
      <c r="AD47" s="49">
        <f t="shared" si="3"/>
        <v>0</v>
      </c>
      <c r="AE47" s="49">
        <f t="shared" si="4"/>
        <v>0</v>
      </c>
      <c r="AF47" s="49">
        <f t="shared" si="5"/>
        <v>0</v>
      </c>
    </row>
    <row r="48" spans="1:32" ht="27" hidden="1" outlineLevel="4" x14ac:dyDescent="0.35">
      <c r="A48" s="12" t="s">
        <v>31</v>
      </c>
      <c r="B48" s="12" t="s">
        <v>32</v>
      </c>
      <c r="C48" s="12" t="s">
        <v>65</v>
      </c>
      <c r="D48" s="12" t="s">
        <v>70</v>
      </c>
      <c r="E48" s="13"/>
      <c r="F48" s="12" t="s">
        <v>184</v>
      </c>
      <c r="G48" s="13">
        <v>1120</v>
      </c>
      <c r="H48" s="13">
        <v>3480</v>
      </c>
      <c r="I48" s="40" t="s">
        <v>213</v>
      </c>
      <c r="J48" s="47">
        <v>3265175</v>
      </c>
      <c r="K48" s="47">
        <v>3815175</v>
      </c>
      <c r="L48" s="47">
        <v>0</v>
      </c>
      <c r="M48" s="47">
        <v>0</v>
      </c>
      <c r="N48" s="47">
        <v>0</v>
      </c>
      <c r="O48" s="47">
        <v>0</v>
      </c>
      <c r="P48" s="47">
        <v>0</v>
      </c>
      <c r="Q48" s="47">
        <v>0</v>
      </c>
      <c r="R48" s="47">
        <v>0</v>
      </c>
      <c r="S48" s="47">
        <f t="shared" si="0"/>
        <v>3815175</v>
      </c>
      <c r="T48" s="47">
        <v>0</v>
      </c>
      <c r="U48" s="47">
        <v>2860361.46</v>
      </c>
      <c r="V48" s="47">
        <v>0</v>
      </c>
      <c r="W48" s="47">
        <v>0</v>
      </c>
      <c r="X48" s="47">
        <v>0</v>
      </c>
      <c r="Y48" s="47">
        <v>954813.54</v>
      </c>
      <c r="Z48" s="47">
        <v>954813.54</v>
      </c>
      <c r="AA48" s="47">
        <v>0</v>
      </c>
      <c r="AB48" s="15">
        <f t="shared" si="1"/>
        <v>954813.54</v>
      </c>
      <c r="AC48" s="49">
        <f t="shared" si="2"/>
        <v>0</v>
      </c>
      <c r="AD48" s="49">
        <f t="shared" si="3"/>
        <v>0</v>
      </c>
      <c r="AE48" s="49">
        <f t="shared" si="4"/>
        <v>0.74973270164540284</v>
      </c>
      <c r="AF48" s="49">
        <f t="shared" si="5"/>
        <v>0.74973270164540284</v>
      </c>
    </row>
    <row r="49" spans="1:32" hidden="1" outlineLevel="4" x14ac:dyDescent="0.35">
      <c r="A49" s="12" t="s">
        <v>31</v>
      </c>
      <c r="B49" s="12" t="s">
        <v>32</v>
      </c>
      <c r="C49" s="12" t="s">
        <v>65</v>
      </c>
      <c r="D49" s="12" t="s">
        <v>71</v>
      </c>
      <c r="E49" s="13"/>
      <c r="F49" s="12" t="s">
        <v>184</v>
      </c>
      <c r="G49" s="13">
        <v>1120</v>
      </c>
      <c r="H49" s="13">
        <v>3480</v>
      </c>
      <c r="I49" s="40" t="s">
        <v>8</v>
      </c>
      <c r="J49" s="47">
        <v>70492</v>
      </c>
      <c r="K49" s="47">
        <v>70492</v>
      </c>
      <c r="L49" s="47">
        <v>0</v>
      </c>
      <c r="M49" s="47">
        <v>0</v>
      </c>
      <c r="N49" s="47">
        <v>0</v>
      </c>
      <c r="O49" s="47">
        <v>0</v>
      </c>
      <c r="P49" s="47">
        <v>0</v>
      </c>
      <c r="Q49" s="47">
        <v>0</v>
      </c>
      <c r="R49" s="47">
        <v>0</v>
      </c>
      <c r="S49" s="47">
        <f t="shared" si="0"/>
        <v>70492</v>
      </c>
      <c r="T49" s="47">
        <v>38027</v>
      </c>
      <c r="U49" s="47">
        <v>0</v>
      </c>
      <c r="V49" s="47">
        <v>0</v>
      </c>
      <c r="W49" s="47">
        <v>0</v>
      </c>
      <c r="X49" s="47">
        <v>0</v>
      </c>
      <c r="Y49" s="47">
        <v>0</v>
      </c>
      <c r="Z49" s="47">
        <v>32465</v>
      </c>
      <c r="AA49" s="47">
        <v>0</v>
      </c>
      <c r="AB49" s="15">
        <f t="shared" si="1"/>
        <v>32465</v>
      </c>
      <c r="AC49" s="49">
        <f t="shared" si="2"/>
        <v>0</v>
      </c>
      <c r="AD49" s="49">
        <f t="shared" si="3"/>
        <v>0</v>
      </c>
      <c r="AE49" s="49">
        <f t="shared" si="4"/>
        <v>0.53945128525222719</v>
      </c>
      <c r="AF49" s="49">
        <f t="shared" si="5"/>
        <v>0.53945128525222719</v>
      </c>
    </row>
    <row r="50" spans="1:32" hidden="1" outlineLevel="4" x14ac:dyDescent="0.35">
      <c r="A50" s="12" t="s">
        <v>31</v>
      </c>
      <c r="B50" s="12" t="s">
        <v>32</v>
      </c>
      <c r="C50" s="12" t="s">
        <v>65</v>
      </c>
      <c r="D50" s="12" t="s">
        <v>72</v>
      </c>
      <c r="E50" s="13"/>
      <c r="F50" s="12" t="s">
        <v>184</v>
      </c>
      <c r="G50" s="13">
        <v>1120</v>
      </c>
      <c r="H50" s="13">
        <v>3480</v>
      </c>
      <c r="I50" s="40" t="s">
        <v>9</v>
      </c>
      <c r="J50" s="47">
        <v>31490</v>
      </c>
      <c r="K50" s="47">
        <v>31490</v>
      </c>
      <c r="L50" s="47">
        <v>0</v>
      </c>
      <c r="M50" s="47">
        <v>0</v>
      </c>
      <c r="N50" s="47">
        <v>0</v>
      </c>
      <c r="O50" s="47">
        <v>0</v>
      </c>
      <c r="P50" s="47">
        <v>0</v>
      </c>
      <c r="Q50" s="47">
        <v>0</v>
      </c>
      <c r="R50" s="47">
        <v>0</v>
      </c>
      <c r="S50" s="47">
        <f t="shared" si="0"/>
        <v>31490</v>
      </c>
      <c r="T50" s="47">
        <v>0</v>
      </c>
      <c r="U50" s="47">
        <v>0</v>
      </c>
      <c r="V50" s="47">
        <v>0</v>
      </c>
      <c r="W50" s="47">
        <v>0</v>
      </c>
      <c r="X50" s="47">
        <v>0</v>
      </c>
      <c r="Y50" s="47">
        <v>0</v>
      </c>
      <c r="Z50" s="47">
        <v>31490</v>
      </c>
      <c r="AA50" s="47">
        <v>0</v>
      </c>
      <c r="AB50" s="15">
        <f t="shared" si="1"/>
        <v>31490</v>
      </c>
      <c r="AC50" s="49">
        <f t="shared" si="2"/>
        <v>0</v>
      </c>
      <c r="AD50" s="49">
        <f t="shared" si="3"/>
        <v>0</v>
      </c>
      <c r="AE50" s="49">
        <f t="shared" si="4"/>
        <v>0</v>
      </c>
      <c r="AF50" s="49">
        <f t="shared" si="5"/>
        <v>0</v>
      </c>
    </row>
    <row r="51" spans="1:32" hidden="1" outlineLevel="4" x14ac:dyDescent="0.35">
      <c r="A51" s="12" t="s">
        <v>31</v>
      </c>
      <c r="B51" s="12" t="s">
        <v>32</v>
      </c>
      <c r="C51" s="12" t="s">
        <v>65</v>
      </c>
      <c r="D51" s="12" t="s">
        <v>73</v>
      </c>
      <c r="E51" s="13"/>
      <c r="F51" s="12" t="s">
        <v>184</v>
      </c>
      <c r="G51" s="13">
        <v>1120</v>
      </c>
      <c r="H51" s="13">
        <v>3480</v>
      </c>
      <c r="I51" s="40" t="s">
        <v>214</v>
      </c>
      <c r="J51" s="47">
        <v>9647625</v>
      </c>
      <c r="K51" s="47">
        <v>9647625</v>
      </c>
      <c r="L51" s="47">
        <v>0</v>
      </c>
      <c r="M51" s="47">
        <v>0</v>
      </c>
      <c r="N51" s="47">
        <v>0</v>
      </c>
      <c r="O51" s="47">
        <v>0</v>
      </c>
      <c r="P51" s="47">
        <v>0</v>
      </c>
      <c r="Q51" s="47">
        <v>0</v>
      </c>
      <c r="R51" s="47">
        <v>0</v>
      </c>
      <c r="S51" s="47">
        <f t="shared" si="0"/>
        <v>9647625</v>
      </c>
      <c r="T51" s="47">
        <v>0</v>
      </c>
      <c r="U51" s="47">
        <v>2864534.94</v>
      </c>
      <c r="V51" s="47">
        <v>0</v>
      </c>
      <c r="W51" s="47">
        <v>0</v>
      </c>
      <c r="X51" s="47">
        <v>0</v>
      </c>
      <c r="Y51" s="47">
        <v>1000000</v>
      </c>
      <c r="Z51" s="47">
        <v>6783090.0599999996</v>
      </c>
      <c r="AA51" s="47">
        <v>0</v>
      </c>
      <c r="AB51" s="15">
        <f t="shared" si="1"/>
        <v>6783090.0600000005</v>
      </c>
      <c r="AC51" s="49">
        <f t="shared" si="2"/>
        <v>0</v>
      </c>
      <c r="AD51" s="49">
        <f t="shared" si="3"/>
        <v>0</v>
      </c>
      <c r="AE51" s="49">
        <f t="shared" si="4"/>
        <v>0.29691607416333032</v>
      </c>
      <c r="AF51" s="49">
        <f t="shared" si="5"/>
        <v>0.29691607416333032</v>
      </c>
    </row>
    <row r="52" spans="1:32" hidden="1" outlineLevel="4" x14ac:dyDescent="0.35">
      <c r="A52" s="12" t="s">
        <v>31</v>
      </c>
      <c r="B52" s="12" t="s">
        <v>32</v>
      </c>
      <c r="C52" s="12" t="s">
        <v>65</v>
      </c>
      <c r="D52" s="12" t="s">
        <v>74</v>
      </c>
      <c r="E52" s="13"/>
      <c r="F52" s="12" t="s">
        <v>184</v>
      </c>
      <c r="G52" s="13">
        <v>1120</v>
      </c>
      <c r="H52" s="13">
        <v>3480</v>
      </c>
      <c r="I52" s="40" t="s">
        <v>215</v>
      </c>
      <c r="J52" s="47">
        <v>525000</v>
      </c>
      <c r="K52" s="47">
        <v>525000</v>
      </c>
      <c r="L52" s="47">
        <v>0</v>
      </c>
      <c r="M52" s="47">
        <v>0</v>
      </c>
      <c r="N52" s="47">
        <v>0</v>
      </c>
      <c r="O52" s="47">
        <v>0</v>
      </c>
      <c r="P52" s="47">
        <v>0</v>
      </c>
      <c r="Q52" s="47">
        <v>0</v>
      </c>
      <c r="R52" s="47">
        <v>0</v>
      </c>
      <c r="S52" s="47">
        <f t="shared" si="0"/>
        <v>525000</v>
      </c>
      <c r="T52" s="47">
        <v>0</v>
      </c>
      <c r="U52" s="47">
        <v>0</v>
      </c>
      <c r="V52" s="47">
        <v>0</v>
      </c>
      <c r="W52" s="47">
        <v>0</v>
      </c>
      <c r="X52" s="47">
        <v>0</v>
      </c>
      <c r="Y52" s="47">
        <v>0</v>
      </c>
      <c r="Z52" s="47">
        <v>525000</v>
      </c>
      <c r="AA52" s="47">
        <v>0</v>
      </c>
      <c r="AB52" s="15">
        <f t="shared" si="1"/>
        <v>525000</v>
      </c>
      <c r="AC52" s="49">
        <f t="shared" si="2"/>
        <v>0</v>
      </c>
      <c r="AD52" s="49">
        <f t="shared" si="3"/>
        <v>0</v>
      </c>
      <c r="AE52" s="49">
        <f t="shared" si="4"/>
        <v>0</v>
      </c>
      <c r="AF52" s="49">
        <f t="shared" si="5"/>
        <v>0</v>
      </c>
    </row>
    <row r="53" spans="1:32" hidden="1" outlineLevel="4" x14ac:dyDescent="0.35">
      <c r="A53" s="12" t="s">
        <v>31</v>
      </c>
      <c r="B53" s="12" t="s">
        <v>32</v>
      </c>
      <c r="C53" s="12" t="s">
        <v>65</v>
      </c>
      <c r="D53" s="12" t="s">
        <v>75</v>
      </c>
      <c r="E53" s="13"/>
      <c r="F53" s="12" t="s">
        <v>184</v>
      </c>
      <c r="G53" s="13">
        <v>1120</v>
      </c>
      <c r="H53" s="13">
        <v>3480</v>
      </c>
      <c r="I53" s="40" t="s">
        <v>216</v>
      </c>
      <c r="J53" s="47">
        <v>10147373</v>
      </c>
      <c r="K53" s="47">
        <v>10147373</v>
      </c>
      <c r="L53" s="47">
        <v>0</v>
      </c>
      <c r="M53" s="47">
        <v>0</v>
      </c>
      <c r="N53" s="47">
        <v>0</v>
      </c>
      <c r="O53" s="47">
        <v>0</v>
      </c>
      <c r="P53" s="47">
        <v>0</v>
      </c>
      <c r="Q53" s="47">
        <v>0</v>
      </c>
      <c r="R53" s="47">
        <v>0</v>
      </c>
      <c r="S53" s="47">
        <f t="shared" si="0"/>
        <v>10147373</v>
      </c>
      <c r="T53" s="47">
        <v>0</v>
      </c>
      <c r="U53" s="47">
        <v>3921729</v>
      </c>
      <c r="V53" s="47">
        <v>0</v>
      </c>
      <c r="W53" s="47">
        <v>0</v>
      </c>
      <c r="X53" s="47">
        <v>0</v>
      </c>
      <c r="Y53" s="47">
        <v>2269491</v>
      </c>
      <c r="Z53" s="47">
        <v>6225644</v>
      </c>
      <c r="AA53" s="47">
        <v>0</v>
      </c>
      <c r="AB53" s="15">
        <f t="shared" si="1"/>
        <v>6225644</v>
      </c>
      <c r="AC53" s="49">
        <f t="shared" si="2"/>
        <v>0</v>
      </c>
      <c r="AD53" s="49">
        <f t="shared" si="3"/>
        <v>0</v>
      </c>
      <c r="AE53" s="49">
        <f t="shared" si="4"/>
        <v>0.38647726855019521</v>
      </c>
      <c r="AF53" s="49">
        <f t="shared" si="5"/>
        <v>0.38647726855019521</v>
      </c>
    </row>
    <row r="54" spans="1:32" hidden="1" outlineLevel="4" x14ac:dyDescent="0.35">
      <c r="A54" s="12" t="s">
        <v>31</v>
      </c>
      <c r="B54" s="12" t="s">
        <v>32</v>
      </c>
      <c r="C54" s="12" t="s">
        <v>65</v>
      </c>
      <c r="D54" s="12" t="s">
        <v>76</v>
      </c>
      <c r="E54" s="13"/>
      <c r="F54" s="12" t="s">
        <v>184</v>
      </c>
      <c r="G54" s="13">
        <v>1120</v>
      </c>
      <c r="H54" s="13">
        <v>3480</v>
      </c>
      <c r="I54" s="40" t="s">
        <v>10</v>
      </c>
      <c r="J54" s="47">
        <v>2815000</v>
      </c>
      <c r="K54" s="47">
        <v>2065000</v>
      </c>
      <c r="L54" s="47">
        <v>0</v>
      </c>
      <c r="M54" s="47">
        <v>0</v>
      </c>
      <c r="N54" s="47">
        <v>0</v>
      </c>
      <c r="O54" s="47">
        <v>0</v>
      </c>
      <c r="P54" s="47">
        <v>0</v>
      </c>
      <c r="Q54" s="47">
        <v>0</v>
      </c>
      <c r="R54" s="47">
        <v>0</v>
      </c>
      <c r="S54" s="47">
        <f t="shared" si="0"/>
        <v>2065000</v>
      </c>
      <c r="T54" s="47">
        <v>0</v>
      </c>
      <c r="U54" s="47">
        <v>269501.98</v>
      </c>
      <c r="V54" s="47">
        <v>0</v>
      </c>
      <c r="W54" s="47">
        <v>0</v>
      </c>
      <c r="X54" s="47">
        <v>0</v>
      </c>
      <c r="Y54" s="47">
        <v>0.02</v>
      </c>
      <c r="Z54" s="47">
        <v>1795498.02</v>
      </c>
      <c r="AA54" s="47">
        <v>0</v>
      </c>
      <c r="AB54" s="15">
        <f t="shared" si="1"/>
        <v>1795498.02</v>
      </c>
      <c r="AC54" s="49">
        <f t="shared" si="2"/>
        <v>0</v>
      </c>
      <c r="AD54" s="49">
        <f t="shared" si="3"/>
        <v>0</v>
      </c>
      <c r="AE54" s="49">
        <f t="shared" si="4"/>
        <v>0.13050943341404359</v>
      </c>
      <c r="AF54" s="49">
        <f t="shared" si="5"/>
        <v>0.13050943341404359</v>
      </c>
    </row>
    <row r="55" spans="1:32" hidden="1" outlineLevel="4" x14ac:dyDescent="0.35">
      <c r="A55" s="12" t="s">
        <v>31</v>
      </c>
      <c r="B55" s="12" t="s">
        <v>32</v>
      </c>
      <c r="C55" s="12" t="s">
        <v>65</v>
      </c>
      <c r="D55" s="12" t="s">
        <v>77</v>
      </c>
      <c r="E55" s="13"/>
      <c r="F55" s="12" t="s">
        <v>184</v>
      </c>
      <c r="G55" s="13">
        <v>1120</v>
      </c>
      <c r="H55" s="13">
        <v>3480</v>
      </c>
      <c r="I55" s="40" t="s">
        <v>217</v>
      </c>
      <c r="J55" s="47">
        <v>179584</v>
      </c>
      <c r="K55" s="47">
        <v>179584</v>
      </c>
      <c r="L55" s="47">
        <v>0</v>
      </c>
      <c r="M55" s="47">
        <v>0</v>
      </c>
      <c r="N55" s="47">
        <v>0</v>
      </c>
      <c r="O55" s="47">
        <v>0</v>
      </c>
      <c r="P55" s="47">
        <v>0</v>
      </c>
      <c r="Q55" s="47">
        <v>0</v>
      </c>
      <c r="R55" s="47">
        <v>0</v>
      </c>
      <c r="S55" s="47">
        <f t="shared" si="0"/>
        <v>179584</v>
      </c>
      <c r="T55" s="47">
        <v>0</v>
      </c>
      <c r="U55" s="47">
        <v>0</v>
      </c>
      <c r="V55" s="47">
        <v>0</v>
      </c>
      <c r="W55" s="47">
        <v>0</v>
      </c>
      <c r="X55" s="47">
        <v>0</v>
      </c>
      <c r="Y55" s="47">
        <v>179584</v>
      </c>
      <c r="Z55" s="47">
        <v>179584</v>
      </c>
      <c r="AA55" s="47">
        <v>0</v>
      </c>
      <c r="AB55" s="15">
        <f t="shared" si="1"/>
        <v>179584</v>
      </c>
      <c r="AC55" s="49">
        <f t="shared" si="2"/>
        <v>0</v>
      </c>
      <c r="AD55" s="49">
        <f t="shared" si="3"/>
        <v>0</v>
      </c>
      <c r="AE55" s="49">
        <f t="shared" si="4"/>
        <v>0</v>
      </c>
      <c r="AF55" s="49">
        <f t="shared" si="5"/>
        <v>0</v>
      </c>
    </row>
    <row r="56" spans="1:32" hidden="1" outlineLevel="4" x14ac:dyDescent="0.35">
      <c r="A56" s="12" t="s">
        <v>31</v>
      </c>
      <c r="B56" s="12" t="s">
        <v>32</v>
      </c>
      <c r="C56" s="12" t="s">
        <v>65</v>
      </c>
      <c r="D56" s="12" t="s">
        <v>78</v>
      </c>
      <c r="E56" s="13"/>
      <c r="F56" s="12" t="s">
        <v>184</v>
      </c>
      <c r="G56" s="13">
        <v>1120</v>
      </c>
      <c r="H56" s="13">
        <v>3480</v>
      </c>
      <c r="I56" s="40" t="s">
        <v>218</v>
      </c>
      <c r="J56" s="47">
        <v>9850</v>
      </c>
      <c r="K56" s="47">
        <v>9850</v>
      </c>
      <c r="L56" s="47">
        <v>0</v>
      </c>
      <c r="M56" s="47">
        <v>0</v>
      </c>
      <c r="N56" s="47">
        <v>0</v>
      </c>
      <c r="O56" s="47">
        <v>0</v>
      </c>
      <c r="P56" s="47">
        <v>0</v>
      </c>
      <c r="Q56" s="47">
        <v>0</v>
      </c>
      <c r="R56" s="47">
        <v>0</v>
      </c>
      <c r="S56" s="47">
        <f t="shared" si="0"/>
        <v>9850</v>
      </c>
      <c r="T56" s="47">
        <v>0</v>
      </c>
      <c r="U56" s="47">
        <v>0</v>
      </c>
      <c r="V56" s="47">
        <v>0</v>
      </c>
      <c r="W56" s="47">
        <v>0</v>
      </c>
      <c r="X56" s="47">
        <v>0</v>
      </c>
      <c r="Y56" s="47">
        <v>0</v>
      </c>
      <c r="Z56" s="47">
        <v>9850</v>
      </c>
      <c r="AA56" s="47">
        <v>0</v>
      </c>
      <c r="AB56" s="15">
        <f t="shared" si="1"/>
        <v>9850</v>
      </c>
      <c r="AC56" s="49">
        <f t="shared" si="2"/>
        <v>0</v>
      </c>
      <c r="AD56" s="49">
        <f t="shared" si="3"/>
        <v>0</v>
      </c>
      <c r="AE56" s="49">
        <f t="shared" si="4"/>
        <v>0</v>
      </c>
      <c r="AF56" s="49">
        <f t="shared" si="5"/>
        <v>0</v>
      </c>
    </row>
    <row r="57" spans="1:32" hidden="1" outlineLevel="4" x14ac:dyDescent="0.35">
      <c r="A57" s="12" t="s">
        <v>31</v>
      </c>
      <c r="B57" s="12" t="s">
        <v>32</v>
      </c>
      <c r="C57" s="12" t="s">
        <v>65</v>
      </c>
      <c r="D57" s="12" t="s">
        <v>79</v>
      </c>
      <c r="E57" s="13"/>
      <c r="F57" s="12" t="s">
        <v>184</v>
      </c>
      <c r="G57" s="13">
        <v>1120</v>
      </c>
      <c r="H57" s="13">
        <v>3480</v>
      </c>
      <c r="I57" s="40" t="s">
        <v>219</v>
      </c>
      <c r="J57" s="47">
        <v>9210</v>
      </c>
      <c r="K57" s="47">
        <v>9210</v>
      </c>
      <c r="L57" s="47">
        <v>0</v>
      </c>
      <c r="M57" s="47">
        <v>0</v>
      </c>
      <c r="N57" s="47">
        <v>0</v>
      </c>
      <c r="O57" s="47">
        <v>0</v>
      </c>
      <c r="P57" s="47">
        <v>0</v>
      </c>
      <c r="Q57" s="47">
        <v>0</v>
      </c>
      <c r="R57" s="47">
        <v>0</v>
      </c>
      <c r="S57" s="47">
        <f t="shared" si="0"/>
        <v>9210</v>
      </c>
      <c r="T57" s="47">
        <v>0</v>
      </c>
      <c r="U57" s="47">
        <v>0</v>
      </c>
      <c r="V57" s="47">
        <v>0</v>
      </c>
      <c r="W57" s="47">
        <v>0</v>
      </c>
      <c r="X57" s="47">
        <v>0</v>
      </c>
      <c r="Y57" s="47">
        <v>0</v>
      </c>
      <c r="Z57" s="47">
        <v>9210</v>
      </c>
      <c r="AA57" s="47">
        <v>0</v>
      </c>
      <c r="AB57" s="15">
        <f t="shared" si="1"/>
        <v>9210</v>
      </c>
      <c r="AC57" s="49">
        <f t="shared" si="2"/>
        <v>0</v>
      </c>
      <c r="AD57" s="49">
        <f t="shared" si="3"/>
        <v>0</v>
      </c>
      <c r="AE57" s="49">
        <f t="shared" si="4"/>
        <v>0</v>
      </c>
      <c r="AF57" s="49">
        <f t="shared" si="5"/>
        <v>0</v>
      </c>
    </row>
    <row r="58" spans="1:32" hidden="1" outlineLevel="3" x14ac:dyDescent="0.35">
      <c r="A58" s="34"/>
      <c r="B58" s="34"/>
      <c r="C58" s="34" t="s">
        <v>220</v>
      </c>
      <c r="D58" s="34"/>
      <c r="E58" s="33"/>
      <c r="F58" s="34"/>
      <c r="G58" s="33"/>
      <c r="H58" s="33"/>
      <c r="I58" s="51"/>
      <c r="J58" s="52">
        <f t="shared" ref="J58:AB58" si="8">SUBTOTAL(9,J44:J57)</f>
        <v>38622111</v>
      </c>
      <c r="K58" s="52">
        <f t="shared" si="8"/>
        <v>38622111</v>
      </c>
      <c r="L58" s="52">
        <f t="shared" si="8"/>
        <v>0</v>
      </c>
      <c r="M58" s="52">
        <f t="shared" si="8"/>
        <v>0</v>
      </c>
      <c r="N58" s="52">
        <f t="shared" si="8"/>
        <v>0</v>
      </c>
      <c r="O58" s="52">
        <f t="shared" si="8"/>
        <v>0</v>
      </c>
      <c r="P58" s="52">
        <f t="shared" si="8"/>
        <v>0</v>
      </c>
      <c r="Q58" s="52">
        <f t="shared" si="8"/>
        <v>0</v>
      </c>
      <c r="R58" s="52">
        <f t="shared" si="8"/>
        <v>0</v>
      </c>
      <c r="S58" s="52">
        <f t="shared" si="8"/>
        <v>38622111</v>
      </c>
      <c r="T58" s="52">
        <f t="shared" si="8"/>
        <v>72621</v>
      </c>
      <c r="U58" s="52">
        <f t="shared" si="8"/>
        <v>9916127.3800000008</v>
      </c>
      <c r="V58" s="52">
        <f t="shared" si="8"/>
        <v>0</v>
      </c>
      <c r="W58" s="52">
        <f t="shared" si="8"/>
        <v>0</v>
      </c>
      <c r="X58" s="52">
        <f t="shared" si="8"/>
        <v>0</v>
      </c>
      <c r="Y58" s="52">
        <f t="shared" si="8"/>
        <v>9609526.5599999987</v>
      </c>
      <c r="Z58" s="52">
        <f t="shared" si="8"/>
        <v>28633362.619999997</v>
      </c>
      <c r="AA58" s="52">
        <f t="shared" si="8"/>
        <v>0</v>
      </c>
      <c r="AB58" s="54">
        <f t="shared" si="8"/>
        <v>28633362.620000001</v>
      </c>
      <c r="AC58" s="55">
        <f t="shared" si="2"/>
        <v>0</v>
      </c>
      <c r="AD58" s="55">
        <f t="shared" si="3"/>
        <v>0</v>
      </c>
      <c r="AE58" s="55">
        <f t="shared" si="4"/>
        <v>0.25862771664656031</v>
      </c>
      <c r="AF58" s="55">
        <f t="shared" si="5"/>
        <v>0.25862771664656031</v>
      </c>
    </row>
    <row r="59" spans="1:32" hidden="1" outlineLevel="4" x14ac:dyDescent="0.35">
      <c r="A59" s="12" t="s">
        <v>31</v>
      </c>
      <c r="B59" s="12" t="s">
        <v>32</v>
      </c>
      <c r="C59" s="12" t="s">
        <v>80</v>
      </c>
      <c r="D59" s="12" t="s">
        <v>81</v>
      </c>
      <c r="E59" s="13"/>
      <c r="F59" s="12">
        <v>280</v>
      </c>
      <c r="G59" s="13">
        <v>2210</v>
      </c>
      <c r="H59" s="13">
        <v>3480</v>
      </c>
      <c r="I59" s="40" t="s">
        <v>221</v>
      </c>
      <c r="J59" s="47">
        <v>4668205</v>
      </c>
      <c r="K59" s="47">
        <v>4668205</v>
      </c>
      <c r="L59" s="47">
        <v>0</v>
      </c>
      <c r="M59" s="47">
        <v>0</v>
      </c>
      <c r="N59" s="47">
        <v>0</v>
      </c>
      <c r="O59" s="47">
        <v>0</v>
      </c>
      <c r="P59" s="47">
        <v>0</v>
      </c>
      <c r="Q59" s="47">
        <v>0</v>
      </c>
      <c r="R59" s="47">
        <v>0</v>
      </c>
      <c r="S59" s="47">
        <f t="shared" si="0"/>
        <v>4668205</v>
      </c>
      <c r="T59" s="47">
        <v>0</v>
      </c>
      <c r="U59" s="47">
        <v>491231.52</v>
      </c>
      <c r="V59" s="47">
        <v>0</v>
      </c>
      <c r="W59" s="47">
        <v>0</v>
      </c>
      <c r="X59" s="47">
        <v>0</v>
      </c>
      <c r="Y59" s="47">
        <v>2000000</v>
      </c>
      <c r="Z59" s="47">
        <v>4176973.48</v>
      </c>
      <c r="AA59" s="47">
        <v>0</v>
      </c>
      <c r="AB59" s="15">
        <f t="shared" si="1"/>
        <v>4176973.48</v>
      </c>
      <c r="AC59" s="49">
        <f t="shared" si="2"/>
        <v>0</v>
      </c>
      <c r="AD59" s="49">
        <f t="shared" si="3"/>
        <v>0</v>
      </c>
      <c r="AE59" s="49">
        <f t="shared" si="4"/>
        <v>0.10522920908571924</v>
      </c>
      <c r="AF59" s="49">
        <f t="shared" si="5"/>
        <v>0.10522920908571924</v>
      </c>
    </row>
    <row r="60" spans="1:32" hidden="1" outlineLevel="4" x14ac:dyDescent="0.35">
      <c r="A60" s="12" t="s">
        <v>31</v>
      </c>
      <c r="B60" s="12" t="s">
        <v>32</v>
      </c>
      <c r="C60" s="12" t="s">
        <v>80</v>
      </c>
      <c r="D60" s="12" t="s">
        <v>82</v>
      </c>
      <c r="E60" s="13"/>
      <c r="F60" s="12">
        <v>280</v>
      </c>
      <c r="G60" s="13">
        <v>2210</v>
      </c>
      <c r="H60" s="13">
        <v>3480</v>
      </c>
      <c r="I60" s="40" t="s">
        <v>11</v>
      </c>
      <c r="J60" s="47">
        <v>4772573</v>
      </c>
      <c r="K60" s="47">
        <v>4772573</v>
      </c>
      <c r="L60" s="47">
        <v>0</v>
      </c>
      <c r="M60" s="47">
        <v>0</v>
      </c>
      <c r="N60" s="47">
        <v>0</v>
      </c>
      <c r="O60" s="47">
        <v>0</v>
      </c>
      <c r="P60" s="47">
        <v>0</v>
      </c>
      <c r="Q60" s="47">
        <v>0</v>
      </c>
      <c r="R60" s="47">
        <v>0</v>
      </c>
      <c r="S60" s="47">
        <f t="shared" si="0"/>
        <v>4772573</v>
      </c>
      <c r="T60" s="47">
        <v>1064401</v>
      </c>
      <c r="U60" s="47">
        <v>736086.23</v>
      </c>
      <c r="V60" s="47">
        <v>0</v>
      </c>
      <c r="W60" s="47">
        <v>1705162.32</v>
      </c>
      <c r="X60" s="47">
        <v>1705162.32</v>
      </c>
      <c r="Y60" s="47">
        <v>1266923.45</v>
      </c>
      <c r="Z60" s="47">
        <v>1266923.45</v>
      </c>
      <c r="AA60" s="47">
        <v>0</v>
      </c>
      <c r="AB60" s="15">
        <f t="shared" si="1"/>
        <v>1266923.45</v>
      </c>
      <c r="AC60" s="49">
        <f t="shared" si="2"/>
        <v>0.35728365391163219</v>
      </c>
      <c r="AD60" s="49">
        <f t="shared" si="3"/>
        <v>0.35728365391163219</v>
      </c>
      <c r="AE60" s="49">
        <f t="shared" si="4"/>
        <v>0.37725713781643572</v>
      </c>
      <c r="AF60" s="49">
        <f t="shared" si="5"/>
        <v>0.73454079172806797</v>
      </c>
    </row>
    <row r="61" spans="1:32" hidden="1" outlineLevel="4" x14ac:dyDescent="0.35">
      <c r="A61" s="12" t="s">
        <v>31</v>
      </c>
      <c r="B61" s="12" t="s">
        <v>32</v>
      </c>
      <c r="C61" s="12" t="s">
        <v>80</v>
      </c>
      <c r="D61" s="12" t="s">
        <v>83</v>
      </c>
      <c r="E61" s="13"/>
      <c r="F61" s="12">
        <v>280</v>
      </c>
      <c r="G61" s="13">
        <v>2210</v>
      </c>
      <c r="H61" s="13">
        <v>3480</v>
      </c>
      <c r="I61" s="40" t="s">
        <v>222</v>
      </c>
      <c r="J61" s="47">
        <v>4215822</v>
      </c>
      <c r="K61" s="47">
        <v>4215822</v>
      </c>
      <c r="L61" s="47">
        <v>0</v>
      </c>
      <c r="M61" s="47">
        <v>0</v>
      </c>
      <c r="N61" s="47">
        <v>0</v>
      </c>
      <c r="O61" s="47">
        <v>0</v>
      </c>
      <c r="P61" s="47">
        <v>0</v>
      </c>
      <c r="Q61" s="47">
        <v>0</v>
      </c>
      <c r="R61" s="47">
        <v>0</v>
      </c>
      <c r="S61" s="47">
        <f t="shared" si="0"/>
        <v>4215822</v>
      </c>
      <c r="T61" s="47">
        <v>0</v>
      </c>
      <c r="U61" s="47">
        <v>892494.4</v>
      </c>
      <c r="V61" s="47">
        <v>0</v>
      </c>
      <c r="W61" s="47">
        <v>0</v>
      </c>
      <c r="X61" s="47">
        <v>0</v>
      </c>
      <c r="Y61" s="47">
        <v>0.6</v>
      </c>
      <c r="Z61" s="47">
        <v>3323327.6</v>
      </c>
      <c r="AA61" s="47">
        <v>0</v>
      </c>
      <c r="AB61" s="15">
        <f t="shared" si="1"/>
        <v>3323327.6</v>
      </c>
      <c r="AC61" s="49">
        <f t="shared" si="2"/>
        <v>0</v>
      </c>
      <c r="AD61" s="49">
        <f t="shared" si="3"/>
        <v>0</v>
      </c>
      <c r="AE61" s="49">
        <f t="shared" si="4"/>
        <v>0.21170115816085214</v>
      </c>
      <c r="AF61" s="49">
        <f t="shared" si="5"/>
        <v>0.21170115816085214</v>
      </c>
    </row>
    <row r="62" spans="1:32" hidden="1" outlineLevel="4" x14ac:dyDescent="0.35">
      <c r="A62" s="12" t="s">
        <v>31</v>
      </c>
      <c r="B62" s="12" t="s">
        <v>32</v>
      </c>
      <c r="C62" s="12" t="s">
        <v>80</v>
      </c>
      <c r="D62" s="12" t="s">
        <v>84</v>
      </c>
      <c r="E62" s="13"/>
      <c r="F62" s="12">
        <v>280</v>
      </c>
      <c r="G62" s="13">
        <v>2210</v>
      </c>
      <c r="H62" s="13">
        <v>3480</v>
      </c>
      <c r="I62" s="40" t="s">
        <v>223</v>
      </c>
      <c r="J62" s="47">
        <v>2450400</v>
      </c>
      <c r="K62" s="47">
        <v>2450400</v>
      </c>
      <c r="L62" s="47">
        <v>0</v>
      </c>
      <c r="M62" s="47">
        <v>0</v>
      </c>
      <c r="N62" s="47">
        <v>0</v>
      </c>
      <c r="O62" s="47">
        <v>0</v>
      </c>
      <c r="P62" s="47">
        <v>0</v>
      </c>
      <c r="Q62" s="47">
        <v>0</v>
      </c>
      <c r="R62" s="47">
        <v>0</v>
      </c>
      <c r="S62" s="47">
        <f t="shared" si="0"/>
        <v>2450400</v>
      </c>
      <c r="T62" s="47">
        <v>0</v>
      </c>
      <c r="U62" s="47">
        <v>667911.73</v>
      </c>
      <c r="V62" s="47">
        <v>0</v>
      </c>
      <c r="W62" s="47">
        <v>180800</v>
      </c>
      <c r="X62" s="47">
        <v>180800</v>
      </c>
      <c r="Y62" s="47">
        <v>1601688.27</v>
      </c>
      <c r="Z62" s="47">
        <v>1601688.27</v>
      </c>
      <c r="AA62" s="47">
        <v>0</v>
      </c>
      <c r="AB62" s="15">
        <f t="shared" si="1"/>
        <v>1601688.27</v>
      </c>
      <c r="AC62" s="49">
        <f t="shared" si="2"/>
        <v>7.378387202089455E-2</v>
      </c>
      <c r="AD62" s="49">
        <f t="shared" si="3"/>
        <v>7.378387202089455E-2</v>
      </c>
      <c r="AE62" s="49">
        <f t="shared" si="4"/>
        <v>0.2725725310153444</v>
      </c>
      <c r="AF62" s="49">
        <f t="shared" si="5"/>
        <v>0.34635640303623894</v>
      </c>
    </row>
    <row r="63" spans="1:32" hidden="1" outlineLevel="4" x14ac:dyDescent="0.35">
      <c r="A63" s="12" t="s">
        <v>31</v>
      </c>
      <c r="B63" s="12" t="s">
        <v>32</v>
      </c>
      <c r="C63" s="12" t="s">
        <v>80</v>
      </c>
      <c r="D63" s="12" t="s">
        <v>85</v>
      </c>
      <c r="E63" s="13"/>
      <c r="F63" s="12">
        <v>280</v>
      </c>
      <c r="G63" s="13">
        <v>2210</v>
      </c>
      <c r="H63" s="13">
        <v>3480</v>
      </c>
      <c r="I63" s="40" t="s">
        <v>224</v>
      </c>
      <c r="J63" s="47">
        <v>741838</v>
      </c>
      <c r="K63" s="47">
        <v>741838</v>
      </c>
      <c r="L63" s="47">
        <v>0</v>
      </c>
      <c r="M63" s="47">
        <v>0</v>
      </c>
      <c r="N63" s="47">
        <v>0</v>
      </c>
      <c r="O63" s="47">
        <v>0</v>
      </c>
      <c r="P63" s="47">
        <v>0</v>
      </c>
      <c r="Q63" s="47">
        <v>0</v>
      </c>
      <c r="R63" s="47">
        <v>0</v>
      </c>
      <c r="S63" s="47">
        <f t="shared" si="0"/>
        <v>741838</v>
      </c>
      <c r="T63" s="47">
        <v>0</v>
      </c>
      <c r="U63" s="47">
        <v>167099.88</v>
      </c>
      <c r="V63" s="47">
        <v>0</v>
      </c>
      <c r="W63" s="47">
        <v>0</v>
      </c>
      <c r="X63" s="47">
        <v>0</v>
      </c>
      <c r="Y63" s="47">
        <v>574738.12</v>
      </c>
      <c r="Z63" s="47">
        <v>574738.12</v>
      </c>
      <c r="AA63" s="47">
        <v>0</v>
      </c>
      <c r="AB63" s="15">
        <f t="shared" si="1"/>
        <v>574738.12</v>
      </c>
      <c r="AC63" s="49">
        <f t="shared" si="2"/>
        <v>0</v>
      </c>
      <c r="AD63" s="49">
        <f t="shared" si="3"/>
        <v>0</v>
      </c>
      <c r="AE63" s="49">
        <f t="shared" si="4"/>
        <v>0.2252511734367881</v>
      </c>
      <c r="AF63" s="49">
        <f t="shared" si="5"/>
        <v>0.2252511734367881</v>
      </c>
    </row>
    <row r="64" spans="1:32" hidden="1" outlineLevel="4" x14ac:dyDescent="0.35">
      <c r="A64" s="12" t="s">
        <v>31</v>
      </c>
      <c r="B64" s="12" t="s">
        <v>32</v>
      </c>
      <c r="C64" s="12" t="s">
        <v>80</v>
      </c>
      <c r="D64" s="12" t="s">
        <v>86</v>
      </c>
      <c r="E64" s="13"/>
      <c r="F64" s="12">
        <v>280</v>
      </c>
      <c r="G64" s="13">
        <v>2240</v>
      </c>
      <c r="H64" s="13">
        <v>3480</v>
      </c>
      <c r="I64" s="40" t="s">
        <v>12</v>
      </c>
      <c r="J64" s="47">
        <v>174357051</v>
      </c>
      <c r="K64" s="47">
        <v>174357051</v>
      </c>
      <c r="L64" s="47">
        <v>0</v>
      </c>
      <c r="M64" s="47">
        <v>0</v>
      </c>
      <c r="N64" s="48">
        <v>-150000000</v>
      </c>
      <c r="O64" s="47">
        <v>0</v>
      </c>
      <c r="P64" s="47">
        <v>0</v>
      </c>
      <c r="Q64" s="47">
        <v>0</v>
      </c>
      <c r="R64" s="47">
        <v>0</v>
      </c>
      <c r="S64" s="47">
        <f t="shared" si="0"/>
        <v>24357051</v>
      </c>
      <c r="T64" s="47">
        <v>1380304</v>
      </c>
      <c r="U64" s="47">
        <v>16622598.82</v>
      </c>
      <c r="V64" s="47">
        <v>0</v>
      </c>
      <c r="W64" s="47">
        <v>2015205.39</v>
      </c>
      <c r="X64" s="47">
        <v>2015205.39</v>
      </c>
      <c r="Y64" s="47">
        <v>4338942.79</v>
      </c>
      <c r="Z64" s="47">
        <v>154338942.78999999</v>
      </c>
      <c r="AA64" s="47">
        <v>0</v>
      </c>
      <c r="AB64" s="15">
        <f t="shared" si="1"/>
        <v>4338942.79</v>
      </c>
      <c r="AC64" s="49">
        <f t="shared" si="2"/>
        <v>1.1557923114907467E-2</v>
      </c>
      <c r="AD64" s="49">
        <f t="shared" si="3"/>
        <v>8.2736017180404964E-2</v>
      </c>
      <c r="AE64" s="49">
        <f t="shared" si="4"/>
        <v>0.73912489734492082</v>
      </c>
      <c r="AF64" s="49">
        <f t="shared" si="5"/>
        <v>0.82186091452532573</v>
      </c>
    </row>
    <row r="65" spans="1:32" hidden="1" outlineLevel="3" x14ac:dyDescent="0.35">
      <c r="A65" s="34"/>
      <c r="B65" s="34"/>
      <c r="C65" s="34" t="s">
        <v>225</v>
      </c>
      <c r="D65" s="34"/>
      <c r="E65" s="33"/>
      <c r="F65" s="34"/>
      <c r="G65" s="33"/>
      <c r="H65" s="33"/>
      <c r="I65" s="51"/>
      <c r="J65" s="52">
        <f t="shared" ref="J65:AB65" si="9">SUBTOTAL(9,J59:J64)</f>
        <v>191205889</v>
      </c>
      <c r="K65" s="52">
        <f t="shared" si="9"/>
        <v>191205889</v>
      </c>
      <c r="L65" s="52">
        <f t="shared" si="9"/>
        <v>0</v>
      </c>
      <c r="M65" s="52">
        <f t="shared" si="9"/>
        <v>0</v>
      </c>
      <c r="N65" s="53">
        <f t="shared" si="9"/>
        <v>-150000000</v>
      </c>
      <c r="O65" s="52">
        <f t="shared" si="9"/>
        <v>0</v>
      </c>
      <c r="P65" s="52">
        <f t="shared" si="9"/>
        <v>0</v>
      </c>
      <c r="Q65" s="52">
        <f t="shared" si="9"/>
        <v>0</v>
      </c>
      <c r="R65" s="52">
        <f t="shared" si="9"/>
        <v>0</v>
      </c>
      <c r="S65" s="52">
        <f t="shared" si="9"/>
        <v>41205889</v>
      </c>
      <c r="T65" s="52">
        <f t="shared" si="9"/>
        <v>2444705</v>
      </c>
      <c r="U65" s="52">
        <f t="shared" si="9"/>
        <v>19577422.579999998</v>
      </c>
      <c r="V65" s="52">
        <f t="shared" si="9"/>
        <v>0</v>
      </c>
      <c r="W65" s="52">
        <f t="shared" si="9"/>
        <v>3901167.71</v>
      </c>
      <c r="X65" s="52">
        <f t="shared" si="9"/>
        <v>3901167.71</v>
      </c>
      <c r="Y65" s="52">
        <f t="shared" si="9"/>
        <v>9782293.2300000004</v>
      </c>
      <c r="Z65" s="52">
        <f t="shared" si="9"/>
        <v>165282593.70999998</v>
      </c>
      <c r="AA65" s="52">
        <f t="shared" si="9"/>
        <v>0</v>
      </c>
      <c r="AB65" s="54">
        <f t="shared" si="9"/>
        <v>15282593.709999997</v>
      </c>
      <c r="AC65" s="55">
        <f t="shared" si="2"/>
        <v>2.0402968393928494E-2</v>
      </c>
      <c r="AD65" s="55">
        <f t="shared" si="3"/>
        <v>9.4675004099535387E-2</v>
      </c>
      <c r="AE65" s="55">
        <f t="shared" si="4"/>
        <v>0.53444126833424221</v>
      </c>
      <c r="AF65" s="55">
        <f t="shared" si="5"/>
        <v>0.62911627243377755</v>
      </c>
    </row>
    <row r="66" spans="1:32" ht="67.5" hidden="1" outlineLevel="4" x14ac:dyDescent="0.35">
      <c r="A66" s="12" t="s">
        <v>31</v>
      </c>
      <c r="B66" s="12" t="s">
        <v>32</v>
      </c>
      <c r="C66" s="12" t="s">
        <v>87</v>
      </c>
      <c r="D66" s="12" t="s">
        <v>88</v>
      </c>
      <c r="E66" s="13">
        <v>200</v>
      </c>
      <c r="F66" s="12" t="s">
        <v>184</v>
      </c>
      <c r="G66" s="13">
        <v>1310</v>
      </c>
      <c r="H66" s="13">
        <v>3480</v>
      </c>
      <c r="I66" s="40" t="s">
        <v>226</v>
      </c>
      <c r="J66" s="47">
        <v>38844585</v>
      </c>
      <c r="K66" s="47">
        <v>38844585</v>
      </c>
      <c r="L66" s="47">
        <v>0</v>
      </c>
      <c r="M66" s="47">
        <v>0</v>
      </c>
      <c r="N66" s="48">
        <v>-2000000</v>
      </c>
      <c r="O66" s="48">
        <v>-76190</v>
      </c>
      <c r="P66" s="47">
        <v>0</v>
      </c>
      <c r="Q66" s="48">
        <v>-3000000</v>
      </c>
      <c r="R66" s="47">
        <v>0</v>
      </c>
      <c r="S66" s="47">
        <f t="shared" si="0"/>
        <v>33844585</v>
      </c>
      <c r="T66" s="47">
        <v>0</v>
      </c>
      <c r="U66" s="47">
        <v>12855484.300000001</v>
      </c>
      <c r="V66" s="47">
        <v>0</v>
      </c>
      <c r="W66" s="47">
        <v>20912910.699999999</v>
      </c>
      <c r="X66" s="47">
        <v>20912910.699999999</v>
      </c>
      <c r="Y66" s="47">
        <v>0</v>
      </c>
      <c r="Z66" s="47">
        <v>5076190</v>
      </c>
      <c r="AA66" s="47">
        <v>0</v>
      </c>
      <c r="AB66" s="15">
        <f t="shared" si="1"/>
        <v>76190</v>
      </c>
      <c r="AC66" s="49">
        <f t="shared" si="2"/>
        <v>0.53837389947659364</v>
      </c>
      <c r="AD66" s="49">
        <f t="shared" si="3"/>
        <v>0.61791009403719976</v>
      </c>
      <c r="AE66" s="49">
        <f t="shared" si="4"/>
        <v>0.37983873343401908</v>
      </c>
      <c r="AF66" s="49">
        <f t="shared" si="5"/>
        <v>0.99774882747121885</v>
      </c>
    </row>
    <row r="67" spans="1:32" ht="67.5" hidden="1" outlineLevel="4" x14ac:dyDescent="0.35">
      <c r="A67" s="12" t="s">
        <v>31</v>
      </c>
      <c r="B67" s="12" t="s">
        <v>32</v>
      </c>
      <c r="C67" s="12" t="s">
        <v>87</v>
      </c>
      <c r="D67" s="12" t="s">
        <v>88</v>
      </c>
      <c r="E67" s="13">
        <v>202</v>
      </c>
      <c r="F67" s="12" t="s">
        <v>184</v>
      </c>
      <c r="G67" s="13">
        <v>1310</v>
      </c>
      <c r="H67" s="13">
        <v>3480</v>
      </c>
      <c r="I67" s="40" t="s">
        <v>227</v>
      </c>
      <c r="J67" s="47">
        <v>17295068</v>
      </c>
      <c r="K67" s="47">
        <v>17295068</v>
      </c>
      <c r="L67" s="47">
        <v>0</v>
      </c>
      <c r="M67" s="47">
        <v>0</v>
      </c>
      <c r="N67" s="47">
        <v>0</v>
      </c>
      <c r="O67" s="48">
        <v>-40570</v>
      </c>
      <c r="P67" s="48">
        <v>114697</v>
      </c>
      <c r="Q67" s="47">
        <v>0</v>
      </c>
      <c r="R67" s="47">
        <v>0</v>
      </c>
      <c r="S67" s="47">
        <f t="shared" si="0"/>
        <v>17409765</v>
      </c>
      <c r="T67" s="47">
        <v>0</v>
      </c>
      <c r="U67" s="47">
        <v>5134559.0999999996</v>
      </c>
      <c r="V67" s="47">
        <v>0</v>
      </c>
      <c r="W67" s="47">
        <v>12119938.9</v>
      </c>
      <c r="X67" s="47">
        <v>12119938.9</v>
      </c>
      <c r="Y67" s="47">
        <v>0</v>
      </c>
      <c r="Z67" s="47">
        <v>40570</v>
      </c>
      <c r="AA67" s="47">
        <v>0</v>
      </c>
      <c r="AB67" s="15">
        <f t="shared" si="1"/>
        <v>155267</v>
      </c>
      <c r="AC67" s="49">
        <f t="shared" si="2"/>
        <v>0.7007742843219813</v>
      </c>
      <c r="AD67" s="49">
        <f t="shared" si="3"/>
        <v>0.69615752423998833</v>
      </c>
      <c r="AE67" s="49">
        <f t="shared" si="4"/>
        <v>0.2949240900150002</v>
      </c>
      <c r="AF67" s="49">
        <f t="shared" si="5"/>
        <v>0.99108161425498853</v>
      </c>
    </row>
    <row r="68" spans="1:32" ht="40.5" hidden="1" outlineLevel="4" x14ac:dyDescent="0.35">
      <c r="A68" s="12" t="s">
        <v>31</v>
      </c>
      <c r="B68" s="12" t="s">
        <v>32</v>
      </c>
      <c r="C68" s="12" t="s">
        <v>87</v>
      </c>
      <c r="D68" s="12" t="s">
        <v>88</v>
      </c>
      <c r="E68" s="13">
        <v>204</v>
      </c>
      <c r="F68" s="12" t="s">
        <v>184</v>
      </c>
      <c r="G68" s="13">
        <v>1310</v>
      </c>
      <c r="H68" s="13">
        <v>3480</v>
      </c>
      <c r="I68" s="40" t="s">
        <v>228</v>
      </c>
      <c r="J68" s="47">
        <v>69768440</v>
      </c>
      <c r="K68" s="47">
        <v>69768440</v>
      </c>
      <c r="L68" s="47">
        <v>0</v>
      </c>
      <c r="M68" s="47">
        <v>0</v>
      </c>
      <c r="N68" s="47">
        <v>0</v>
      </c>
      <c r="O68" s="48">
        <v>-169333</v>
      </c>
      <c r="P68" s="48">
        <v>720288</v>
      </c>
      <c r="Q68" s="48">
        <v>3000000</v>
      </c>
      <c r="R68" s="47">
        <v>0</v>
      </c>
      <c r="S68" s="47">
        <f t="shared" si="0"/>
        <v>73488728</v>
      </c>
      <c r="T68" s="47">
        <v>0</v>
      </c>
      <c r="U68" s="47">
        <v>26557079.550000001</v>
      </c>
      <c r="V68" s="47">
        <v>0</v>
      </c>
      <c r="W68" s="47">
        <v>43042027.450000003</v>
      </c>
      <c r="X68" s="47">
        <v>43042027.450000003</v>
      </c>
      <c r="Y68" s="47">
        <v>0</v>
      </c>
      <c r="Z68" s="47">
        <v>169333</v>
      </c>
      <c r="AA68" s="47">
        <v>0</v>
      </c>
      <c r="AB68" s="15">
        <f t="shared" si="1"/>
        <v>3889621</v>
      </c>
      <c r="AC68" s="49">
        <f t="shared" si="2"/>
        <v>0.61692690061580857</v>
      </c>
      <c r="AD68" s="49">
        <f t="shared" si="3"/>
        <v>0.58569563824808624</v>
      </c>
      <c r="AE68" s="49">
        <f t="shared" si="4"/>
        <v>0.36137623105954425</v>
      </c>
      <c r="AF68" s="49">
        <f t="shared" si="5"/>
        <v>0.94707186930763054</v>
      </c>
    </row>
    <row r="69" spans="1:32" ht="40.5" hidden="1" outlineLevel="4" x14ac:dyDescent="0.35">
      <c r="A69" s="12" t="s">
        <v>31</v>
      </c>
      <c r="B69" s="12" t="s">
        <v>32</v>
      </c>
      <c r="C69" s="12" t="s">
        <v>87</v>
      </c>
      <c r="D69" s="12" t="s">
        <v>88</v>
      </c>
      <c r="E69" s="13">
        <v>212</v>
      </c>
      <c r="F69" s="12" t="s">
        <v>184</v>
      </c>
      <c r="G69" s="13">
        <v>1310</v>
      </c>
      <c r="H69" s="13">
        <v>3430</v>
      </c>
      <c r="I69" s="40" t="s">
        <v>229</v>
      </c>
      <c r="J69" s="47">
        <v>4432228567</v>
      </c>
      <c r="K69" s="47">
        <v>4432228567</v>
      </c>
      <c r="L69" s="47">
        <v>0</v>
      </c>
      <c r="M69" s="47">
        <v>0</v>
      </c>
      <c r="N69" s="47">
        <v>0</v>
      </c>
      <c r="O69" s="47">
        <v>0</v>
      </c>
      <c r="P69" s="47">
        <v>0</v>
      </c>
      <c r="Q69" s="47">
        <v>0</v>
      </c>
      <c r="R69" s="47">
        <v>0</v>
      </c>
      <c r="S69" s="47">
        <f t="shared" si="0"/>
        <v>4432228567</v>
      </c>
      <c r="T69" s="47">
        <v>0</v>
      </c>
      <c r="U69" s="47">
        <v>445210382.27999997</v>
      </c>
      <c r="V69" s="47">
        <v>0</v>
      </c>
      <c r="W69" s="47">
        <v>2720667157.7199998</v>
      </c>
      <c r="X69" s="47">
        <v>2720667157.7199998</v>
      </c>
      <c r="Y69" s="47">
        <v>0</v>
      </c>
      <c r="Z69" s="47">
        <v>1266351027</v>
      </c>
      <c r="AA69" s="47">
        <v>0</v>
      </c>
      <c r="AB69" s="15">
        <f t="shared" si="1"/>
        <v>1266351027.0000005</v>
      </c>
      <c r="AC69" s="49">
        <f t="shared" si="2"/>
        <v>0.61383728672673388</v>
      </c>
      <c r="AD69" s="49">
        <f t="shared" si="3"/>
        <v>0.61383728672673388</v>
      </c>
      <c r="AE69" s="49">
        <f t="shared" si="4"/>
        <v>0.10044842578625074</v>
      </c>
      <c r="AF69" s="49">
        <f t="shared" si="5"/>
        <v>0.71428571251298467</v>
      </c>
    </row>
    <row r="70" spans="1:32" ht="40.5" hidden="1" outlineLevel="4" x14ac:dyDescent="0.35">
      <c r="A70" s="12" t="s">
        <v>31</v>
      </c>
      <c r="B70" s="12" t="s">
        <v>32</v>
      </c>
      <c r="C70" s="12" t="s">
        <v>87</v>
      </c>
      <c r="D70" s="12" t="s">
        <v>88</v>
      </c>
      <c r="E70" s="13">
        <v>216</v>
      </c>
      <c r="F70" s="12" t="s">
        <v>184</v>
      </c>
      <c r="G70" s="13">
        <v>1310</v>
      </c>
      <c r="H70" s="13">
        <v>3430</v>
      </c>
      <c r="I70" s="40" t="s">
        <v>230</v>
      </c>
      <c r="J70" s="47">
        <v>2444778463</v>
      </c>
      <c r="K70" s="47">
        <v>2444778463</v>
      </c>
      <c r="L70" s="47">
        <v>0</v>
      </c>
      <c r="M70" s="47">
        <v>0</v>
      </c>
      <c r="N70" s="47">
        <v>0</v>
      </c>
      <c r="O70" s="47">
        <v>0</v>
      </c>
      <c r="P70" s="47">
        <v>0</v>
      </c>
      <c r="Q70" s="47">
        <v>0</v>
      </c>
      <c r="R70" s="47">
        <v>0</v>
      </c>
      <c r="S70" s="47">
        <f t="shared" si="0"/>
        <v>2444778463</v>
      </c>
      <c r="T70" s="47">
        <v>0</v>
      </c>
      <c r="U70" s="47">
        <v>174627034</v>
      </c>
      <c r="V70" s="47">
        <v>0</v>
      </c>
      <c r="W70" s="47">
        <v>1571643297</v>
      </c>
      <c r="X70" s="47">
        <v>1571643297</v>
      </c>
      <c r="Y70" s="47">
        <v>0</v>
      </c>
      <c r="Z70" s="47">
        <v>698508132</v>
      </c>
      <c r="AA70" s="47">
        <v>0</v>
      </c>
      <c r="AB70" s="15">
        <f t="shared" si="1"/>
        <v>698508132</v>
      </c>
      <c r="AC70" s="49">
        <f t="shared" si="2"/>
        <v>0.6428571425941918</v>
      </c>
      <c r="AD70" s="49">
        <f t="shared" si="3"/>
        <v>0.6428571425941918</v>
      </c>
      <c r="AE70" s="49">
        <f t="shared" si="4"/>
        <v>7.1428571808389657E-2</v>
      </c>
      <c r="AF70" s="49">
        <f t="shared" si="5"/>
        <v>0.71428571440258148</v>
      </c>
    </row>
    <row r="71" spans="1:32" ht="94.5" hidden="1" outlineLevel="4" x14ac:dyDescent="0.35">
      <c r="A71" s="12" t="s">
        <v>31</v>
      </c>
      <c r="B71" s="12" t="s">
        <v>32</v>
      </c>
      <c r="C71" s="12" t="s">
        <v>87</v>
      </c>
      <c r="D71" s="12" t="s">
        <v>88</v>
      </c>
      <c r="E71" s="13">
        <v>222</v>
      </c>
      <c r="F71" s="12" t="s">
        <v>184</v>
      </c>
      <c r="G71" s="13">
        <v>1310</v>
      </c>
      <c r="H71" s="13">
        <v>3440</v>
      </c>
      <c r="I71" s="40" t="s">
        <v>231</v>
      </c>
      <c r="J71" s="47">
        <v>561087005538</v>
      </c>
      <c r="K71" s="47">
        <v>561087005538</v>
      </c>
      <c r="L71" s="47">
        <v>0</v>
      </c>
      <c r="M71" s="47">
        <v>0</v>
      </c>
      <c r="N71" s="47">
        <v>0</v>
      </c>
      <c r="O71" s="47">
        <v>0</v>
      </c>
      <c r="P71" s="47">
        <v>0</v>
      </c>
      <c r="Q71" s="47">
        <v>0</v>
      </c>
      <c r="R71" s="47">
        <v>0</v>
      </c>
      <c r="S71" s="47">
        <f t="shared" si="0"/>
        <v>561087005538</v>
      </c>
      <c r="T71" s="47">
        <v>0</v>
      </c>
      <c r="U71" s="47">
        <v>43160538891</v>
      </c>
      <c r="V71" s="47">
        <v>0</v>
      </c>
      <c r="W71" s="47">
        <v>388444849994</v>
      </c>
      <c r="X71" s="47">
        <v>388444849994</v>
      </c>
      <c r="Y71" s="47">
        <v>0</v>
      </c>
      <c r="Z71" s="47">
        <v>129481616653</v>
      </c>
      <c r="AA71" s="47">
        <v>0</v>
      </c>
      <c r="AB71" s="15">
        <f t="shared" si="1"/>
        <v>129481616653</v>
      </c>
      <c r="AC71" s="49">
        <f t="shared" si="2"/>
        <v>0.69230769231866007</v>
      </c>
      <c r="AD71" s="49">
        <f t="shared" si="3"/>
        <v>0.69230769231866007</v>
      </c>
      <c r="AE71" s="49">
        <f t="shared" si="4"/>
        <v>7.692307692924627E-2</v>
      </c>
      <c r="AF71" s="49">
        <f t="shared" si="5"/>
        <v>0.76923076924790634</v>
      </c>
    </row>
    <row r="72" spans="1:32" ht="148.5" hidden="1" outlineLevel="4" x14ac:dyDescent="0.35">
      <c r="A72" s="12" t="s">
        <v>31</v>
      </c>
      <c r="B72" s="12" t="s">
        <v>32</v>
      </c>
      <c r="C72" s="12" t="s">
        <v>87</v>
      </c>
      <c r="D72" s="12" t="s">
        <v>88</v>
      </c>
      <c r="E72" s="13">
        <v>224</v>
      </c>
      <c r="F72" s="12" t="s">
        <v>184</v>
      </c>
      <c r="G72" s="13">
        <v>1310</v>
      </c>
      <c r="H72" s="13">
        <v>3440</v>
      </c>
      <c r="I72" s="40" t="s">
        <v>232</v>
      </c>
      <c r="J72" s="47">
        <v>2571517906</v>
      </c>
      <c r="K72" s="47">
        <v>2571517906</v>
      </c>
      <c r="L72" s="47">
        <v>0</v>
      </c>
      <c r="M72" s="47">
        <v>0</v>
      </c>
      <c r="N72" s="47">
        <v>0</v>
      </c>
      <c r="O72" s="47">
        <v>0</v>
      </c>
      <c r="P72" s="47">
        <v>0</v>
      </c>
      <c r="Q72" s="47">
        <v>0</v>
      </c>
      <c r="R72" s="47">
        <v>0</v>
      </c>
      <c r="S72" s="47">
        <f t="shared" si="0"/>
        <v>2571517906</v>
      </c>
      <c r="T72" s="47">
        <v>0</v>
      </c>
      <c r="U72" s="47">
        <v>64293156</v>
      </c>
      <c r="V72" s="47">
        <v>0</v>
      </c>
      <c r="W72" s="47">
        <v>1714345268</v>
      </c>
      <c r="X72" s="47">
        <v>1714345268</v>
      </c>
      <c r="Y72" s="47">
        <v>0</v>
      </c>
      <c r="Z72" s="47">
        <v>792879482</v>
      </c>
      <c r="AA72" s="47">
        <v>0</v>
      </c>
      <c r="AB72" s="15">
        <f t="shared" si="1"/>
        <v>792879482</v>
      </c>
      <c r="AC72" s="49">
        <f t="shared" si="2"/>
        <v>0.6666666656296657</v>
      </c>
      <c r="AD72" s="49">
        <f t="shared" si="3"/>
        <v>0.6666666656296657</v>
      </c>
      <c r="AE72" s="49">
        <f t="shared" si="4"/>
        <v>2.5002025399079603E-2</v>
      </c>
      <c r="AF72" s="49">
        <f t="shared" si="5"/>
        <v>0.69166869102874529</v>
      </c>
    </row>
    <row r="73" spans="1:32" ht="148.5" hidden="1" outlineLevel="4" x14ac:dyDescent="0.35">
      <c r="A73" s="12" t="s">
        <v>31</v>
      </c>
      <c r="B73" s="12" t="s">
        <v>32</v>
      </c>
      <c r="C73" s="12" t="s">
        <v>87</v>
      </c>
      <c r="D73" s="12" t="s">
        <v>88</v>
      </c>
      <c r="E73" s="13">
        <v>226</v>
      </c>
      <c r="F73" s="12" t="s">
        <v>184</v>
      </c>
      <c r="G73" s="13">
        <v>1310</v>
      </c>
      <c r="H73" s="13">
        <v>3440</v>
      </c>
      <c r="I73" s="40" t="s">
        <v>233</v>
      </c>
      <c r="J73" s="47">
        <v>2571517906</v>
      </c>
      <c r="K73" s="47">
        <v>2571517906</v>
      </c>
      <c r="L73" s="47">
        <v>0</v>
      </c>
      <c r="M73" s="47">
        <v>0</v>
      </c>
      <c r="N73" s="47">
        <v>0</v>
      </c>
      <c r="O73" s="47">
        <v>0</v>
      </c>
      <c r="P73" s="47">
        <v>0</v>
      </c>
      <c r="Q73" s="47">
        <v>0</v>
      </c>
      <c r="R73" s="47">
        <v>0</v>
      </c>
      <c r="S73" s="47">
        <f t="shared" si="0"/>
        <v>2571517906</v>
      </c>
      <c r="T73" s="47">
        <v>0</v>
      </c>
      <c r="U73" s="47">
        <v>464293156</v>
      </c>
      <c r="V73" s="47">
        <v>0</v>
      </c>
      <c r="W73" s="47">
        <v>1314345268</v>
      </c>
      <c r="X73" s="47">
        <v>1314345268</v>
      </c>
      <c r="Y73" s="47">
        <v>0</v>
      </c>
      <c r="Z73" s="47">
        <v>792879482</v>
      </c>
      <c r="AA73" s="47">
        <v>0</v>
      </c>
      <c r="AB73" s="15">
        <f t="shared" si="1"/>
        <v>792879482</v>
      </c>
      <c r="AC73" s="49">
        <f t="shared" si="2"/>
        <v>0.51111651407649195</v>
      </c>
      <c r="AD73" s="49">
        <f t="shared" si="3"/>
        <v>0.51111651407649195</v>
      </c>
      <c r="AE73" s="49">
        <f t="shared" si="4"/>
        <v>0.18055217695225334</v>
      </c>
      <c r="AF73" s="49">
        <f t="shared" si="5"/>
        <v>0.69166869102874529</v>
      </c>
    </row>
    <row r="74" spans="1:32" ht="162" hidden="1" outlineLevel="4" x14ac:dyDescent="0.35">
      <c r="A74" s="12" t="s">
        <v>31</v>
      </c>
      <c r="B74" s="12" t="s">
        <v>32</v>
      </c>
      <c r="C74" s="12" t="s">
        <v>87</v>
      </c>
      <c r="D74" s="12" t="s">
        <v>88</v>
      </c>
      <c r="E74" s="13">
        <v>228</v>
      </c>
      <c r="F74" s="12" t="s">
        <v>184</v>
      </c>
      <c r="G74" s="13">
        <v>1310</v>
      </c>
      <c r="H74" s="13">
        <v>3440</v>
      </c>
      <c r="I74" s="40" t="s">
        <v>234</v>
      </c>
      <c r="J74" s="47">
        <v>2571517906</v>
      </c>
      <c r="K74" s="47">
        <v>2571517906</v>
      </c>
      <c r="L74" s="47">
        <v>0</v>
      </c>
      <c r="M74" s="47">
        <v>0</v>
      </c>
      <c r="N74" s="47">
        <v>0</v>
      </c>
      <c r="O74" s="47">
        <v>0</v>
      </c>
      <c r="P74" s="47">
        <v>0</v>
      </c>
      <c r="Q74" s="47">
        <v>0</v>
      </c>
      <c r="R74" s="47">
        <v>0</v>
      </c>
      <c r="S74" s="47">
        <f t="shared" si="0"/>
        <v>2571517906</v>
      </c>
      <c r="T74" s="47">
        <v>0</v>
      </c>
      <c r="U74" s="47">
        <v>64293156</v>
      </c>
      <c r="V74" s="47">
        <v>0</v>
      </c>
      <c r="W74" s="47">
        <v>1714345268</v>
      </c>
      <c r="X74" s="47">
        <v>1714345268</v>
      </c>
      <c r="Y74" s="47">
        <v>0</v>
      </c>
      <c r="Z74" s="47">
        <v>792879482</v>
      </c>
      <c r="AA74" s="47">
        <v>0</v>
      </c>
      <c r="AB74" s="15">
        <f t="shared" si="1"/>
        <v>792879482</v>
      </c>
      <c r="AC74" s="49">
        <f t="shared" si="2"/>
        <v>0.6666666656296657</v>
      </c>
      <c r="AD74" s="49">
        <f t="shared" si="3"/>
        <v>0.6666666656296657</v>
      </c>
      <c r="AE74" s="49">
        <f t="shared" si="4"/>
        <v>2.5002025399079603E-2</v>
      </c>
      <c r="AF74" s="49">
        <f t="shared" si="5"/>
        <v>0.69166869102874529</v>
      </c>
    </row>
    <row r="75" spans="1:32" ht="148.5" hidden="1" outlineLevel="4" x14ac:dyDescent="0.35">
      <c r="A75" s="12" t="s">
        <v>31</v>
      </c>
      <c r="B75" s="12" t="s">
        <v>32</v>
      </c>
      <c r="C75" s="12" t="s">
        <v>87</v>
      </c>
      <c r="D75" s="12" t="s">
        <v>88</v>
      </c>
      <c r="E75" s="13">
        <v>230</v>
      </c>
      <c r="F75" s="12" t="s">
        <v>184</v>
      </c>
      <c r="G75" s="13">
        <v>1310</v>
      </c>
      <c r="H75" s="13">
        <v>3440</v>
      </c>
      <c r="I75" s="40" t="s">
        <v>235</v>
      </c>
      <c r="J75" s="47">
        <v>2571517906</v>
      </c>
      <c r="K75" s="47">
        <v>2571517906</v>
      </c>
      <c r="L75" s="47">
        <v>0</v>
      </c>
      <c r="M75" s="47">
        <v>0</v>
      </c>
      <c r="N75" s="47">
        <v>0</v>
      </c>
      <c r="O75" s="47">
        <v>0</v>
      </c>
      <c r="P75" s="47">
        <v>0</v>
      </c>
      <c r="Q75" s="47">
        <v>0</v>
      </c>
      <c r="R75" s="47">
        <v>0</v>
      </c>
      <c r="S75" s="47">
        <f t="shared" si="0"/>
        <v>2571517906</v>
      </c>
      <c r="T75" s="47">
        <v>0</v>
      </c>
      <c r="U75" s="47">
        <v>64293160</v>
      </c>
      <c r="V75" s="47">
        <v>0</v>
      </c>
      <c r="W75" s="47">
        <v>1714345264</v>
      </c>
      <c r="X75" s="47">
        <v>1714345264</v>
      </c>
      <c r="Y75" s="47">
        <v>0</v>
      </c>
      <c r="Z75" s="47">
        <v>792879482</v>
      </c>
      <c r="AA75" s="47">
        <v>0</v>
      </c>
      <c r="AB75" s="15">
        <f t="shared" si="1"/>
        <v>792879482</v>
      </c>
      <c r="AC75" s="49">
        <f t="shared" si="2"/>
        <v>0.66666666407416419</v>
      </c>
      <c r="AD75" s="49">
        <f t="shared" si="3"/>
        <v>0.66666666407416419</v>
      </c>
      <c r="AE75" s="49">
        <f t="shared" si="4"/>
        <v>2.5002026954581119E-2</v>
      </c>
      <c r="AF75" s="49">
        <f t="shared" si="5"/>
        <v>0.69166869102874529</v>
      </c>
    </row>
    <row r="76" spans="1:32" ht="148.5" hidden="1" outlineLevel="4" x14ac:dyDescent="0.35">
      <c r="A76" s="12" t="s">
        <v>31</v>
      </c>
      <c r="B76" s="12" t="s">
        <v>32</v>
      </c>
      <c r="C76" s="12" t="s">
        <v>87</v>
      </c>
      <c r="D76" s="12" t="s">
        <v>88</v>
      </c>
      <c r="E76" s="13">
        <v>232</v>
      </c>
      <c r="F76" s="12" t="s">
        <v>184</v>
      </c>
      <c r="G76" s="13">
        <v>1310</v>
      </c>
      <c r="H76" s="13">
        <v>3480</v>
      </c>
      <c r="I76" s="40" t="s">
        <v>236</v>
      </c>
      <c r="J76" s="47">
        <v>600000000</v>
      </c>
      <c r="K76" s="47">
        <v>600000000</v>
      </c>
      <c r="L76" s="47">
        <v>0</v>
      </c>
      <c r="M76" s="47">
        <v>0</v>
      </c>
      <c r="N76" s="47">
        <v>0</v>
      </c>
      <c r="O76" s="47">
        <v>0</v>
      </c>
      <c r="P76" s="47">
        <v>0</v>
      </c>
      <c r="Q76" s="47">
        <v>0</v>
      </c>
      <c r="R76" s="47">
        <v>0</v>
      </c>
      <c r="S76" s="47">
        <f t="shared" si="0"/>
        <v>600000000</v>
      </c>
      <c r="T76" s="47">
        <v>0</v>
      </c>
      <c r="U76" s="47">
        <v>50000000</v>
      </c>
      <c r="V76" s="47">
        <v>0</v>
      </c>
      <c r="W76" s="47">
        <v>400000000</v>
      </c>
      <c r="X76" s="47">
        <v>400000000</v>
      </c>
      <c r="Y76" s="47">
        <v>0</v>
      </c>
      <c r="Z76" s="47">
        <v>150000000</v>
      </c>
      <c r="AA76" s="47">
        <v>0</v>
      </c>
      <c r="AB76" s="15">
        <f t="shared" si="1"/>
        <v>150000000</v>
      </c>
      <c r="AC76" s="49">
        <f t="shared" si="2"/>
        <v>0.66666666666666663</v>
      </c>
      <c r="AD76" s="49">
        <f t="shared" si="3"/>
        <v>0.66666666666666663</v>
      </c>
      <c r="AE76" s="49">
        <f t="shared" si="4"/>
        <v>8.3333333333333329E-2</v>
      </c>
      <c r="AF76" s="49">
        <f t="shared" si="5"/>
        <v>0.75</v>
      </c>
    </row>
    <row r="77" spans="1:32" ht="67.5" hidden="1" outlineLevel="4" x14ac:dyDescent="0.35">
      <c r="A77" s="12" t="s">
        <v>31</v>
      </c>
      <c r="B77" s="12" t="s">
        <v>32</v>
      </c>
      <c r="C77" s="12" t="s">
        <v>87</v>
      </c>
      <c r="D77" s="12" t="s">
        <v>88</v>
      </c>
      <c r="E77" s="13">
        <v>245</v>
      </c>
      <c r="F77" s="12" t="s">
        <v>184</v>
      </c>
      <c r="G77" s="13">
        <v>1310</v>
      </c>
      <c r="H77" s="13">
        <v>3440</v>
      </c>
      <c r="I77" s="40" t="s">
        <v>237</v>
      </c>
      <c r="J77" s="47">
        <v>2880435027</v>
      </c>
      <c r="K77" s="47">
        <v>2880435027</v>
      </c>
      <c r="L77" s="47">
        <v>0</v>
      </c>
      <c r="M77" s="47">
        <v>0</v>
      </c>
      <c r="N77" s="47">
        <v>0</v>
      </c>
      <c r="O77" s="47">
        <v>0</v>
      </c>
      <c r="P77" s="47">
        <v>0</v>
      </c>
      <c r="Q77" s="47">
        <v>0</v>
      </c>
      <c r="R77" s="47">
        <v>0</v>
      </c>
      <c r="S77" s="47">
        <f t="shared" si="0"/>
        <v>2880435027</v>
      </c>
      <c r="T77" s="47">
        <v>0</v>
      </c>
      <c r="U77" s="47">
        <v>189182534.91</v>
      </c>
      <c r="V77" s="47">
        <v>0</v>
      </c>
      <c r="W77" s="47">
        <v>1110362995.8599999</v>
      </c>
      <c r="X77" s="47">
        <v>1110362995.8599999</v>
      </c>
      <c r="Y77" s="47">
        <v>0</v>
      </c>
      <c r="Z77" s="47">
        <v>1580889496.23</v>
      </c>
      <c r="AA77" s="47">
        <v>0</v>
      </c>
      <c r="AB77" s="15">
        <f t="shared" si="1"/>
        <v>1580889496.2300003</v>
      </c>
      <c r="AC77" s="49">
        <f t="shared" si="2"/>
        <v>0.38548447906372441</v>
      </c>
      <c r="AD77" s="49">
        <f t="shared" si="3"/>
        <v>0.38548447906372441</v>
      </c>
      <c r="AE77" s="49">
        <f t="shared" si="4"/>
        <v>6.5678459377379317E-2</v>
      </c>
      <c r="AF77" s="49">
        <f t="shared" si="5"/>
        <v>0.45116293844110372</v>
      </c>
    </row>
    <row r="78" spans="1:32" ht="81" hidden="1" outlineLevel="4" x14ac:dyDescent="0.35">
      <c r="A78" s="12" t="s">
        <v>31</v>
      </c>
      <c r="B78" s="12" t="s">
        <v>32</v>
      </c>
      <c r="C78" s="12" t="s">
        <v>87</v>
      </c>
      <c r="D78" s="12" t="s">
        <v>88</v>
      </c>
      <c r="E78" s="13">
        <v>250</v>
      </c>
      <c r="F78" s="12" t="s">
        <v>184</v>
      </c>
      <c r="G78" s="13">
        <v>1310</v>
      </c>
      <c r="H78" s="13">
        <v>3440</v>
      </c>
      <c r="I78" s="40" t="s">
        <v>238</v>
      </c>
      <c r="J78" s="47">
        <v>330482748</v>
      </c>
      <c r="K78" s="47">
        <v>330482748</v>
      </c>
      <c r="L78" s="47">
        <v>0</v>
      </c>
      <c r="M78" s="47">
        <v>0</v>
      </c>
      <c r="N78" s="47">
        <v>0</v>
      </c>
      <c r="O78" s="47">
        <v>0</v>
      </c>
      <c r="P78" s="47">
        <v>0</v>
      </c>
      <c r="Q78" s="47">
        <v>0</v>
      </c>
      <c r="R78" s="47">
        <v>0</v>
      </c>
      <c r="S78" s="47">
        <f t="shared" si="0"/>
        <v>330482748</v>
      </c>
      <c r="T78" s="47">
        <v>0</v>
      </c>
      <c r="U78" s="47">
        <v>66416143.020000003</v>
      </c>
      <c r="V78" s="47">
        <v>0</v>
      </c>
      <c r="W78" s="47">
        <v>181445917.97999999</v>
      </c>
      <c r="X78" s="47">
        <v>181445917.97999999</v>
      </c>
      <c r="Y78" s="47">
        <v>0</v>
      </c>
      <c r="Z78" s="47">
        <v>82620687</v>
      </c>
      <c r="AA78" s="47">
        <v>0</v>
      </c>
      <c r="AB78" s="15">
        <f t="shared" si="1"/>
        <v>82620687</v>
      </c>
      <c r="AC78" s="49">
        <f t="shared" si="2"/>
        <v>0.54903294976232764</v>
      </c>
      <c r="AD78" s="49">
        <f t="shared" si="3"/>
        <v>0.54903294976232764</v>
      </c>
      <c r="AE78" s="49">
        <f t="shared" si="4"/>
        <v>0.20096705023767233</v>
      </c>
      <c r="AF78" s="49">
        <f t="shared" si="5"/>
        <v>0.75</v>
      </c>
    </row>
    <row r="79" spans="1:32" ht="40.5" hidden="1" outlineLevel="4" x14ac:dyDescent="0.35">
      <c r="A79" s="12" t="s">
        <v>31</v>
      </c>
      <c r="B79" s="12" t="s">
        <v>32</v>
      </c>
      <c r="C79" s="12" t="s">
        <v>87</v>
      </c>
      <c r="D79" s="12" t="s">
        <v>88</v>
      </c>
      <c r="E79" s="13">
        <v>251</v>
      </c>
      <c r="F79" s="12" t="s">
        <v>184</v>
      </c>
      <c r="G79" s="13">
        <v>1310</v>
      </c>
      <c r="H79" s="13">
        <v>3440</v>
      </c>
      <c r="I79" s="40" t="s">
        <v>239</v>
      </c>
      <c r="J79" s="47">
        <v>50843499</v>
      </c>
      <c r="K79" s="47">
        <v>50843499</v>
      </c>
      <c r="L79" s="47">
        <v>0</v>
      </c>
      <c r="M79" s="47">
        <v>0</v>
      </c>
      <c r="N79" s="47">
        <v>0</v>
      </c>
      <c r="O79" s="47">
        <v>0</v>
      </c>
      <c r="P79" s="47">
        <v>0</v>
      </c>
      <c r="Q79" s="47">
        <v>0</v>
      </c>
      <c r="R79" s="47">
        <v>0</v>
      </c>
      <c r="S79" s="47">
        <f t="shared" si="0"/>
        <v>50843499</v>
      </c>
      <c r="T79" s="47">
        <v>0</v>
      </c>
      <c r="U79" s="47">
        <v>10217865.77</v>
      </c>
      <c r="V79" s="47">
        <v>0</v>
      </c>
      <c r="W79" s="47">
        <v>27914756.23</v>
      </c>
      <c r="X79" s="47">
        <v>27914756.23</v>
      </c>
      <c r="Y79" s="47">
        <v>0</v>
      </c>
      <c r="Z79" s="47">
        <v>12710877</v>
      </c>
      <c r="AA79" s="47">
        <v>0</v>
      </c>
      <c r="AB79" s="15">
        <f t="shared" si="1"/>
        <v>12710877.000000004</v>
      </c>
      <c r="AC79" s="49">
        <f t="shared" si="2"/>
        <v>0.54903294971890115</v>
      </c>
      <c r="AD79" s="49">
        <f t="shared" si="3"/>
        <v>0.54903294971890115</v>
      </c>
      <c r="AE79" s="49">
        <f t="shared" si="4"/>
        <v>0.20096700602765361</v>
      </c>
      <c r="AF79" s="49">
        <f t="shared" si="5"/>
        <v>0.74999995574655476</v>
      </c>
    </row>
    <row r="80" spans="1:32" ht="81" hidden="1" outlineLevel="4" x14ac:dyDescent="0.35">
      <c r="A80" s="12" t="s">
        <v>31</v>
      </c>
      <c r="B80" s="12" t="s">
        <v>32</v>
      </c>
      <c r="C80" s="12" t="s">
        <v>87</v>
      </c>
      <c r="D80" s="12" t="s">
        <v>88</v>
      </c>
      <c r="E80" s="13">
        <v>252</v>
      </c>
      <c r="F80" s="12" t="s">
        <v>184</v>
      </c>
      <c r="G80" s="13">
        <v>1310</v>
      </c>
      <c r="H80" s="13">
        <v>3440</v>
      </c>
      <c r="I80" s="40" t="s">
        <v>240</v>
      </c>
      <c r="J80" s="47">
        <v>7258377</v>
      </c>
      <c r="K80" s="47">
        <v>7258377</v>
      </c>
      <c r="L80" s="47">
        <v>0</v>
      </c>
      <c r="M80" s="47">
        <v>0</v>
      </c>
      <c r="N80" s="47">
        <v>0</v>
      </c>
      <c r="O80" s="47">
        <v>0</v>
      </c>
      <c r="P80" s="47">
        <v>0</v>
      </c>
      <c r="Q80" s="47">
        <v>0</v>
      </c>
      <c r="R80" s="47">
        <v>0</v>
      </c>
      <c r="S80" s="47">
        <f t="shared" si="0"/>
        <v>7258377</v>
      </c>
      <c r="T80" s="47">
        <v>0</v>
      </c>
      <c r="U80" s="47">
        <v>1458696.87</v>
      </c>
      <c r="V80" s="47">
        <v>0</v>
      </c>
      <c r="W80" s="47">
        <v>3985088.13</v>
      </c>
      <c r="X80" s="47">
        <v>3985088.13</v>
      </c>
      <c r="Y80" s="47">
        <v>0</v>
      </c>
      <c r="Z80" s="47">
        <v>1814592</v>
      </c>
      <c r="AA80" s="47">
        <v>0</v>
      </c>
      <c r="AB80" s="15">
        <f t="shared" si="1"/>
        <v>1814592</v>
      </c>
      <c r="AC80" s="49">
        <f t="shared" si="2"/>
        <v>0.5490329491014313</v>
      </c>
      <c r="AD80" s="49">
        <f t="shared" si="3"/>
        <v>0.5490329491014313</v>
      </c>
      <c r="AE80" s="49">
        <f t="shared" si="4"/>
        <v>0.20096736088522271</v>
      </c>
      <c r="AF80" s="49">
        <f t="shared" si="5"/>
        <v>0.75000030998665401</v>
      </c>
    </row>
    <row r="81" spans="1:32" ht="40.5" hidden="1" outlineLevel="4" x14ac:dyDescent="0.35">
      <c r="A81" s="12" t="s">
        <v>31</v>
      </c>
      <c r="B81" s="12" t="s">
        <v>32</v>
      </c>
      <c r="C81" s="12" t="s">
        <v>87</v>
      </c>
      <c r="D81" s="12" t="s">
        <v>88</v>
      </c>
      <c r="E81" s="13">
        <v>253</v>
      </c>
      <c r="F81" s="12" t="s">
        <v>184</v>
      </c>
      <c r="G81" s="13">
        <v>1310</v>
      </c>
      <c r="H81" s="13">
        <v>3440</v>
      </c>
      <c r="I81" s="40" t="s">
        <v>241</v>
      </c>
      <c r="J81" s="47">
        <v>1116673</v>
      </c>
      <c r="K81" s="47">
        <v>1116673</v>
      </c>
      <c r="L81" s="47">
        <v>0</v>
      </c>
      <c r="M81" s="47">
        <v>0</v>
      </c>
      <c r="N81" s="47">
        <v>0</v>
      </c>
      <c r="O81" s="47">
        <v>0</v>
      </c>
      <c r="P81" s="47">
        <v>0</v>
      </c>
      <c r="Q81" s="47">
        <v>0</v>
      </c>
      <c r="R81" s="47">
        <v>0</v>
      </c>
      <c r="S81" s="47">
        <f t="shared" ref="S81:S149" si="10">+K81+N81+P81+Q81</f>
        <v>1116673</v>
      </c>
      <c r="T81" s="47">
        <v>0</v>
      </c>
      <c r="U81" s="47">
        <v>224413.73</v>
      </c>
      <c r="V81" s="47">
        <v>0</v>
      </c>
      <c r="W81" s="47">
        <v>613090.27</v>
      </c>
      <c r="X81" s="47">
        <v>613090.27</v>
      </c>
      <c r="Y81" s="47">
        <v>0</v>
      </c>
      <c r="Z81" s="47">
        <v>279169</v>
      </c>
      <c r="AA81" s="47">
        <v>0</v>
      </c>
      <c r="AB81" s="15">
        <f t="shared" ref="AB81:AB149" si="11">+S81-T81-U81-V81-W81-AA81</f>
        <v>279169</v>
      </c>
      <c r="AC81" s="49">
        <f t="shared" ref="AC81:AC143" si="12">IFERROR(W81/K81,0)</f>
        <v>0.54903294876835029</v>
      </c>
      <c r="AD81" s="49">
        <f t="shared" ref="AD81:AD143" si="13">IFERROR(W81/S81,0)</f>
        <v>0.54903294876835029</v>
      </c>
      <c r="AE81" s="49">
        <f t="shared" ref="AE81:AE143" si="14">IFERROR(((T81+U81+V81)/S81),0)</f>
        <v>0.20096637959366798</v>
      </c>
      <c r="AF81" s="49">
        <f t="shared" ref="AF81:AF143" si="15">+AD81+AE81</f>
        <v>0.74999932836201832</v>
      </c>
    </row>
    <row r="82" spans="1:32" ht="40.5" hidden="1" outlineLevel="4" x14ac:dyDescent="0.35">
      <c r="A82" s="12" t="s">
        <v>31</v>
      </c>
      <c r="B82" s="12" t="s">
        <v>32</v>
      </c>
      <c r="C82" s="12" t="s">
        <v>87</v>
      </c>
      <c r="D82" s="12" t="s">
        <v>88</v>
      </c>
      <c r="E82" s="13">
        <v>254</v>
      </c>
      <c r="F82" s="12" t="s">
        <v>184</v>
      </c>
      <c r="G82" s="13">
        <v>1310</v>
      </c>
      <c r="H82" s="13">
        <v>3430</v>
      </c>
      <c r="I82" s="40" t="s">
        <v>242</v>
      </c>
      <c r="J82" s="47">
        <v>101686999</v>
      </c>
      <c r="K82" s="47">
        <v>101686999</v>
      </c>
      <c r="L82" s="47">
        <v>0</v>
      </c>
      <c r="M82" s="47">
        <v>0</v>
      </c>
      <c r="N82" s="47">
        <v>0</v>
      </c>
      <c r="O82" s="47">
        <v>0</v>
      </c>
      <c r="P82" s="47">
        <v>0</v>
      </c>
      <c r="Q82" s="47">
        <v>0</v>
      </c>
      <c r="R82" s="47">
        <v>0</v>
      </c>
      <c r="S82" s="47">
        <f t="shared" si="10"/>
        <v>101686999</v>
      </c>
      <c r="T82" s="47">
        <v>0</v>
      </c>
      <c r="U82" s="47">
        <v>20435739.989999998</v>
      </c>
      <c r="V82" s="47">
        <v>0</v>
      </c>
      <c r="W82" s="47">
        <v>55829513.009999998</v>
      </c>
      <c r="X82" s="47">
        <v>55829513.009999998</v>
      </c>
      <c r="Y82" s="47">
        <v>0</v>
      </c>
      <c r="Z82" s="47">
        <v>25421746</v>
      </c>
      <c r="AA82" s="47">
        <v>0</v>
      </c>
      <c r="AB82" s="15">
        <f t="shared" si="11"/>
        <v>25421746.000000007</v>
      </c>
      <c r="AC82" s="49">
        <f t="shared" si="12"/>
        <v>0.54903294972841121</v>
      </c>
      <c r="AD82" s="49">
        <f t="shared" si="13"/>
        <v>0.54903294972841121</v>
      </c>
      <c r="AE82" s="49">
        <f t="shared" si="14"/>
        <v>0.20096708714945946</v>
      </c>
      <c r="AF82" s="49">
        <f t="shared" si="15"/>
        <v>0.75000003687787065</v>
      </c>
    </row>
    <row r="83" spans="1:32" ht="54" hidden="1" outlineLevel="4" x14ac:dyDescent="0.35">
      <c r="A83" s="12" t="s">
        <v>31</v>
      </c>
      <c r="B83" s="12" t="s">
        <v>32</v>
      </c>
      <c r="C83" s="12" t="s">
        <v>87</v>
      </c>
      <c r="D83" s="12" t="s">
        <v>88</v>
      </c>
      <c r="E83" s="13">
        <v>255</v>
      </c>
      <c r="F83" s="12" t="s">
        <v>184</v>
      </c>
      <c r="G83" s="13">
        <v>1310</v>
      </c>
      <c r="H83" s="13">
        <v>3430</v>
      </c>
      <c r="I83" s="40" t="s">
        <v>243</v>
      </c>
      <c r="J83" s="47">
        <v>2233346</v>
      </c>
      <c r="K83" s="47">
        <v>2233346</v>
      </c>
      <c r="L83" s="47">
        <v>0</v>
      </c>
      <c r="M83" s="47">
        <v>0</v>
      </c>
      <c r="N83" s="47">
        <v>0</v>
      </c>
      <c r="O83" s="47">
        <v>0</v>
      </c>
      <c r="P83" s="47">
        <v>0</v>
      </c>
      <c r="Q83" s="47">
        <v>0</v>
      </c>
      <c r="R83" s="47">
        <v>0</v>
      </c>
      <c r="S83" s="47">
        <f t="shared" si="10"/>
        <v>2233346</v>
      </c>
      <c r="T83" s="47">
        <v>0</v>
      </c>
      <c r="U83" s="47">
        <v>448827.46</v>
      </c>
      <c r="V83" s="47">
        <v>0</v>
      </c>
      <c r="W83" s="47">
        <v>1226180.54</v>
      </c>
      <c r="X83" s="47">
        <v>1226180.54</v>
      </c>
      <c r="Y83" s="47">
        <v>0</v>
      </c>
      <c r="Z83" s="47">
        <v>558338</v>
      </c>
      <c r="AA83" s="47">
        <v>0</v>
      </c>
      <c r="AB83" s="15">
        <f t="shared" si="11"/>
        <v>558338</v>
      </c>
      <c r="AC83" s="49">
        <f t="shared" si="12"/>
        <v>0.54903294876835029</v>
      </c>
      <c r="AD83" s="49">
        <f t="shared" si="13"/>
        <v>0.54903294876835029</v>
      </c>
      <c r="AE83" s="49">
        <f t="shared" si="14"/>
        <v>0.20096637959366798</v>
      </c>
      <c r="AF83" s="49">
        <f t="shared" si="15"/>
        <v>0.74999932836201832</v>
      </c>
    </row>
    <row r="84" spans="1:32" ht="27" hidden="1" outlineLevel="4" x14ac:dyDescent="0.35">
      <c r="A84" s="12" t="s">
        <v>31</v>
      </c>
      <c r="B84" s="12" t="s">
        <v>32</v>
      </c>
      <c r="C84" s="12" t="s">
        <v>87</v>
      </c>
      <c r="D84" s="12" t="s">
        <v>89</v>
      </c>
      <c r="E84" s="13"/>
      <c r="F84" s="12" t="s">
        <v>184</v>
      </c>
      <c r="G84" s="13">
        <v>1320</v>
      </c>
      <c r="H84" s="13">
        <v>3480</v>
      </c>
      <c r="I84" s="40" t="s">
        <v>244</v>
      </c>
      <c r="J84" s="47">
        <v>29850299</v>
      </c>
      <c r="K84" s="47">
        <v>29850299</v>
      </c>
      <c r="L84" s="47">
        <v>0</v>
      </c>
      <c r="M84" s="47">
        <v>0</v>
      </c>
      <c r="N84" s="47">
        <v>0</v>
      </c>
      <c r="O84" s="47">
        <v>0</v>
      </c>
      <c r="P84" s="47">
        <v>0</v>
      </c>
      <c r="Q84" s="47">
        <v>0</v>
      </c>
      <c r="R84" s="47">
        <v>0</v>
      </c>
      <c r="S84" s="47">
        <f t="shared" si="10"/>
        <v>29850299</v>
      </c>
      <c r="T84" s="47">
        <v>0</v>
      </c>
      <c r="U84" s="47">
        <v>0</v>
      </c>
      <c r="V84" s="47">
        <v>0</v>
      </c>
      <c r="W84" s="47">
        <v>17139558.059999999</v>
      </c>
      <c r="X84" s="47">
        <v>17139558.059999999</v>
      </c>
      <c r="Y84" s="47">
        <v>12710740.939999999</v>
      </c>
      <c r="Z84" s="47">
        <v>12710740.939999999</v>
      </c>
      <c r="AA84" s="47">
        <v>0</v>
      </c>
      <c r="AB84" s="15">
        <f t="shared" si="11"/>
        <v>12710740.940000001</v>
      </c>
      <c r="AC84" s="49">
        <f t="shared" si="12"/>
        <v>0.57418379829294164</v>
      </c>
      <c r="AD84" s="49">
        <f t="shared" si="13"/>
        <v>0.57418379829294164</v>
      </c>
      <c r="AE84" s="49">
        <f t="shared" si="14"/>
        <v>0</v>
      </c>
      <c r="AF84" s="49">
        <f t="shared" si="15"/>
        <v>0.57418379829294164</v>
      </c>
    </row>
    <row r="85" spans="1:32" ht="40.5" hidden="1" outlineLevel="4" x14ac:dyDescent="0.35">
      <c r="A85" s="12" t="s">
        <v>31</v>
      </c>
      <c r="B85" s="12" t="s">
        <v>32</v>
      </c>
      <c r="C85" s="12" t="s">
        <v>87</v>
      </c>
      <c r="D85" s="12" t="s">
        <v>90</v>
      </c>
      <c r="E85" s="13">
        <v>202</v>
      </c>
      <c r="F85" s="12" t="s">
        <v>184</v>
      </c>
      <c r="G85" s="13">
        <v>1320</v>
      </c>
      <c r="H85" s="13">
        <v>3480</v>
      </c>
      <c r="I85" s="40" t="s">
        <v>245</v>
      </c>
      <c r="J85" s="47">
        <v>156376000</v>
      </c>
      <c r="K85" s="47">
        <v>156376000</v>
      </c>
      <c r="L85" s="47">
        <v>0</v>
      </c>
      <c r="M85" s="47">
        <v>0</v>
      </c>
      <c r="N85" s="47">
        <v>0</v>
      </c>
      <c r="O85" s="47">
        <v>0</v>
      </c>
      <c r="P85" s="47">
        <v>0</v>
      </c>
      <c r="Q85" s="47">
        <v>0</v>
      </c>
      <c r="R85" s="47">
        <v>0</v>
      </c>
      <c r="S85" s="47">
        <f t="shared" si="10"/>
        <v>156376000</v>
      </c>
      <c r="T85" s="47">
        <v>0</v>
      </c>
      <c r="U85" s="47">
        <v>13031333</v>
      </c>
      <c r="V85" s="47">
        <v>0</v>
      </c>
      <c r="W85" s="47">
        <v>104250664</v>
      </c>
      <c r="X85" s="47">
        <v>104250664</v>
      </c>
      <c r="Y85" s="47">
        <v>0</v>
      </c>
      <c r="Z85" s="47">
        <v>39094003</v>
      </c>
      <c r="AA85" s="47">
        <v>0</v>
      </c>
      <c r="AB85" s="15">
        <f t="shared" si="11"/>
        <v>39094003</v>
      </c>
      <c r="AC85" s="49">
        <f t="shared" si="12"/>
        <v>0.66666664961375144</v>
      </c>
      <c r="AD85" s="49">
        <f t="shared" si="13"/>
        <v>0.66666664961375144</v>
      </c>
      <c r="AE85" s="49">
        <f t="shared" si="14"/>
        <v>8.333333120171893E-2</v>
      </c>
      <c r="AF85" s="49">
        <f t="shared" si="15"/>
        <v>0.74999998081547037</v>
      </c>
    </row>
    <row r="86" spans="1:32" ht="40.5" hidden="1" outlineLevel="4" x14ac:dyDescent="0.35">
      <c r="A86" s="12" t="s">
        <v>31</v>
      </c>
      <c r="B86" s="12" t="s">
        <v>32</v>
      </c>
      <c r="C86" s="12" t="s">
        <v>87</v>
      </c>
      <c r="D86" s="12" t="s">
        <v>90</v>
      </c>
      <c r="E86" s="13">
        <v>204</v>
      </c>
      <c r="F86" s="12" t="s">
        <v>184</v>
      </c>
      <c r="G86" s="13">
        <v>1320</v>
      </c>
      <c r="H86" s="13">
        <v>3480</v>
      </c>
      <c r="I86" s="40" t="s">
        <v>246</v>
      </c>
      <c r="J86" s="47">
        <v>112000000</v>
      </c>
      <c r="K86" s="47">
        <v>112000000</v>
      </c>
      <c r="L86" s="47">
        <v>0</v>
      </c>
      <c r="M86" s="47">
        <v>0</v>
      </c>
      <c r="N86" s="47">
        <v>0</v>
      </c>
      <c r="O86" s="47">
        <v>0</v>
      </c>
      <c r="P86" s="47">
        <v>0</v>
      </c>
      <c r="Q86" s="47">
        <v>0</v>
      </c>
      <c r="R86" s="47">
        <v>0</v>
      </c>
      <c r="S86" s="47">
        <f t="shared" si="10"/>
        <v>112000000</v>
      </c>
      <c r="T86" s="47">
        <v>0</v>
      </c>
      <c r="U86" s="47">
        <v>9333333</v>
      </c>
      <c r="V86" s="47">
        <v>0</v>
      </c>
      <c r="W86" s="47">
        <v>74666664</v>
      </c>
      <c r="X86" s="47">
        <v>74666664</v>
      </c>
      <c r="Y86" s="47">
        <v>0</v>
      </c>
      <c r="Z86" s="47">
        <v>28000003</v>
      </c>
      <c r="AA86" s="47">
        <v>0</v>
      </c>
      <c r="AB86" s="15">
        <f t="shared" si="11"/>
        <v>28000003</v>
      </c>
      <c r="AC86" s="49">
        <f t="shared" si="12"/>
        <v>0.66666664285714283</v>
      </c>
      <c r="AD86" s="49">
        <f t="shared" si="13"/>
        <v>0.66666664285714283</v>
      </c>
      <c r="AE86" s="49">
        <f t="shared" si="14"/>
        <v>8.3333330357142854E-2</v>
      </c>
      <c r="AF86" s="49">
        <f t="shared" si="15"/>
        <v>0.74999997321428569</v>
      </c>
    </row>
    <row r="87" spans="1:32" ht="67.5" hidden="1" outlineLevel="4" x14ac:dyDescent="0.35">
      <c r="A87" s="12" t="s">
        <v>31</v>
      </c>
      <c r="B87" s="12" t="s">
        <v>32</v>
      </c>
      <c r="C87" s="12" t="s">
        <v>87</v>
      </c>
      <c r="D87" s="12" t="s">
        <v>91</v>
      </c>
      <c r="E87" s="13">
        <v>240</v>
      </c>
      <c r="F87" s="12" t="s">
        <v>184</v>
      </c>
      <c r="G87" s="13">
        <v>1330</v>
      </c>
      <c r="H87" s="13">
        <v>3480</v>
      </c>
      <c r="I87" s="40" t="s">
        <v>247</v>
      </c>
      <c r="J87" s="47">
        <v>18060000</v>
      </c>
      <c r="K87" s="47">
        <v>18060000</v>
      </c>
      <c r="L87" s="47">
        <v>0</v>
      </c>
      <c r="M87" s="47">
        <v>0</v>
      </c>
      <c r="N87" s="47">
        <v>0</v>
      </c>
      <c r="O87" s="47">
        <v>0</v>
      </c>
      <c r="P87" s="47">
        <v>0</v>
      </c>
      <c r="Q87" s="47">
        <v>0</v>
      </c>
      <c r="R87" s="47">
        <v>0</v>
      </c>
      <c r="S87" s="47">
        <f t="shared" si="10"/>
        <v>18060000</v>
      </c>
      <c r="T87" s="47">
        <v>0</v>
      </c>
      <c r="U87" s="47">
        <v>3132175</v>
      </c>
      <c r="V87" s="47">
        <v>0</v>
      </c>
      <c r="W87" s="47">
        <v>10412825</v>
      </c>
      <c r="X87" s="47">
        <v>10412825</v>
      </c>
      <c r="Y87" s="47">
        <v>0</v>
      </c>
      <c r="Z87" s="47">
        <v>4515000</v>
      </c>
      <c r="AA87" s="47">
        <v>0</v>
      </c>
      <c r="AB87" s="15">
        <f t="shared" si="11"/>
        <v>4515000</v>
      </c>
      <c r="AC87" s="49">
        <f t="shared" si="12"/>
        <v>0.57656838316722037</v>
      </c>
      <c r="AD87" s="49">
        <f t="shared" si="13"/>
        <v>0.57656838316722037</v>
      </c>
      <c r="AE87" s="49">
        <f t="shared" si="14"/>
        <v>0.17343161683277963</v>
      </c>
      <c r="AF87" s="49">
        <f t="shared" si="15"/>
        <v>0.75</v>
      </c>
    </row>
    <row r="88" spans="1:32" ht="54" hidden="1" outlineLevel="4" x14ac:dyDescent="0.35">
      <c r="A88" s="12" t="s">
        <v>31</v>
      </c>
      <c r="B88" s="12" t="s">
        <v>32</v>
      </c>
      <c r="C88" s="12" t="s">
        <v>87</v>
      </c>
      <c r="D88" s="12" t="s">
        <v>91</v>
      </c>
      <c r="E88" s="13">
        <v>242</v>
      </c>
      <c r="F88" s="12" t="s">
        <v>184</v>
      </c>
      <c r="G88" s="13">
        <v>1330</v>
      </c>
      <c r="H88" s="13">
        <v>3480</v>
      </c>
      <c r="I88" s="40" t="s">
        <v>248</v>
      </c>
      <c r="J88" s="47">
        <v>142542183</v>
      </c>
      <c r="K88" s="47">
        <v>142542183</v>
      </c>
      <c r="L88" s="47">
        <v>0</v>
      </c>
      <c r="M88" s="47">
        <v>0</v>
      </c>
      <c r="N88" s="47">
        <v>0</v>
      </c>
      <c r="O88" s="47">
        <v>0</v>
      </c>
      <c r="P88" s="47">
        <v>0</v>
      </c>
      <c r="Q88" s="47">
        <v>0</v>
      </c>
      <c r="R88" s="47">
        <v>0</v>
      </c>
      <c r="S88" s="47">
        <f t="shared" si="10"/>
        <v>142542183</v>
      </c>
      <c r="T88" s="47">
        <v>0</v>
      </c>
      <c r="U88" s="47">
        <v>18214927.73</v>
      </c>
      <c r="V88" s="47">
        <v>0</v>
      </c>
      <c r="W88" s="47">
        <v>124327255.27</v>
      </c>
      <c r="X88" s="47">
        <v>124327255.27</v>
      </c>
      <c r="Y88" s="47">
        <v>0</v>
      </c>
      <c r="Z88" s="47">
        <v>0</v>
      </c>
      <c r="AA88" s="47">
        <v>0</v>
      </c>
      <c r="AB88" s="15">
        <f t="shared" si="11"/>
        <v>0</v>
      </c>
      <c r="AC88" s="49">
        <f t="shared" si="12"/>
        <v>0.87221377316776461</v>
      </c>
      <c r="AD88" s="49">
        <f t="shared" si="13"/>
        <v>0.87221377316776461</v>
      </c>
      <c r="AE88" s="49">
        <f t="shared" si="14"/>
        <v>0.12778622683223534</v>
      </c>
      <c r="AF88" s="49">
        <f t="shared" si="15"/>
        <v>1</v>
      </c>
    </row>
    <row r="89" spans="1:32" ht="54" hidden="1" outlineLevel="4" x14ac:dyDescent="0.35">
      <c r="A89" s="12" t="s">
        <v>31</v>
      </c>
      <c r="B89" s="12" t="s">
        <v>32</v>
      </c>
      <c r="C89" s="12" t="s">
        <v>87</v>
      </c>
      <c r="D89" s="12" t="s">
        <v>91</v>
      </c>
      <c r="E89" s="13">
        <v>246</v>
      </c>
      <c r="F89" s="12" t="s">
        <v>184</v>
      </c>
      <c r="G89" s="13">
        <v>1330</v>
      </c>
      <c r="H89" s="13">
        <v>3480</v>
      </c>
      <c r="I89" s="40" t="s">
        <v>249</v>
      </c>
      <c r="J89" s="47">
        <v>99330000</v>
      </c>
      <c r="K89" s="47">
        <v>99330000</v>
      </c>
      <c r="L89" s="47">
        <v>0</v>
      </c>
      <c r="M89" s="47">
        <v>0</v>
      </c>
      <c r="N89" s="47">
        <v>0</v>
      </c>
      <c r="O89" s="47">
        <v>0</v>
      </c>
      <c r="P89" s="47">
        <v>0</v>
      </c>
      <c r="Q89" s="47">
        <v>0</v>
      </c>
      <c r="R89" s="47">
        <v>0</v>
      </c>
      <c r="S89" s="47">
        <f t="shared" si="10"/>
        <v>99330000</v>
      </c>
      <c r="T89" s="47">
        <v>0</v>
      </c>
      <c r="U89" s="47">
        <v>17263812.5</v>
      </c>
      <c r="V89" s="47">
        <v>0</v>
      </c>
      <c r="W89" s="47">
        <v>57233687.5</v>
      </c>
      <c r="X89" s="47">
        <v>57233687.5</v>
      </c>
      <c r="Y89" s="47">
        <v>0</v>
      </c>
      <c r="Z89" s="47">
        <v>24832500</v>
      </c>
      <c r="AA89" s="47">
        <v>0</v>
      </c>
      <c r="AB89" s="15">
        <f t="shared" si="11"/>
        <v>24832500</v>
      </c>
      <c r="AC89" s="49">
        <f t="shared" si="12"/>
        <v>0.57619739756367661</v>
      </c>
      <c r="AD89" s="49">
        <f t="shared" si="13"/>
        <v>0.57619739756367661</v>
      </c>
      <c r="AE89" s="49">
        <f t="shared" si="14"/>
        <v>0.17380260243632337</v>
      </c>
      <c r="AF89" s="49">
        <f t="shared" si="15"/>
        <v>0.75</v>
      </c>
    </row>
    <row r="90" spans="1:32" ht="67.5" hidden="1" outlineLevel="4" x14ac:dyDescent="0.35">
      <c r="A90" s="12" t="s">
        <v>31</v>
      </c>
      <c r="B90" s="12" t="s">
        <v>32</v>
      </c>
      <c r="C90" s="12" t="s">
        <v>87</v>
      </c>
      <c r="D90" s="12" t="s">
        <v>91</v>
      </c>
      <c r="E90" s="13">
        <v>254</v>
      </c>
      <c r="F90" s="12" t="s">
        <v>184</v>
      </c>
      <c r="G90" s="13">
        <v>1330</v>
      </c>
      <c r="H90" s="13">
        <v>3480</v>
      </c>
      <c r="I90" s="40" t="s">
        <v>250</v>
      </c>
      <c r="J90" s="47">
        <v>21759290</v>
      </c>
      <c r="K90" s="47">
        <v>21759290</v>
      </c>
      <c r="L90" s="47">
        <v>0</v>
      </c>
      <c r="M90" s="47">
        <v>0</v>
      </c>
      <c r="N90" s="47">
        <v>0</v>
      </c>
      <c r="O90" s="47">
        <v>0</v>
      </c>
      <c r="P90" s="47">
        <v>0</v>
      </c>
      <c r="Q90" s="47">
        <v>0</v>
      </c>
      <c r="R90" s="47">
        <v>0</v>
      </c>
      <c r="S90" s="47">
        <f t="shared" si="10"/>
        <v>21759290</v>
      </c>
      <c r="T90" s="47">
        <v>0</v>
      </c>
      <c r="U90" s="47">
        <v>3774604.62</v>
      </c>
      <c r="V90" s="47">
        <v>0</v>
      </c>
      <c r="W90" s="47">
        <v>12544861.380000001</v>
      </c>
      <c r="X90" s="47">
        <v>12544861.380000001</v>
      </c>
      <c r="Y90" s="47">
        <v>0</v>
      </c>
      <c r="Z90" s="47">
        <v>5439824</v>
      </c>
      <c r="AA90" s="47">
        <v>0</v>
      </c>
      <c r="AB90" s="15">
        <f t="shared" si="11"/>
        <v>5439823.9999999981</v>
      </c>
      <c r="AC90" s="49">
        <f t="shared" si="12"/>
        <v>0.57652898509096573</v>
      </c>
      <c r="AD90" s="49">
        <f t="shared" si="13"/>
        <v>0.57652898509096573</v>
      </c>
      <c r="AE90" s="49">
        <f t="shared" si="14"/>
        <v>0.17347094597296145</v>
      </c>
      <c r="AF90" s="49">
        <f t="shared" si="15"/>
        <v>0.74999993106392715</v>
      </c>
    </row>
    <row r="91" spans="1:32" ht="54" hidden="1" outlineLevel="4" x14ac:dyDescent="0.35">
      <c r="A91" s="12" t="s">
        <v>31</v>
      </c>
      <c r="B91" s="12" t="s">
        <v>32</v>
      </c>
      <c r="C91" s="12" t="s">
        <v>87</v>
      </c>
      <c r="D91" s="12" t="s">
        <v>91</v>
      </c>
      <c r="E91" s="13">
        <v>264</v>
      </c>
      <c r="F91" s="12" t="s">
        <v>184</v>
      </c>
      <c r="G91" s="13">
        <v>1330</v>
      </c>
      <c r="H91" s="13">
        <v>3480</v>
      </c>
      <c r="I91" s="40" t="s">
        <v>251</v>
      </c>
      <c r="J91" s="47">
        <v>54618256</v>
      </c>
      <c r="K91" s="47">
        <v>54618256</v>
      </c>
      <c r="L91" s="47">
        <v>0</v>
      </c>
      <c r="M91" s="47">
        <v>0</v>
      </c>
      <c r="N91" s="47">
        <v>0</v>
      </c>
      <c r="O91" s="47">
        <v>0</v>
      </c>
      <c r="P91" s="47">
        <v>0</v>
      </c>
      <c r="Q91" s="47">
        <v>0</v>
      </c>
      <c r="R91" s="47">
        <v>0</v>
      </c>
      <c r="S91" s="47">
        <f t="shared" si="10"/>
        <v>54618256</v>
      </c>
      <c r="T91" s="47">
        <v>0</v>
      </c>
      <c r="U91" s="47">
        <v>9472515.1699999999</v>
      </c>
      <c r="V91" s="47">
        <v>0</v>
      </c>
      <c r="W91" s="47">
        <v>31491173.829999998</v>
      </c>
      <c r="X91" s="47">
        <v>31491173.829999998</v>
      </c>
      <c r="Y91" s="47">
        <v>0</v>
      </c>
      <c r="Z91" s="47">
        <v>13654567</v>
      </c>
      <c r="AA91" s="47">
        <v>0</v>
      </c>
      <c r="AB91" s="15">
        <f t="shared" si="11"/>
        <v>13654567</v>
      </c>
      <c r="AC91" s="49">
        <f t="shared" si="12"/>
        <v>0.57656864455723378</v>
      </c>
      <c r="AD91" s="49">
        <f t="shared" si="13"/>
        <v>0.57656864455723378</v>
      </c>
      <c r="AE91" s="49">
        <f t="shared" si="14"/>
        <v>0.17343130051607653</v>
      </c>
      <c r="AF91" s="49">
        <f t="shared" si="15"/>
        <v>0.74999994507331036</v>
      </c>
    </row>
    <row r="92" spans="1:32" ht="121.5" hidden="1" outlineLevel="4" x14ac:dyDescent="0.35">
      <c r="A92" s="12" t="s">
        <v>31</v>
      </c>
      <c r="B92" s="12" t="s">
        <v>32</v>
      </c>
      <c r="C92" s="12" t="s">
        <v>87</v>
      </c>
      <c r="D92" s="12" t="s">
        <v>91</v>
      </c>
      <c r="E92" s="13">
        <v>265</v>
      </c>
      <c r="F92" s="12" t="s">
        <v>184</v>
      </c>
      <c r="G92" s="13">
        <v>1330</v>
      </c>
      <c r="H92" s="13">
        <v>3480</v>
      </c>
      <c r="I92" s="40" t="s">
        <v>252</v>
      </c>
      <c r="J92" s="47">
        <v>12304574</v>
      </c>
      <c r="K92" s="47">
        <v>12304574</v>
      </c>
      <c r="L92" s="47">
        <v>0</v>
      </c>
      <c r="M92" s="47">
        <v>0</v>
      </c>
      <c r="N92" s="48">
        <v>17290554</v>
      </c>
      <c r="O92" s="47">
        <v>0</v>
      </c>
      <c r="P92" s="47">
        <v>0</v>
      </c>
      <c r="Q92" s="47">
        <v>0</v>
      </c>
      <c r="R92" s="47">
        <v>0</v>
      </c>
      <c r="S92" s="47">
        <f t="shared" si="10"/>
        <v>29595128</v>
      </c>
      <c r="T92" s="47">
        <v>0</v>
      </c>
      <c r="U92" s="47">
        <v>2130171.13</v>
      </c>
      <c r="V92" s="47">
        <v>0</v>
      </c>
      <c r="W92" s="47">
        <v>10174402.869999999</v>
      </c>
      <c r="X92" s="47">
        <v>10174402.869999999</v>
      </c>
      <c r="Y92" s="47">
        <v>0</v>
      </c>
      <c r="Z92" s="47">
        <v>0</v>
      </c>
      <c r="AA92" s="47">
        <v>0</v>
      </c>
      <c r="AB92" s="15">
        <f t="shared" si="11"/>
        <v>17290554</v>
      </c>
      <c r="AC92" s="49">
        <f t="shared" si="12"/>
        <v>0.82687973350397981</v>
      </c>
      <c r="AD92" s="49">
        <f t="shared" si="13"/>
        <v>0.34378641207431165</v>
      </c>
      <c r="AE92" s="49">
        <f t="shared" si="14"/>
        <v>7.1977087917984336E-2</v>
      </c>
      <c r="AF92" s="49">
        <f t="shared" si="15"/>
        <v>0.415763499992296</v>
      </c>
    </row>
    <row r="93" spans="1:32" ht="81" hidden="1" outlineLevel="4" x14ac:dyDescent="0.35">
      <c r="A93" s="12" t="s">
        <v>31</v>
      </c>
      <c r="B93" s="12" t="s">
        <v>32</v>
      </c>
      <c r="C93" s="12" t="s">
        <v>87</v>
      </c>
      <c r="D93" s="12" t="s">
        <v>91</v>
      </c>
      <c r="E93" s="13">
        <v>266</v>
      </c>
      <c r="F93" s="12" t="s">
        <v>184</v>
      </c>
      <c r="G93" s="13">
        <v>1330</v>
      </c>
      <c r="H93" s="13">
        <v>3480</v>
      </c>
      <c r="I93" s="40" t="s">
        <v>253</v>
      </c>
      <c r="J93" s="47">
        <v>36722000</v>
      </c>
      <c r="K93" s="47">
        <v>36722000</v>
      </c>
      <c r="L93" s="47">
        <v>0</v>
      </c>
      <c r="M93" s="47">
        <v>0</v>
      </c>
      <c r="N93" s="47">
        <v>0</v>
      </c>
      <c r="O93" s="47">
        <v>0</v>
      </c>
      <c r="P93" s="47">
        <v>0</v>
      </c>
      <c r="Q93" s="47">
        <v>0</v>
      </c>
      <c r="R93" s="47">
        <v>0</v>
      </c>
      <c r="S93" s="47">
        <f t="shared" si="10"/>
        <v>36722000</v>
      </c>
      <c r="T93" s="47">
        <v>0</v>
      </c>
      <c r="U93" s="47">
        <v>5631190</v>
      </c>
      <c r="V93" s="47">
        <v>0</v>
      </c>
      <c r="W93" s="47">
        <v>31090810</v>
      </c>
      <c r="X93" s="47">
        <v>31090810</v>
      </c>
      <c r="Y93" s="47">
        <v>0</v>
      </c>
      <c r="Z93" s="47">
        <v>0</v>
      </c>
      <c r="AA93" s="47">
        <v>0</v>
      </c>
      <c r="AB93" s="15">
        <f t="shared" si="11"/>
        <v>0</v>
      </c>
      <c r="AC93" s="49">
        <f t="shared" si="12"/>
        <v>0.84665350471107237</v>
      </c>
      <c r="AD93" s="49">
        <f t="shared" si="13"/>
        <v>0.84665350471107237</v>
      </c>
      <c r="AE93" s="49">
        <f t="shared" si="14"/>
        <v>0.15334649528892763</v>
      </c>
      <c r="AF93" s="49">
        <f t="shared" si="15"/>
        <v>1</v>
      </c>
    </row>
    <row r="94" spans="1:32" ht="54" hidden="1" outlineLevel="4" x14ac:dyDescent="0.35">
      <c r="A94" s="12" t="s">
        <v>31</v>
      </c>
      <c r="B94" s="12" t="s">
        <v>32</v>
      </c>
      <c r="C94" s="12" t="s">
        <v>87</v>
      </c>
      <c r="D94" s="12" t="s">
        <v>91</v>
      </c>
      <c r="E94" s="13">
        <v>269</v>
      </c>
      <c r="F94" s="12" t="s">
        <v>184</v>
      </c>
      <c r="G94" s="13">
        <v>1330</v>
      </c>
      <c r="H94" s="13">
        <v>3480</v>
      </c>
      <c r="I94" s="40" t="s">
        <v>254</v>
      </c>
      <c r="J94" s="47">
        <v>12040000</v>
      </c>
      <c r="K94" s="47">
        <v>12040000</v>
      </c>
      <c r="L94" s="47">
        <v>0</v>
      </c>
      <c r="M94" s="47">
        <v>0</v>
      </c>
      <c r="N94" s="47">
        <v>0</v>
      </c>
      <c r="O94" s="47">
        <v>0</v>
      </c>
      <c r="P94" s="47">
        <v>0</v>
      </c>
      <c r="Q94" s="47">
        <v>0</v>
      </c>
      <c r="R94" s="47">
        <v>0</v>
      </c>
      <c r="S94" s="47">
        <f t="shared" si="10"/>
        <v>12040000</v>
      </c>
      <c r="T94" s="47">
        <v>0</v>
      </c>
      <c r="U94" s="47">
        <v>1924000</v>
      </c>
      <c r="V94" s="47">
        <v>0</v>
      </c>
      <c r="W94" s="47">
        <v>10116000</v>
      </c>
      <c r="X94" s="47">
        <v>10116000</v>
      </c>
      <c r="Y94" s="47">
        <v>0</v>
      </c>
      <c r="Z94" s="47">
        <v>0</v>
      </c>
      <c r="AA94" s="47">
        <v>0</v>
      </c>
      <c r="AB94" s="15">
        <f t="shared" si="11"/>
        <v>0</v>
      </c>
      <c r="AC94" s="49">
        <f t="shared" si="12"/>
        <v>0.84019933554817272</v>
      </c>
      <c r="AD94" s="49">
        <f t="shared" si="13"/>
        <v>0.84019933554817272</v>
      </c>
      <c r="AE94" s="49">
        <f t="shared" si="14"/>
        <v>0.15980066445182725</v>
      </c>
      <c r="AF94" s="49">
        <f t="shared" si="15"/>
        <v>1</v>
      </c>
    </row>
    <row r="95" spans="1:32" hidden="1" outlineLevel="3" x14ac:dyDescent="0.35">
      <c r="A95" s="34"/>
      <c r="B95" s="34"/>
      <c r="C95" s="34" t="s">
        <v>255</v>
      </c>
      <c r="D95" s="34"/>
      <c r="E95" s="33"/>
      <c r="F95" s="34"/>
      <c r="G95" s="33"/>
      <c r="H95" s="33"/>
      <c r="I95" s="51"/>
      <c r="J95" s="52">
        <f t="shared" ref="J95:AB95" si="16">SUBTOTAL(9,J66:J94)</f>
        <v>583045651556</v>
      </c>
      <c r="K95" s="52">
        <f t="shared" si="16"/>
        <v>583045651556</v>
      </c>
      <c r="L95" s="52">
        <f t="shared" si="16"/>
        <v>0</v>
      </c>
      <c r="M95" s="52">
        <f t="shared" si="16"/>
        <v>0</v>
      </c>
      <c r="N95" s="52">
        <f t="shared" si="16"/>
        <v>15290554</v>
      </c>
      <c r="O95" s="52">
        <f t="shared" si="16"/>
        <v>-286093</v>
      </c>
      <c r="P95" s="52">
        <f t="shared" si="16"/>
        <v>834985</v>
      </c>
      <c r="Q95" s="52">
        <f t="shared" si="16"/>
        <v>0</v>
      </c>
      <c r="R95" s="52">
        <f t="shared" si="16"/>
        <v>0</v>
      </c>
      <c r="S95" s="52">
        <f t="shared" si="16"/>
        <v>583061777095</v>
      </c>
      <c r="T95" s="52">
        <f t="shared" si="16"/>
        <v>0</v>
      </c>
      <c r="U95" s="52">
        <f t="shared" si="16"/>
        <v>44904388342.130005</v>
      </c>
      <c r="V95" s="52">
        <f t="shared" si="16"/>
        <v>0</v>
      </c>
      <c r="W95" s="52">
        <f t="shared" si="16"/>
        <v>401535441837.70001</v>
      </c>
      <c r="X95" s="52">
        <f t="shared" si="16"/>
        <v>401535441837.70001</v>
      </c>
      <c r="Y95" s="52">
        <f t="shared" si="16"/>
        <v>12710740.939999999</v>
      </c>
      <c r="Z95" s="52">
        <f t="shared" si="16"/>
        <v>136605821376.17</v>
      </c>
      <c r="AA95" s="52">
        <f t="shared" si="16"/>
        <v>0</v>
      </c>
      <c r="AB95" s="54">
        <f t="shared" si="16"/>
        <v>136621946915.17</v>
      </c>
      <c r="AC95" s="55">
        <f t="shared" si="12"/>
        <v>0.68868611019755388</v>
      </c>
      <c r="AD95" s="55">
        <f t="shared" si="13"/>
        <v>0.68866706344270723</v>
      </c>
      <c r="AE95" s="55">
        <f t="shared" si="14"/>
        <v>7.7014803758630873E-2</v>
      </c>
      <c r="AF95" s="55">
        <f t="shared" si="15"/>
        <v>0.76568186720133813</v>
      </c>
    </row>
    <row r="96" spans="1:32" ht="94.5" hidden="1" outlineLevel="4" x14ac:dyDescent="0.35">
      <c r="A96" s="12" t="s">
        <v>31</v>
      </c>
      <c r="B96" s="12" t="s">
        <v>32</v>
      </c>
      <c r="C96" s="12" t="s">
        <v>92</v>
      </c>
      <c r="D96" s="12" t="s">
        <v>93</v>
      </c>
      <c r="E96" s="13">
        <v>222</v>
      </c>
      <c r="F96" s="12">
        <v>280</v>
      </c>
      <c r="G96" s="13">
        <v>2310</v>
      </c>
      <c r="H96" s="13">
        <v>3440</v>
      </c>
      <c r="I96" s="40" t="s">
        <v>231</v>
      </c>
      <c r="J96" s="47">
        <v>15000000000</v>
      </c>
      <c r="K96" s="47">
        <v>15000000000</v>
      </c>
      <c r="L96" s="47">
        <v>0</v>
      </c>
      <c r="M96" s="47">
        <v>0</v>
      </c>
      <c r="N96" s="47">
        <v>0</v>
      </c>
      <c r="O96" s="47">
        <v>0</v>
      </c>
      <c r="P96" s="47">
        <v>0</v>
      </c>
      <c r="Q96" s="47">
        <v>0</v>
      </c>
      <c r="R96" s="47">
        <v>0</v>
      </c>
      <c r="S96" s="47">
        <f t="shared" si="10"/>
        <v>15000000000</v>
      </c>
      <c r="T96" s="47">
        <v>0</v>
      </c>
      <c r="U96" s="47">
        <v>1153846155</v>
      </c>
      <c r="V96" s="47">
        <v>0</v>
      </c>
      <c r="W96" s="47">
        <v>10384615384</v>
      </c>
      <c r="X96" s="47">
        <v>10384615384</v>
      </c>
      <c r="Y96" s="47">
        <v>0</v>
      </c>
      <c r="Z96" s="47">
        <v>3461538461</v>
      </c>
      <c r="AA96" s="47">
        <v>0</v>
      </c>
      <c r="AB96" s="15">
        <f t="shared" si="11"/>
        <v>3461538461</v>
      </c>
      <c r="AC96" s="49">
        <f t="shared" si="12"/>
        <v>0.69230769226666666</v>
      </c>
      <c r="AD96" s="49">
        <f t="shared" si="13"/>
        <v>0.69230769226666666</v>
      </c>
      <c r="AE96" s="49">
        <f t="shared" si="14"/>
        <v>7.6923077000000006E-2</v>
      </c>
      <c r="AF96" s="49">
        <f t="shared" si="15"/>
        <v>0.76923076926666667</v>
      </c>
    </row>
    <row r="97" spans="1:32" hidden="1" outlineLevel="3" x14ac:dyDescent="0.35">
      <c r="A97" s="34"/>
      <c r="B97" s="34"/>
      <c r="C97" s="34" t="s">
        <v>256</v>
      </c>
      <c r="D97" s="34"/>
      <c r="E97" s="33"/>
      <c r="F97" s="34"/>
      <c r="G97" s="33"/>
      <c r="H97" s="33"/>
      <c r="I97" s="51"/>
      <c r="J97" s="52">
        <f t="shared" ref="J97:AB97" si="17">SUBTOTAL(9,J96:J96)</f>
        <v>15000000000</v>
      </c>
      <c r="K97" s="52">
        <f t="shared" si="17"/>
        <v>15000000000</v>
      </c>
      <c r="L97" s="52">
        <f t="shared" si="17"/>
        <v>0</v>
      </c>
      <c r="M97" s="52">
        <f t="shared" si="17"/>
        <v>0</v>
      </c>
      <c r="N97" s="52">
        <f t="shared" si="17"/>
        <v>0</v>
      </c>
      <c r="O97" s="52">
        <f t="shared" si="17"/>
        <v>0</v>
      </c>
      <c r="P97" s="52">
        <f t="shared" si="17"/>
        <v>0</v>
      </c>
      <c r="Q97" s="52">
        <f t="shared" si="17"/>
        <v>0</v>
      </c>
      <c r="R97" s="52">
        <f t="shared" si="17"/>
        <v>0</v>
      </c>
      <c r="S97" s="52">
        <f t="shared" si="17"/>
        <v>15000000000</v>
      </c>
      <c r="T97" s="52">
        <f t="shared" si="17"/>
        <v>0</v>
      </c>
      <c r="U97" s="52">
        <f t="shared" si="17"/>
        <v>1153846155</v>
      </c>
      <c r="V97" s="52">
        <f t="shared" si="17"/>
        <v>0</v>
      </c>
      <c r="W97" s="52">
        <f t="shared" si="17"/>
        <v>10384615384</v>
      </c>
      <c r="X97" s="52">
        <f t="shared" si="17"/>
        <v>10384615384</v>
      </c>
      <c r="Y97" s="52">
        <f t="shared" si="17"/>
        <v>0</v>
      </c>
      <c r="Z97" s="52">
        <f t="shared" si="17"/>
        <v>3461538461</v>
      </c>
      <c r="AA97" s="52">
        <f t="shared" si="17"/>
        <v>0</v>
      </c>
      <c r="AB97" s="54">
        <f t="shared" si="17"/>
        <v>3461538461</v>
      </c>
      <c r="AC97" s="55">
        <f t="shared" si="12"/>
        <v>0.69230769226666666</v>
      </c>
      <c r="AD97" s="55">
        <f t="shared" si="13"/>
        <v>0.69230769226666666</v>
      </c>
      <c r="AE97" s="55">
        <f t="shared" si="14"/>
        <v>7.6923077000000006E-2</v>
      </c>
      <c r="AF97" s="55">
        <f t="shared" si="15"/>
        <v>0.76923076926666667</v>
      </c>
    </row>
    <row r="98" spans="1:32" outlineLevel="1" collapsed="1" x14ac:dyDescent="0.35">
      <c r="A98" s="33" t="s">
        <v>257</v>
      </c>
      <c r="B98" s="34"/>
      <c r="C98" s="34"/>
      <c r="D98" s="34"/>
      <c r="E98" s="33"/>
      <c r="F98" s="34"/>
      <c r="G98" s="33"/>
      <c r="H98" s="33"/>
      <c r="I98" s="51"/>
      <c r="J98" s="52">
        <f t="shared" ref="J98:AB98" si="18">SUBTOTAL(9,J12:J96)</f>
        <v>607473107923</v>
      </c>
      <c r="K98" s="52">
        <f t="shared" si="18"/>
        <v>607473107923</v>
      </c>
      <c r="L98" s="52">
        <f t="shared" si="18"/>
        <v>0</v>
      </c>
      <c r="M98" s="52">
        <f t="shared" si="18"/>
        <v>0</v>
      </c>
      <c r="N98" s="52">
        <f t="shared" si="18"/>
        <v>-60498391</v>
      </c>
      <c r="O98" s="52">
        <f t="shared" si="18"/>
        <v>-21209096</v>
      </c>
      <c r="P98" s="52">
        <f t="shared" si="18"/>
        <v>58154196</v>
      </c>
      <c r="Q98" s="52">
        <f t="shared" si="18"/>
        <v>0</v>
      </c>
      <c r="R98" s="52">
        <f t="shared" si="18"/>
        <v>0</v>
      </c>
      <c r="S98" s="52">
        <f t="shared" si="18"/>
        <v>607470763728</v>
      </c>
      <c r="T98" s="52">
        <f t="shared" si="18"/>
        <v>11993659</v>
      </c>
      <c r="U98" s="52">
        <f t="shared" si="18"/>
        <v>46645744722.209999</v>
      </c>
      <c r="V98" s="52">
        <f t="shared" si="18"/>
        <v>0</v>
      </c>
      <c r="W98" s="52">
        <f t="shared" si="18"/>
        <v>417780671198.83002</v>
      </c>
      <c r="X98" s="52">
        <f t="shared" si="18"/>
        <v>417780671198.83002</v>
      </c>
      <c r="Y98" s="52">
        <f t="shared" si="18"/>
        <v>2674664603.1699996</v>
      </c>
      <c r="Z98" s="52">
        <f t="shared" si="18"/>
        <v>143034698342.95999</v>
      </c>
      <c r="AA98" s="52">
        <f t="shared" si="18"/>
        <v>0</v>
      </c>
      <c r="AB98" s="54">
        <f t="shared" si="18"/>
        <v>143032354147.95999</v>
      </c>
      <c r="AC98" s="55">
        <f t="shared" si="12"/>
        <v>0.68773525239208722</v>
      </c>
      <c r="AD98" s="55">
        <f t="shared" si="13"/>
        <v>0.68773790632316711</v>
      </c>
      <c r="AE98" s="55">
        <f t="shared" si="14"/>
        <v>7.6806557890745475E-2</v>
      </c>
      <c r="AF98" s="55">
        <f t="shared" si="15"/>
        <v>0.76454446421391253</v>
      </c>
    </row>
    <row r="99" spans="1:32" hidden="1" outlineLevel="4" x14ac:dyDescent="0.35">
      <c r="A99" s="12" t="s">
        <v>94</v>
      </c>
      <c r="B99" s="12" t="s">
        <v>32</v>
      </c>
      <c r="C99" s="12" t="s">
        <v>33</v>
      </c>
      <c r="D99" s="12" t="s">
        <v>34</v>
      </c>
      <c r="E99" s="13"/>
      <c r="F99" s="12" t="s">
        <v>184</v>
      </c>
      <c r="G99" s="13">
        <v>1111</v>
      </c>
      <c r="H99" s="13">
        <v>3480</v>
      </c>
      <c r="I99" s="40" t="s">
        <v>185</v>
      </c>
      <c r="J99" s="47">
        <v>5369634384</v>
      </c>
      <c r="K99" s="47">
        <v>5369634384</v>
      </c>
      <c r="L99" s="47">
        <v>0</v>
      </c>
      <c r="M99" s="47">
        <v>0</v>
      </c>
      <c r="N99" s="47">
        <v>0</v>
      </c>
      <c r="O99" s="48">
        <v>-21814454</v>
      </c>
      <c r="P99" s="48">
        <v>70339771</v>
      </c>
      <c r="Q99" s="47">
        <v>0</v>
      </c>
      <c r="R99" s="47">
        <v>0</v>
      </c>
      <c r="S99" s="47">
        <f t="shared" si="10"/>
        <v>5439974155</v>
      </c>
      <c r="T99" s="47">
        <v>0</v>
      </c>
      <c r="U99" s="47">
        <v>4543041.37</v>
      </c>
      <c r="V99" s="47">
        <v>0</v>
      </c>
      <c r="W99" s="47">
        <v>3759748874.3200002</v>
      </c>
      <c r="X99" s="47">
        <v>3759748874.3200002</v>
      </c>
      <c r="Y99" s="47">
        <v>1583528014.3099999</v>
      </c>
      <c r="Z99" s="47">
        <v>1605342468.3099999</v>
      </c>
      <c r="AA99" s="47">
        <v>0</v>
      </c>
      <c r="AB99" s="15">
        <f t="shared" si="11"/>
        <v>1675682239.3099999</v>
      </c>
      <c r="AC99" s="49">
        <f t="shared" si="12"/>
        <v>0.70018712736252475</v>
      </c>
      <c r="AD99" s="49">
        <f t="shared" si="13"/>
        <v>0.6911335912992036</v>
      </c>
      <c r="AE99" s="49">
        <f t="shared" si="14"/>
        <v>8.3512186649349997E-4</v>
      </c>
      <c r="AF99" s="49">
        <f t="shared" si="15"/>
        <v>0.69196871316569708</v>
      </c>
    </row>
    <row r="100" spans="1:32" hidden="1" outlineLevel="4" x14ac:dyDescent="0.35">
      <c r="A100" s="12" t="s">
        <v>94</v>
      </c>
      <c r="B100" s="12" t="s">
        <v>32</v>
      </c>
      <c r="C100" s="12" t="s">
        <v>33</v>
      </c>
      <c r="D100" s="12" t="s">
        <v>35</v>
      </c>
      <c r="E100" s="13"/>
      <c r="F100" s="12" t="s">
        <v>184</v>
      </c>
      <c r="G100" s="13">
        <v>1111</v>
      </c>
      <c r="H100" s="13">
        <v>3480</v>
      </c>
      <c r="I100" s="40" t="s">
        <v>186</v>
      </c>
      <c r="J100" s="47">
        <v>17606595</v>
      </c>
      <c r="K100" s="47">
        <v>17606595</v>
      </c>
      <c r="L100" s="47">
        <v>0</v>
      </c>
      <c r="M100" s="47">
        <v>0</v>
      </c>
      <c r="N100" s="47">
        <v>0</v>
      </c>
      <c r="O100" s="47">
        <v>0</v>
      </c>
      <c r="P100" s="47">
        <v>0</v>
      </c>
      <c r="Q100" s="48">
        <v>3500000</v>
      </c>
      <c r="R100" s="47">
        <v>0</v>
      </c>
      <c r="S100" s="47">
        <f t="shared" si="10"/>
        <v>21106595</v>
      </c>
      <c r="T100" s="47">
        <v>0</v>
      </c>
      <c r="U100" s="47">
        <v>0</v>
      </c>
      <c r="V100" s="47">
        <v>0</v>
      </c>
      <c r="W100" s="47">
        <v>12762424.470000001</v>
      </c>
      <c r="X100" s="47">
        <v>12762424.470000001</v>
      </c>
      <c r="Y100" s="47">
        <v>4844170.53</v>
      </c>
      <c r="Z100" s="47">
        <v>4844170.53</v>
      </c>
      <c r="AA100" s="47">
        <v>0</v>
      </c>
      <c r="AB100" s="15">
        <f t="shared" si="11"/>
        <v>8344170.5299999993</v>
      </c>
      <c r="AC100" s="49">
        <f t="shared" si="12"/>
        <v>0.72486613510448783</v>
      </c>
      <c r="AD100" s="49">
        <f t="shared" si="13"/>
        <v>0.60466524657340515</v>
      </c>
      <c r="AE100" s="49">
        <f t="shared" si="14"/>
        <v>0</v>
      </c>
      <c r="AF100" s="49">
        <f t="shared" si="15"/>
        <v>0.60466524657340515</v>
      </c>
    </row>
    <row r="101" spans="1:32" hidden="1" outlineLevel="4" x14ac:dyDescent="0.35">
      <c r="A101" s="12" t="s">
        <v>94</v>
      </c>
      <c r="B101" s="12" t="s">
        <v>32</v>
      </c>
      <c r="C101" s="12" t="s">
        <v>33</v>
      </c>
      <c r="D101" s="12" t="s">
        <v>36</v>
      </c>
      <c r="E101" s="13"/>
      <c r="F101" s="12" t="s">
        <v>184</v>
      </c>
      <c r="G101" s="13">
        <v>1111</v>
      </c>
      <c r="H101" s="13">
        <v>3480</v>
      </c>
      <c r="I101" s="40" t="s">
        <v>1</v>
      </c>
      <c r="J101" s="47">
        <v>173936313</v>
      </c>
      <c r="K101" s="47">
        <v>188936313</v>
      </c>
      <c r="L101" s="47">
        <v>0</v>
      </c>
      <c r="M101" s="47">
        <v>0</v>
      </c>
      <c r="N101" s="48">
        <v>69166086</v>
      </c>
      <c r="O101" s="47">
        <v>0</v>
      </c>
      <c r="P101" s="47">
        <v>0</v>
      </c>
      <c r="Q101" s="47">
        <v>0</v>
      </c>
      <c r="R101" s="47">
        <v>0</v>
      </c>
      <c r="S101" s="47">
        <f t="shared" si="10"/>
        <v>258102399</v>
      </c>
      <c r="T101" s="47">
        <v>0</v>
      </c>
      <c r="U101" s="47">
        <v>0</v>
      </c>
      <c r="V101" s="47">
        <v>0</v>
      </c>
      <c r="W101" s="47">
        <v>112446292.62</v>
      </c>
      <c r="X101" s="47">
        <v>112446292.62</v>
      </c>
      <c r="Y101" s="47">
        <v>76490020.379999995</v>
      </c>
      <c r="Z101" s="47">
        <v>76490020.379999995</v>
      </c>
      <c r="AA101" s="47">
        <v>0</v>
      </c>
      <c r="AB101" s="15">
        <f t="shared" si="11"/>
        <v>145656106.38</v>
      </c>
      <c r="AC101" s="49">
        <f t="shared" si="12"/>
        <v>0.59515447737143046</v>
      </c>
      <c r="AD101" s="49">
        <f t="shared" si="13"/>
        <v>0.43566542990559343</v>
      </c>
      <c r="AE101" s="49">
        <f t="shared" si="14"/>
        <v>0</v>
      </c>
      <c r="AF101" s="49">
        <f t="shared" si="15"/>
        <v>0.43566542990559343</v>
      </c>
    </row>
    <row r="102" spans="1:32" hidden="1" outlineLevel="4" x14ac:dyDescent="0.35">
      <c r="A102" s="12" t="s">
        <v>94</v>
      </c>
      <c r="B102" s="12" t="s">
        <v>32</v>
      </c>
      <c r="C102" s="12" t="s">
        <v>33</v>
      </c>
      <c r="D102" s="12" t="s">
        <v>38</v>
      </c>
      <c r="E102" s="13"/>
      <c r="F102" s="12" t="s">
        <v>184</v>
      </c>
      <c r="G102" s="13">
        <v>1111</v>
      </c>
      <c r="H102" s="13">
        <v>3480</v>
      </c>
      <c r="I102" s="40" t="s">
        <v>187</v>
      </c>
      <c r="J102" s="47">
        <v>1368841343</v>
      </c>
      <c r="K102" s="47">
        <v>1368841343</v>
      </c>
      <c r="L102" s="47">
        <v>0</v>
      </c>
      <c r="M102" s="47">
        <v>0</v>
      </c>
      <c r="N102" s="48">
        <v>61000000</v>
      </c>
      <c r="O102" s="47">
        <v>0</v>
      </c>
      <c r="P102" s="47">
        <v>0</v>
      </c>
      <c r="Q102" s="47">
        <v>0</v>
      </c>
      <c r="R102" s="47">
        <v>0</v>
      </c>
      <c r="S102" s="47">
        <f t="shared" si="10"/>
        <v>1429841343</v>
      </c>
      <c r="T102" s="47">
        <v>0</v>
      </c>
      <c r="U102" s="47">
        <v>224536.64</v>
      </c>
      <c r="V102" s="47">
        <v>0</v>
      </c>
      <c r="W102" s="47">
        <v>915829759.65999997</v>
      </c>
      <c r="X102" s="47">
        <v>915829759.65999997</v>
      </c>
      <c r="Y102" s="47">
        <v>452787046.69999999</v>
      </c>
      <c r="Z102" s="47">
        <v>452787046.69999999</v>
      </c>
      <c r="AA102" s="47">
        <v>0</v>
      </c>
      <c r="AB102" s="15">
        <f t="shared" si="11"/>
        <v>513787046.69999993</v>
      </c>
      <c r="AC102" s="49">
        <f t="shared" si="12"/>
        <v>0.6690547186811554</v>
      </c>
      <c r="AD102" s="49">
        <f t="shared" si="13"/>
        <v>0.64051145544474575</v>
      </c>
      <c r="AE102" s="49">
        <f t="shared" si="14"/>
        <v>1.5703605235591514E-4</v>
      </c>
      <c r="AF102" s="49">
        <f t="shared" si="15"/>
        <v>0.6406684914971017</v>
      </c>
    </row>
    <row r="103" spans="1:32" hidden="1" outlineLevel="4" x14ac:dyDescent="0.35">
      <c r="A103" s="12" t="s">
        <v>94</v>
      </c>
      <c r="B103" s="12" t="s">
        <v>32</v>
      </c>
      <c r="C103" s="12" t="s">
        <v>33</v>
      </c>
      <c r="D103" s="12" t="s">
        <v>39</v>
      </c>
      <c r="E103" s="13"/>
      <c r="F103" s="12" t="s">
        <v>184</v>
      </c>
      <c r="G103" s="13">
        <v>1111</v>
      </c>
      <c r="H103" s="13">
        <v>3480</v>
      </c>
      <c r="I103" s="40" t="s">
        <v>188</v>
      </c>
      <c r="J103" s="47">
        <v>1990701603</v>
      </c>
      <c r="K103" s="47">
        <v>1990701603</v>
      </c>
      <c r="L103" s="47">
        <v>0</v>
      </c>
      <c r="M103" s="47">
        <v>0</v>
      </c>
      <c r="N103" s="47">
        <v>0</v>
      </c>
      <c r="O103" s="47">
        <v>0</v>
      </c>
      <c r="P103" s="47">
        <v>0</v>
      </c>
      <c r="Q103" s="48">
        <v>-24000000</v>
      </c>
      <c r="R103" s="47">
        <v>0</v>
      </c>
      <c r="S103" s="47">
        <f t="shared" si="10"/>
        <v>1966701603</v>
      </c>
      <c r="T103" s="47">
        <v>0</v>
      </c>
      <c r="U103" s="47">
        <v>885971.17</v>
      </c>
      <c r="V103" s="47">
        <v>0</v>
      </c>
      <c r="W103" s="47">
        <v>1306198051.5899999</v>
      </c>
      <c r="X103" s="47">
        <v>1306198051.5899999</v>
      </c>
      <c r="Y103" s="47">
        <v>659617580.24000001</v>
      </c>
      <c r="Z103" s="47">
        <v>683617580.24000001</v>
      </c>
      <c r="AA103" s="47">
        <v>0</v>
      </c>
      <c r="AB103" s="15">
        <f t="shared" si="11"/>
        <v>659617580.24000001</v>
      </c>
      <c r="AC103" s="49">
        <f t="shared" si="12"/>
        <v>0.65614959551022167</v>
      </c>
      <c r="AD103" s="49">
        <f t="shared" si="13"/>
        <v>0.66415670257121351</v>
      </c>
      <c r="AE103" s="49">
        <f t="shared" si="14"/>
        <v>4.5048581271736528E-4</v>
      </c>
      <c r="AF103" s="49">
        <f t="shared" si="15"/>
        <v>0.66460718838393085</v>
      </c>
    </row>
    <row r="104" spans="1:32" hidden="1" outlineLevel="4" x14ac:dyDescent="0.35">
      <c r="A104" s="12" t="s">
        <v>94</v>
      </c>
      <c r="B104" s="12" t="s">
        <v>32</v>
      </c>
      <c r="C104" s="12" t="s">
        <v>33</v>
      </c>
      <c r="D104" s="12" t="s">
        <v>40</v>
      </c>
      <c r="E104" s="13"/>
      <c r="F104" s="12" t="s">
        <v>184</v>
      </c>
      <c r="G104" s="13">
        <v>1111</v>
      </c>
      <c r="H104" s="13">
        <v>3480</v>
      </c>
      <c r="I104" s="40" t="s">
        <v>3</v>
      </c>
      <c r="J104" s="47">
        <v>824044691</v>
      </c>
      <c r="K104" s="47">
        <v>824044691</v>
      </c>
      <c r="L104" s="47">
        <v>0</v>
      </c>
      <c r="M104" s="47">
        <v>0</v>
      </c>
      <c r="N104" s="47">
        <v>0</v>
      </c>
      <c r="O104" s="48">
        <v>-1817146</v>
      </c>
      <c r="P104" s="48">
        <v>2652891</v>
      </c>
      <c r="Q104" s="47">
        <v>0</v>
      </c>
      <c r="R104" s="47">
        <v>0</v>
      </c>
      <c r="S104" s="47">
        <f t="shared" si="10"/>
        <v>826697582</v>
      </c>
      <c r="T104" s="47">
        <v>0</v>
      </c>
      <c r="U104" s="47">
        <v>0</v>
      </c>
      <c r="V104" s="47">
        <v>0</v>
      </c>
      <c r="W104" s="47">
        <v>17033959.98</v>
      </c>
      <c r="X104" s="47">
        <v>17033959.98</v>
      </c>
      <c r="Y104" s="47">
        <v>805193585.01999998</v>
      </c>
      <c r="Z104" s="47">
        <v>807010731.01999998</v>
      </c>
      <c r="AA104" s="47">
        <v>0</v>
      </c>
      <c r="AB104" s="15">
        <f t="shared" si="11"/>
        <v>809663622.01999998</v>
      </c>
      <c r="AC104" s="49">
        <f t="shared" si="12"/>
        <v>2.0671160394624761E-2</v>
      </c>
      <c r="AD104" s="49">
        <f t="shared" si="13"/>
        <v>2.060482617935128E-2</v>
      </c>
      <c r="AE104" s="49">
        <f t="shared" si="14"/>
        <v>0</v>
      </c>
      <c r="AF104" s="49">
        <f t="shared" si="15"/>
        <v>2.060482617935128E-2</v>
      </c>
    </row>
    <row r="105" spans="1:32" hidden="1" outlineLevel="4" x14ac:dyDescent="0.35">
      <c r="A105" s="12" t="s">
        <v>94</v>
      </c>
      <c r="B105" s="12" t="s">
        <v>32</v>
      </c>
      <c r="C105" s="12" t="s">
        <v>33</v>
      </c>
      <c r="D105" s="12" t="s">
        <v>41</v>
      </c>
      <c r="E105" s="13"/>
      <c r="F105" s="12" t="s">
        <v>184</v>
      </c>
      <c r="G105" s="13">
        <v>1111</v>
      </c>
      <c r="H105" s="13">
        <v>3480</v>
      </c>
      <c r="I105" s="40" t="s">
        <v>4</v>
      </c>
      <c r="J105" s="47">
        <v>714986927</v>
      </c>
      <c r="K105" s="47">
        <v>724486927</v>
      </c>
      <c r="L105" s="47">
        <v>0</v>
      </c>
      <c r="M105" s="47">
        <v>0</v>
      </c>
      <c r="N105" s="47">
        <v>0</v>
      </c>
      <c r="O105" s="47">
        <v>0</v>
      </c>
      <c r="P105" s="47">
        <v>0</v>
      </c>
      <c r="Q105" s="48">
        <v>-3500000</v>
      </c>
      <c r="R105" s="47">
        <v>0</v>
      </c>
      <c r="S105" s="47">
        <f t="shared" si="10"/>
        <v>720986927</v>
      </c>
      <c r="T105" s="47">
        <v>0</v>
      </c>
      <c r="U105" s="47">
        <v>577425.1</v>
      </c>
      <c r="V105" s="47">
        <v>0</v>
      </c>
      <c r="W105" s="47">
        <v>716518792.49000001</v>
      </c>
      <c r="X105" s="47">
        <v>716518792.49000001</v>
      </c>
      <c r="Y105" s="47">
        <v>3890709.41</v>
      </c>
      <c r="Z105" s="47">
        <v>7390709.4100000001</v>
      </c>
      <c r="AA105" s="47">
        <v>0</v>
      </c>
      <c r="AB105" s="15">
        <f t="shared" si="11"/>
        <v>3890709.4099999666</v>
      </c>
      <c r="AC105" s="49">
        <f t="shared" si="12"/>
        <v>0.98900168627887475</v>
      </c>
      <c r="AD105" s="49">
        <f t="shared" si="13"/>
        <v>0.99380275239026628</v>
      </c>
      <c r="AE105" s="49">
        <f t="shared" si="14"/>
        <v>8.0088151168377557E-4</v>
      </c>
      <c r="AF105" s="49">
        <f t="shared" si="15"/>
        <v>0.99460363390195006</v>
      </c>
    </row>
    <row r="106" spans="1:32" hidden="1" outlineLevel="4" x14ac:dyDescent="0.35">
      <c r="A106" s="12" t="s">
        <v>94</v>
      </c>
      <c r="B106" s="12" t="s">
        <v>32</v>
      </c>
      <c r="C106" s="12" t="s">
        <v>33</v>
      </c>
      <c r="D106" s="12" t="s">
        <v>42</v>
      </c>
      <c r="E106" s="13"/>
      <c r="F106" s="12" t="s">
        <v>184</v>
      </c>
      <c r="G106" s="13">
        <v>1111</v>
      </c>
      <c r="H106" s="13">
        <v>3480</v>
      </c>
      <c r="I106" s="40" t="s">
        <v>5</v>
      </c>
      <c r="J106" s="47">
        <v>359954671</v>
      </c>
      <c r="K106" s="47">
        <v>355954671</v>
      </c>
      <c r="L106" s="47">
        <v>0</v>
      </c>
      <c r="M106" s="47">
        <v>0</v>
      </c>
      <c r="N106" s="47">
        <v>0</v>
      </c>
      <c r="O106" s="47">
        <v>0</v>
      </c>
      <c r="P106" s="47">
        <v>0</v>
      </c>
      <c r="Q106" s="48">
        <v>-3000000</v>
      </c>
      <c r="R106" s="47">
        <v>0</v>
      </c>
      <c r="S106" s="47">
        <f t="shared" si="10"/>
        <v>352954671</v>
      </c>
      <c r="T106" s="47">
        <v>0</v>
      </c>
      <c r="U106" s="47">
        <v>7273.6</v>
      </c>
      <c r="V106" s="47">
        <v>0</v>
      </c>
      <c r="W106" s="47">
        <v>225879948.36000001</v>
      </c>
      <c r="X106" s="47">
        <v>225879948.36000001</v>
      </c>
      <c r="Y106" s="47">
        <v>127067449.04000001</v>
      </c>
      <c r="Z106" s="47">
        <v>130067449.04000001</v>
      </c>
      <c r="AA106" s="47">
        <v>0</v>
      </c>
      <c r="AB106" s="15">
        <f t="shared" si="11"/>
        <v>127067449.03999996</v>
      </c>
      <c r="AC106" s="49">
        <f t="shared" si="12"/>
        <v>0.63457503655008929</v>
      </c>
      <c r="AD106" s="49">
        <f t="shared" si="13"/>
        <v>0.6399687181360465</v>
      </c>
      <c r="AE106" s="49">
        <f t="shared" si="14"/>
        <v>2.0607745406491591E-5</v>
      </c>
      <c r="AF106" s="49">
        <f t="shared" si="15"/>
        <v>0.63998932588145296</v>
      </c>
    </row>
    <row r="107" spans="1:32" ht="67.5" hidden="1" outlineLevel="4" x14ac:dyDescent="0.35">
      <c r="A107" s="12" t="s">
        <v>94</v>
      </c>
      <c r="B107" s="12" t="s">
        <v>32</v>
      </c>
      <c r="C107" s="12" t="s">
        <v>33</v>
      </c>
      <c r="D107" s="12" t="s">
        <v>43</v>
      </c>
      <c r="E107" s="13">
        <v>200</v>
      </c>
      <c r="F107" s="12" t="s">
        <v>184</v>
      </c>
      <c r="G107" s="13">
        <v>1112</v>
      </c>
      <c r="H107" s="13">
        <v>3480</v>
      </c>
      <c r="I107" s="40" t="s">
        <v>189</v>
      </c>
      <c r="J107" s="47">
        <v>933879134</v>
      </c>
      <c r="K107" s="47">
        <v>933879134</v>
      </c>
      <c r="L107" s="47">
        <v>0</v>
      </c>
      <c r="M107" s="47">
        <v>0</v>
      </c>
      <c r="N107" s="48">
        <v>2200000</v>
      </c>
      <c r="O107" s="48">
        <v>-2017837</v>
      </c>
      <c r="P107" s="48">
        <v>6506431</v>
      </c>
      <c r="Q107" s="47">
        <v>0</v>
      </c>
      <c r="R107" s="47">
        <v>0</v>
      </c>
      <c r="S107" s="47">
        <f t="shared" si="10"/>
        <v>942585565</v>
      </c>
      <c r="T107" s="47">
        <v>0</v>
      </c>
      <c r="U107" s="47">
        <v>279903627</v>
      </c>
      <c r="V107" s="47">
        <v>0</v>
      </c>
      <c r="W107" s="47">
        <v>651957670</v>
      </c>
      <c r="X107" s="47">
        <v>651957670</v>
      </c>
      <c r="Y107" s="47">
        <v>0</v>
      </c>
      <c r="Z107" s="47">
        <v>2017837</v>
      </c>
      <c r="AA107" s="47">
        <v>0</v>
      </c>
      <c r="AB107" s="15">
        <f t="shared" si="11"/>
        <v>10724268</v>
      </c>
      <c r="AC107" s="49">
        <f t="shared" si="12"/>
        <v>0.69811782517029664</v>
      </c>
      <c r="AD107" s="49">
        <f t="shared" si="13"/>
        <v>0.69166948254718918</v>
      </c>
      <c r="AE107" s="49">
        <f t="shared" si="14"/>
        <v>0.29695301667387619</v>
      </c>
      <c r="AF107" s="49">
        <f t="shared" si="15"/>
        <v>0.98862249922106538</v>
      </c>
    </row>
    <row r="108" spans="1:32" ht="40.5" hidden="1" outlineLevel="4" x14ac:dyDescent="0.35">
      <c r="A108" s="12" t="s">
        <v>94</v>
      </c>
      <c r="B108" s="12" t="s">
        <v>32</v>
      </c>
      <c r="C108" s="12" t="s">
        <v>33</v>
      </c>
      <c r="D108" s="12" t="s">
        <v>44</v>
      </c>
      <c r="E108" s="13">
        <v>200</v>
      </c>
      <c r="F108" s="12" t="s">
        <v>184</v>
      </c>
      <c r="G108" s="13">
        <v>1112</v>
      </c>
      <c r="H108" s="13">
        <v>3480</v>
      </c>
      <c r="I108" s="40" t="s">
        <v>190</v>
      </c>
      <c r="J108" s="47">
        <v>50479953</v>
      </c>
      <c r="K108" s="47">
        <v>50479953</v>
      </c>
      <c r="L108" s="47">
        <v>0</v>
      </c>
      <c r="M108" s="47">
        <v>0</v>
      </c>
      <c r="N108" s="47">
        <v>0</v>
      </c>
      <c r="O108" s="48">
        <v>-109075</v>
      </c>
      <c r="P108" s="48">
        <v>351700</v>
      </c>
      <c r="Q108" s="47">
        <v>0</v>
      </c>
      <c r="R108" s="47">
        <v>0</v>
      </c>
      <c r="S108" s="47">
        <f t="shared" si="10"/>
        <v>50831653</v>
      </c>
      <c r="T108" s="47">
        <v>0</v>
      </c>
      <c r="U108" s="47">
        <v>15135190</v>
      </c>
      <c r="V108" s="47">
        <v>0</v>
      </c>
      <c r="W108" s="47">
        <v>35235688</v>
      </c>
      <c r="X108" s="47">
        <v>35235688</v>
      </c>
      <c r="Y108" s="47">
        <v>0</v>
      </c>
      <c r="Z108" s="47">
        <v>109075</v>
      </c>
      <c r="AA108" s="47">
        <v>0</v>
      </c>
      <c r="AB108" s="15">
        <f t="shared" si="11"/>
        <v>460775</v>
      </c>
      <c r="AC108" s="49">
        <f t="shared" si="12"/>
        <v>0.69801348666073437</v>
      </c>
      <c r="AD108" s="49">
        <f t="shared" si="13"/>
        <v>0.69318398911796164</v>
      </c>
      <c r="AE108" s="49">
        <f t="shared" si="14"/>
        <v>0.29775128501132947</v>
      </c>
      <c r="AF108" s="49">
        <f t="shared" si="15"/>
        <v>0.99093527412929117</v>
      </c>
    </row>
    <row r="109" spans="1:32" ht="67.5" hidden="1" outlineLevel="4" x14ac:dyDescent="0.35">
      <c r="A109" s="12" t="s">
        <v>94</v>
      </c>
      <c r="B109" s="12" t="s">
        <v>32</v>
      </c>
      <c r="C109" s="12" t="s">
        <v>33</v>
      </c>
      <c r="D109" s="12" t="s">
        <v>45</v>
      </c>
      <c r="E109" s="13">
        <v>200</v>
      </c>
      <c r="F109" s="12" t="s">
        <v>184</v>
      </c>
      <c r="G109" s="13">
        <v>1112</v>
      </c>
      <c r="H109" s="13">
        <v>3480</v>
      </c>
      <c r="I109" s="40" t="s">
        <v>191</v>
      </c>
      <c r="J109" s="47">
        <v>201756587</v>
      </c>
      <c r="K109" s="47">
        <v>181256587</v>
      </c>
      <c r="L109" s="47">
        <v>0</v>
      </c>
      <c r="M109" s="47">
        <v>0</v>
      </c>
      <c r="N109" s="47">
        <v>0</v>
      </c>
      <c r="O109" s="48">
        <v>-394368</v>
      </c>
      <c r="P109" s="47">
        <v>0</v>
      </c>
      <c r="Q109" s="48">
        <v>-7000000</v>
      </c>
      <c r="R109" s="47">
        <v>0</v>
      </c>
      <c r="S109" s="47">
        <f t="shared" si="10"/>
        <v>174256587</v>
      </c>
      <c r="T109" s="47">
        <v>0</v>
      </c>
      <c r="U109" s="47">
        <v>58489244</v>
      </c>
      <c r="V109" s="47">
        <v>0</v>
      </c>
      <c r="W109" s="47">
        <v>115372975</v>
      </c>
      <c r="X109" s="47">
        <v>115372975</v>
      </c>
      <c r="Y109" s="47">
        <v>0</v>
      </c>
      <c r="Z109" s="47">
        <v>7394368</v>
      </c>
      <c r="AA109" s="47">
        <v>0</v>
      </c>
      <c r="AB109" s="15">
        <f t="shared" si="11"/>
        <v>394368</v>
      </c>
      <c r="AC109" s="49">
        <f t="shared" si="12"/>
        <v>0.6365174193641856</v>
      </c>
      <c r="AD109" s="49">
        <f t="shared" si="13"/>
        <v>0.66208673649736982</v>
      </c>
      <c r="AE109" s="49">
        <f t="shared" si="14"/>
        <v>0.33565011806411654</v>
      </c>
      <c r="AF109" s="49">
        <f t="shared" si="15"/>
        <v>0.99773685456148642</v>
      </c>
    </row>
    <row r="110" spans="1:32" ht="54" hidden="1" outlineLevel="4" x14ac:dyDescent="0.35">
      <c r="A110" s="12" t="s">
        <v>94</v>
      </c>
      <c r="B110" s="12" t="s">
        <v>32</v>
      </c>
      <c r="C110" s="12" t="s">
        <v>33</v>
      </c>
      <c r="D110" s="12" t="s">
        <v>46</v>
      </c>
      <c r="E110" s="13">
        <v>200</v>
      </c>
      <c r="F110" s="12" t="s">
        <v>184</v>
      </c>
      <c r="G110" s="13">
        <v>1112</v>
      </c>
      <c r="H110" s="13">
        <v>3480</v>
      </c>
      <c r="I110" s="40" t="s">
        <v>192</v>
      </c>
      <c r="J110" s="47">
        <v>302879719</v>
      </c>
      <c r="K110" s="47">
        <v>302879719</v>
      </c>
      <c r="L110" s="47">
        <v>0</v>
      </c>
      <c r="M110" s="47">
        <v>0</v>
      </c>
      <c r="N110" s="48">
        <v>1700000</v>
      </c>
      <c r="O110" s="48">
        <v>-654436</v>
      </c>
      <c r="P110" s="48">
        <v>2110194</v>
      </c>
      <c r="Q110" s="47">
        <v>0</v>
      </c>
      <c r="R110" s="47">
        <v>0</v>
      </c>
      <c r="S110" s="47">
        <f t="shared" si="10"/>
        <v>306689913</v>
      </c>
      <c r="T110" s="47">
        <v>0</v>
      </c>
      <c r="U110" s="47">
        <v>90811190</v>
      </c>
      <c r="V110" s="47">
        <v>0</v>
      </c>
      <c r="W110" s="47">
        <v>211414093</v>
      </c>
      <c r="X110" s="47">
        <v>211414093</v>
      </c>
      <c r="Y110" s="47">
        <v>0</v>
      </c>
      <c r="Z110" s="47">
        <v>654436</v>
      </c>
      <c r="AA110" s="47">
        <v>0</v>
      </c>
      <c r="AB110" s="15">
        <f t="shared" si="11"/>
        <v>4464630</v>
      </c>
      <c r="AC110" s="49">
        <f t="shared" si="12"/>
        <v>0.698013368798721</v>
      </c>
      <c r="AD110" s="49">
        <f t="shared" si="13"/>
        <v>0.68934152718612562</v>
      </c>
      <c r="AE110" s="49">
        <f t="shared" si="14"/>
        <v>0.29610100023080965</v>
      </c>
      <c r="AF110" s="49">
        <f t="shared" si="15"/>
        <v>0.98544252741693528</v>
      </c>
    </row>
    <row r="111" spans="1:32" ht="54" hidden="1" outlineLevel="4" x14ac:dyDescent="0.35">
      <c r="A111" s="12" t="s">
        <v>94</v>
      </c>
      <c r="B111" s="12" t="s">
        <v>32</v>
      </c>
      <c r="C111" s="12" t="s">
        <v>33</v>
      </c>
      <c r="D111" s="12" t="s">
        <v>47</v>
      </c>
      <c r="E111" s="13">
        <v>200</v>
      </c>
      <c r="F111" s="12" t="s">
        <v>184</v>
      </c>
      <c r="G111" s="13">
        <v>1112</v>
      </c>
      <c r="H111" s="13">
        <v>3480</v>
      </c>
      <c r="I111" s="40" t="s">
        <v>193</v>
      </c>
      <c r="J111" s="47">
        <v>151439860</v>
      </c>
      <c r="K111" s="47">
        <v>151439860</v>
      </c>
      <c r="L111" s="47">
        <v>0</v>
      </c>
      <c r="M111" s="47">
        <v>0</v>
      </c>
      <c r="N111" s="47">
        <v>0</v>
      </c>
      <c r="O111" s="48">
        <v>-327219</v>
      </c>
      <c r="P111" s="48">
        <v>1055098</v>
      </c>
      <c r="Q111" s="47">
        <v>0</v>
      </c>
      <c r="R111" s="47">
        <v>0</v>
      </c>
      <c r="S111" s="47">
        <f t="shared" si="10"/>
        <v>152494958</v>
      </c>
      <c r="T111" s="47">
        <v>0</v>
      </c>
      <c r="U111" s="47">
        <v>45405669</v>
      </c>
      <c r="V111" s="47">
        <v>0</v>
      </c>
      <c r="W111" s="47">
        <v>105706972</v>
      </c>
      <c r="X111" s="47">
        <v>105706972</v>
      </c>
      <c r="Y111" s="47">
        <v>0</v>
      </c>
      <c r="Z111" s="47">
        <v>327219</v>
      </c>
      <c r="AA111" s="47">
        <v>0</v>
      </c>
      <c r="AB111" s="15">
        <f t="shared" si="11"/>
        <v>1382317</v>
      </c>
      <c r="AC111" s="49">
        <f t="shared" si="12"/>
        <v>0.69801287454967276</v>
      </c>
      <c r="AD111" s="49">
        <f t="shared" si="13"/>
        <v>0.6931833903649457</v>
      </c>
      <c r="AE111" s="49">
        <f t="shared" si="14"/>
        <v>0.29775193616565343</v>
      </c>
      <c r="AF111" s="49">
        <f t="shared" si="15"/>
        <v>0.99093532653059913</v>
      </c>
    </row>
    <row r="112" spans="1:32" ht="40.5" hidden="1" outlineLevel="4" x14ac:dyDescent="0.35">
      <c r="A112" s="12" t="s">
        <v>94</v>
      </c>
      <c r="B112" s="12" t="s">
        <v>32</v>
      </c>
      <c r="C112" s="12" t="s">
        <v>33</v>
      </c>
      <c r="D112" s="12" t="s">
        <v>48</v>
      </c>
      <c r="E112" s="13">
        <v>200</v>
      </c>
      <c r="F112" s="12" t="s">
        <v>184</v>
      </c>
      <c r="G112" s="13">
        <v>1112</v>
      </c>
      <c r="H112" s="13">
        <v>3480</v>
      </c>
      <c r="I112" s="40" t="s">
        <v>194</v>
      </c>
      <c r="J112" s="47">
        <v>431488955</v>
      </c>
      <c r="K112" s="47">
        <v>431488955</v>
      </c>
      <c r="L112" s="47">
        <v>0</v>
      </c>
      <c r="M112" s="47">
        <v>0</v>
      </c>
      <c r="N112" s="48">
        <v>22000000</v>
      </c>
      <c r="O112" s="48">
        <v>-982930</v>
      </c>
      <c r="P112" s="48">
        <v>4747937</v>
      </c>
      <c r="Q112" s="48">
        <v>34000000</v>
      </c>
      <c r="R112" s="47">
        <v>0</v>
      </c>
      <c r="S112" s="47">
        <f t="shared" si="10"/>
        <v>492236892</v>
      </c>
      <c r="T112" s="47">
        <v>0</v>
      </c>
      <c r="U112" s="47">
        <v>146139180.55000001</v>
      </c>
      <c r="V112" s="47">
        <v>0</v>
      </c>
      <c r="W112" s="47">
        <v>284366844.44999999</v>
      </c>
      <c r="X112" s="47">
        <v>284366844.44999999</v>
      </c>
      <c r="Y112" s="47">
        <v>0</v>
      </c>
      <c r="Z112" s="47">
        <v>982930</v>
      </c>
      <c r="AA112" s="47">
        <v>0</v>
      </c>
      <c r="AB112" s="15">
        <f t="shared" si="11"/>
        <v>61730867</v>
      </c>
      <c r="AC112" s="49">
        <f t="shared" si="12"/>
        <v>0.65903620742737201</v>
      </c>
      <c r="AD112" s="49">
        <f t="shared" si="13"/>
        <v>0.5777032340964805</v>
      </c>
      <c r="AE112" s="49">
        <f t="shared" si="14"/>
        <v>0.29688790686984917</v>
      </c>
      <c r="AF112" s="49">
        <f t="shared" si="15"/>
        <v>0.87459114096632962</v>
      </c>
    </row>
    <row r="113" spans="1:32" hidden="1" outlineLevel="3" x14ac:dyDescent="0.35">
      <c r="A113" s="34"/>
      <c r="B113" s="34"/>
      <c r="C113" s="34" t="s">
        <v>195</v>
      </c>
      <c r="D113" s="34"/>
      <c r="E113" s="33"/>
      <c r="F113" s="34"/>
      <c r="G113" s="33"/>
      <c r="H113" s="33"/>
      <c r="I113" s="51"/>
      <c r="J113" s="52">
        <f t="shared" ref="J113:AB113" si="19">SUBTOTAL(9,J99:J112)</f>
        <v>12891630735</v>
      </c>
      <c r="K113" s="52">
        <f t="shared" si="19"/>
        <v>12891630735</v>
      </c>
      <c r="L113" s="52">
        <f t="shared" si="19"/>
        <v>0</v>
      </c>
      <c r="M113" s="52">
        <f t="shared" si="19"/>
        <v>0</v>
      </c>
      <c r="N113" s="53">
        <f t="shared" si="19"/>
        <v>156066086</v>
      </c>
      <c r="O113" s="53">
        <f t="shared" si="19"/>
        <v>-28117465</v>
      </c>
      <c r="P113" s="53">
        <f t="shared" si="19"/>
        <v>87764022</v>
      </c>
      <c r="Q113" s="53">
        <f t="shared" si="19"/>
        <v>0</v>
      </c>
      <c r="R113" s="52">
        <f t="shared" si="19"/>
        <v>0</v>
      </c>
      <c r="S113" s="52">
        <f t="shared" si="19"/>
        <v>13135460843</v>
      </c>
      <c r="T113" s="52">
        <f t="shared" si="19"/>
        <v>0</v>
      </c>
      <c r="U113" s="52">
        <f t="shared" si="19"/>
        <v>642122348.43000007</v>
      </c>
      <c r="V113" s="52">
        <f t="shared" si="19"/>
        <v>0</v>
      </c>
      <c r="W113" s="52">
        <f t="shared" si="19"/>
        <v>8470472345.9399986</v>
      </c>
      <c r="X113" s="52">
        <f t="shared" si="19"/>
        <v>8470472345.9399986</v>
      </c>
      <c r="Y113" s="52">
        <f t="shared" si="19"/>
        <v>3713418575.6299996</v>
      </c>
      <c r="Z113" s="52">
        <f t="shared" si="19"/>
        <v>3779036040.6299996</v>
      </c>
      <c r="AA113" s="52">
        <f t="shared" si="19"/>
        <v>0</v>
      </c>
      <c r="AB113" s="54">
        <f t="shared" si="19"/>
        <v>4022866148.6299996</v>
      </c>
      <c r="AC113" s="55">
        <f t="shared" si="12"/>
        <v>0.65705204563012942</v>
      </c>
      <c r="AD113" s="55">
        <f t="shared" si="13"/>
        <v>0.64485536116184206</v>
      </c>
      <c r="AE113" s="55">
        <f t="shared" si="14"/>
        <v>4.8884645624914833E-2</v>
      </c>
      <c r="AF113" s="55">
        <f t="shared" si="15"/>
        <v>0.69374000678675685</v>
      </c>
    </row>
    <row r="114" spans="1:32" hidden="1" outlineLevel="4" x14ac:dyDescent="0.35">
      <c r="A114" s="12" t="s">
        <v>94</v>
      </c>
      <c r="B114" s="12" t="s">
        <v>32</v>
      </c>
      <c r="C114" s="12" t="s">
        <v>49</v>
      </c>
      <c r="D114" s="12" t="s">
        <v>95</v>
      </c>
      <c r="E114" s="13"/>
      <c r="F114" s="12" t="s">
        <v>184</v>
      </c>
      <c r="G114" s="13">
        <v>1120</v>
      </c>
      <c r="H114" s="13">
        <v>3480</v>
      </c>
      <c r="I114" s="40" t="s">
        <v>13</v>
      </c>
      <c r="J114" s="47">
        <v>2662653205</v>
      </c>
      <c r="K114" s="47">
        <v>2413131167</v>
      </c>
      <c r="L114" s="47">
        <v>0</v>
      </c>
      <c r="M114" s="47">
        <v>0</v>
      </c>
      <c r="N114" s="47">
        <v>0</v>
      </c>
      <c r="O114" s="47">
        <v>0</v>
      </c>
      <c r="P114" s="47">
        <v>0</v>
      </c>
      <c r="Q114" s="47">
        <v>0</v>
      </c>
      <c r="R114" s="47">
        <v>0</v>
      </c>
      <c r="S114" s="47">
        <f t="shared" si="10"/>
        <v>2413131167</v>
      </c>
      <c r="T114" s="47">
        <v>0</v>
      </c>
      <c r="U114" s="47">
        <v>804717343.42999995</v>
      </c>
      <c r="V114" s="47">
        <v>0</v>
      </c>
      <c r="W114" s="47">
        <v>836559715.71000004</v>
      </c>
      <c r="X114" s="47">
        <v>760784117.38999999</v>
      </c>
      <c r="Y114" s="47">
        <v>66225774.530000001</v>
      </c>
      <c r="Z114" s="47">
        <v>771854107.86000001</v>
      </c>
      <c r="AA114" s="47">
        <v>0</v>
      </c>
      <c r="AB114" s="15">
        <f t="shared" si="11"/>
        <v>771854107.86000013</v>
      </c>
      <c r="AC114" s="49">
        <f t="shared" si="12"/>
        <v>0.34666980690900839</v>
      </c>
      <c r="AD114" s="49">
        <f t="shared" si="13"/>
        <v>0.34666980690900839</v>
      </c>
      <c r="AE114" s="49">
        <f t="shared" si="14"/>
        <v>0.33347434836309497</v>
      </c>
      <c r="AF114" s="49">
        <f t="shared" si="15"/>
        <v>0.68014415527210337</v>
      </c>
    </row>
    <row r="115" spans="1:32" hidden="1" outlineLevel="4" x14ac:dyDescent="0.35">
      <c r="A115" s="12" t="s">
        <v>94</v>
      </c>
      <c r="B115" s="12" t="s">
        <v>32</v>
      </c>
      <c r="C115" s="12" t="s">
        <v>49</v>
      </c>
      <c r="D115" s="12" t="s">
        <v>96</v>
      </c>
      <c r="E115" s="13"/>
      <c r="F115" s="12" t="s">
        <v>184</v>
      </c>
      <c r="G115" s="13">
        <v>1120</v>
      </c>
      <c r="H115" s="13">
        <v>3480</v>
      </c>
      <c r="I115" s="40" t="s">
        <v>14</v>
      </c>
      <c r="J115" s="47">
        <v>68000000</v>
      </c>
      <c r="K115" s="47">
        <v>68000000</v>
      </c>
      <c r="L115" s="47">
        <v>0</v>
      </c>
      <c r="M115" s="47">
        <v>0</v>
      </c>
      <c r="N115" s="47">
        <v>0</v>
      </c>
      <c r="O115" s="47">
        <v>0</v>
      </c>
      <c r="P115" s="47">
        <v>0</v>
      </c>
      <c r="Q115" s="47">
        <v>0</v>
      </c>
      <c r="R115" s="47">
        <v>0</v>
      </c>
      <c r="S115" s="47">
        <f t="shared" si="10"/>
        <v>68000000</v>
      </c>
      <c r="T115" s="47">
        <v>0</v>
      </c>
      <c r="U115" s="47">
        <v>29970075.190000001</v>
      </c>
      <c r="V115" s="47">
        <v>0</v>
      </c>
      <c r="W115" s="47">
        <v>8930667.1400000006</v>
      </c>
      <c r="X115" s="47">
        <v>8930667.1400000006</v>
      </c>
      <c r="Y115" s="47">
        <v>13761221.82</v>
      </c>
      <c r="Z115" s="47">
        <v>29099257.670000002</v>
      </c>
      <c r="AA115" s="47">
        <v>0</v>
      </c>
      <c r="AB115" s="15">
        <f t="shared" si="11"/>
        <v>29099257.670000002</v>
      </c>
      <c r="AC115" s="49">
        <f t="shared" si="12"/>
        <v>0.13133334029411767</v>
      </c>
      <c r="AD115" s="49">
        <f t="shared" si="13"/>
        <v>0.13133334029411767</v>
      </c>
      <c r="AE115" s="49">
        <f t="shared" si="14"/>
        <v>0.44073639985294122</v>
      </c>
      <c r="AF115" s="49">
        <f t="shared" si="15"/>
        <v>0.57206974014705891</v>
      </c>
    </row>
    <row r="116" spans="1:32" hidden="1" outlineLevel="4" x14ac:dyDescent="0.35">
      <c r="A116" s="12" t="s">
        <v>94</v>
      </c>
      <c r="B116" s="12" t="s">
        <v>32</v>
      </c>
      <c r="C116" s="12" t="s">
        <v>49</v>
      </c>
      <c r="D116" s="12" t="s">
        <v>97</v>
      </c>
      <c r="E116" s="13"/>
      <c r="F116" s="12" t="s">
        <v>184</v>
      </c>
      <c r="G116" s="13">
        <v>1120</v>
      </c>
      <c r="H116" s="13">
        <v>3480</v>
      </c>
      <c r="I116" s="40" t="s">
        <v>258</v>
      </c>
      <c r="J116" s="47">
        <v>241369780</v>
      </c>
      <c r="K116" s="47">
        <v>176369780</v>
      </c>
      <c r="L116" s="47">
        <v>0</v>
      </c>
      <c r="M116" s="47">
        <v>0</v>
      </c>
      <c r="N116" s="47">
        <v>0</v>
      </c>
      <c r="O116" s="47">
        <v>0</v>
      </c>
      <c r="P116" s="47">
        <v>0</v>
      </c>
      <c r="Q116" s="47">
        <v>0</v>
      </c>
      <c r="R116" s="47">
        <v>0</v>
      </c>
      <c r="S116" s="47">
        <f t="shared" si="10"/>
        <v>176369780</v>
      </c>
      <c r="T116" s="47">
        <v>0</v>
      </c>
      <c r="U116" s="47">
        <v>65971448.439999998</v>
      </c>
      <c r="V116" s="47">
        <v>0</v>
      </c>
      <c r="W116" s="47">
        <v>64427054.509999998</v>
      </c>
      <c r="X116" s="47">
        <v>64427054.509999998</v>
      </c>
      <c r="Y116" s="47">
        <v>24705035.050000001</v>
      </c>
      <c r="Z116" s="47">
        <v>45971277.049999997</v>
      </c>
      <c r="AA116" s="47">
        <v>0</v>
      </c>
      <c r="AB116" s="15">
        <f t="shared" si="11"/>
        <v>45971277.050000004</v>
      </c>
      <c r="AC116" s="49">
        <f t="shared" si="12"/>
        <v>0.36529531595492154</v>
      </c>
      <c r="AD116" s="49">
        <f t="shared" si="13"/>
        <v>0.36529531595492154</v>
      </c>
      <c r="AE116" s="49">
        <f t="shared" si="14"/>
        <v>0.3740518837184012</v>
      </c>
      <c r="AF116" s="49">
        <f t="shared" si="15"/>
        <v>0.73934719967332274</v>
      </c>
    </row>
    <row r="117" spans="1:32" hidden="1" outlineLevel="4" x14ac:dyDescent="0.35">
      <c r="A117" s="12" t="s">
        <v>94</v>
      </c>
      <c r="B117" s="12" t="s">
        <v>32</v>
      </c>
      <c r="C117" s="12" t="s">
        <v>49</v>
      </c>
      <c r="D117" s="12" t="s">
        <v>98</v>
      </c>
      <c r="E117" s="13"/>
      <c r="F117" s="12" t="s">
        <v>184</v>
      </c>
      <c r="G117" s="13">
        <v>1120</v>
      </c>
      <c r="H117" s="13">
        <v>3480</v>
      </c>
      <c r="I117" s="40" t="s">
        <v>259</v>
      </c>
      <c r="J117" s="47">
        <v>580497796</v>
      </c>
      <c r="K117" s="47">
        <v>550497796</v>
      </c>
      <c r="L117" s="47">
        <v>0</v>
      </c>
      <c r="M117" s="47">
        <v>0</v>
      </c>
      <c r="N117" s="47">
        <v>0</v>
      </c>
      <c r="O117" s="47">
        <v>0</v>
      </c>
      <c r="P117" s="47">
        <v>0</v>
      </c>
      <c r="Q117" s="47">
        <v>0</v>
      </c>
      <c r="R117" s="47">
        <v>0</v>
      </c>
      <c r="S117" s="47">
        <f t="shared" si="10"/>
        <v>550497796</v>
      </c>
      <c r="T117" s="47">
        <v>0</v>
      </c>
      <c r="U117" s="47">
        <v>115937836.90000001</v>
      </c>
      <c r="V117" s="47">
        <v>0</v>
      </c>
      <c r="W117" s="47">
        <v>298619103.56999999</v>
      </c>
      <c r="X117" s="47">
        <v>298619103.56999999</v>
      </c>
      <c r="Y117" s="47">
        <v>70656315.530000001</v>
      </c>
      <c r="Z117" s="47">
        <v>135940855.53</v>
      </c>
      <c r="AA117" s="47">
        <v>0</v>
      </c>
      <c r="AB117" s="15">
        <f t="shared" si="11"/>
        <v>135940855.53000003</v>
      </c>
      <c r="AC117" s="49">
        <f t="shared" si="12"/>
        <v>0.54245285946612576</v>
      </c>
      <c r="AD117" s="49">
        <f t="shared" si="13"/>
        <v>0.54245285946612576</v>
      </c>
      <c r="AE117" s="49">
        <f t="shared" si="14"/>
        <v>0.21060545154298857</v>
      </c>
      <c r="AF117" s="49">
        <f t="shared" si="15"/>
        <v>0.75305831100911436</v>
      </c>
    </row>
    <row r="118" spans="1:32" hidden="1" outlineLevel="4" x14ac:dyDescent="0.35">
      <c r="A118" s="12" t="s">
        <v>94</v>
      </c>
      <c r="B118" s="12" t="s">
        <v>32</v>
      </c>
      <c r="C118" s="12" t="s">
        <v>49</v>
      </c>
      <c r="D118" s="12" t="s">
        <v>99</v>
      </c>
      <c r="E118" s="13"/>
      <c r="F118" s="12" t="s">
        <v>184</v>
      </c>
      <c r="G118" s="13">
        <v>1120</v>
      </c>
      <c r="H118" s="13">
        <v>3480</v>
      </c>
      <c r="I118" s="40" t="s">
        <v>15</v>
      </c>
      <c r="J118" s="47">
        <v>30000000</v>
      </c>
      <c r="K118" s="47">
        <v>15000000</v>
      </c>
      <c r="L118" s="47">
        <v>0</v>
      </c>
      <c r="M118" s="47">
        <v>0</v>
      </c>
      <c r="N118" s="47">
        <v>0</v>
      </c>
      <c r="O118" s="47">
        <v>0</v>
      </c>
      <c r="P118" s="47">
        <v>0</v>
      </c>
      <c r="Q118" s="47">
        <v>0</v>
      </c>
      <c r="R118" s="47">
        <v>0</v>
      </c>
      <c r="S118" s="47">
        <f t="shared" si="10"/>
        <v>15000000</v>
      </c>
      <c r="T118" s="47">
        <v>3000000.01</v>
      </c>
      <c r="U118" s="47">
        <v>2849999.72</v>
      </c>
      <c r="V118" s="47">
        <v>149999.99</v>
      </c>
      <c r="W118" s="47">
        <v>462828.5</v>
      </c>
      <c r="X118" s="47">
        <v>462828.5</v>
      </c>
      <c r="Y118" s="47">
        <v>8537171.7799999993</v>
      </c>
      <c r="Z118" s="47">
        <v>8537171.7799999993</v>
      </c>
      <c r="AA118" s="47">
        <v>0</v>
      </c>
      <c r="AB118" s="15">
        <f t="shared" si="11"/>
        <v>8537171.7799999993</v>
      </c>
      <c r="AC118" s="49">
        <f t="shared" si="12"/>
        <v>3.0855233333333332E-2</v>
      </c>
      <c r="AD118" s="49">
        <f t="shared" si="13"/>
        <v>3.0855233333333332E-2</v>
      </c>
      <c r="AE118" s="49">
        <f t="shared" si="14"/>
        <v>0.39999998133333337</v>
      </c>
      <c r="AF118" s="49">
        <f t="shared" si="15"/>
        <v>0.43085521466666671</v>
      </c>
    </row>
    <row r="119" spans="1:32" hidden="1" outlineLevel="4" x14ac:dyDescent="0.35">
      <c r="A119" s="12" t="s">
        <v>94</v>
      </c>
      <c r="B119" s="12" t="s">
        <v>32</v>
      </c>
      <c r="C119" s="12" t="s">
        <v>49</v>
      </c>
      <c r="D119" s="12" t="s">
        <v>100</v>
      </c>
      <c r="E119" s="13"/>
      <c r="F119" s="12" t="s">
        <v>184</v>
      </c>
      <c r="G119" s="13">
        <v>1120</v>
      </c>
      <c r="H119" s="13">
        <v>3480</v>
      </c>
      <c r="I119" s="40" t="s">
        <v>16</v>
      </c>
      <c r="J119" s="47">
        <v>194322016</v>
      </c>
      <c r="K119" s="47">
        <v>194322016</v>
      </c>
      <c r="L119" s="47">
        <v>0</v>
      </c>
      <c r="M119" s="47">
        <v>0</v>
      </c>
      <c r="N119" s="47">
        <v>0</v>
      </c>
      <c r="O119" s="47">
        <v>0</v>
      </c>
      <c r="P119" s="47">
        <v>0</v>
      </c>
      <c r="Q119" s="47">
        <v>0</v>
      </c>
      <c r="R119" s="47">
        <v>0</v>
      </c>
      <c r="S119" s="47">
        <f t="shared" si="10"/>
        <v>194322016</v>
      </c>
      <c r="T119" s="47">
        <v>0</v>
      </c>
      <c r="U119" s="47">
        <v>28076941.629999999</v>
      </c>
      <c r="V119" s="47">
        <v>6846444</v>
      </c>
      <c r="W119" s="47">
        <v>65326338.289999999</v>
      </c>
      <c r="X119" s="47">
        <v>65326338.289999999</v>
      </c>
      <c r="Y119" s="47">
        <v>49322833.079999998</v>
      </c>
      <c r="Z119" s="47">
        <v>94072292.079999998</v>
      </c>
      <c r="AA119" s="47">
        <v>0</v>
      </c>
      <c r="AB119" s="15">
        <f t="shared" si="11"/>
        <v>94072292.080000013</v>
      </c>
      <c r="AC119" s="49">
        <f t="shared" si="12"/>
        <v>0.33617569246502671</v>
      </c>
      <c r="AD119" s="49">
        <f t="shared" si="13"/>
        <v>0.33617569246502671</v>
      </c>
      <c r="AE119" s="49">
        <f t="shared" si="14"/>
        <v>0.17971914016165824</v>
      </c>
      <c r="AF119" s="49">
        <f t="shared" si="15"/>
        <v>0.51589483262668501</v>
      </c>
    </row>
    <row r="120" spans="1:32" hidden="1" outlineLevel="4" x14ac:dyDescent="0.35">
      <c r="A120" s="12" t="s">
        <v>94</v>
      </c>
      <c r="B120" s="12" t="s">
        <v>32</v>
      </c>
      <c r="C120" s="12" t="s">
        <v>49</v>
      </c>
      <c r="D120" s="12" t="s">
        <v>101</v>
      </c>
      <c r="E120" s="13"/>
      <c r="F120" s="12" t="s">
        <v>184</v>
      </c>
      <c r="G120" s="13">
        <v>1120</v>
      </c>
      <c r="H120" s="13">
        <v>3480</v>
      </c>
      <c r="I120" s="40" t="s">
        <v>260</v>
      </c>
      <c r="J120" s="47">
        <v>12287122</v>
      </c>
      <c r="K120" s="47">
        <v>12287122</v>
      </c>
      <c r="L120" s="47">
        <v>0</v>
      </c>
      <c r="M120" s="47">
        <v>0</v>
      </c>
      <c r="N120" s="47">
        <v>0</v>
      </c>
      <c r="O120" s="47">
        <v>0</v>
      </c>
      <c r="P120" s="47">
        <v>0</v>
      </c>
      <c r="Q120" s="47">
        <v>0</v>
      </c>
      <c r="R120" s="47">
        <v>0</v>
      </c>
      <c r="S120" s="47">
        <f t="shared" si="10"/>
        <v>12287122</v>
      </c>
      <c r="T120" s="47">
        <v>0</v>
      </c>
      <c r="U120" s="47">
        <v>10229198.15</v>
      </c>
      <c r="V120" s="47">
        <v>0</v>
      </c>
      <c r="W120" s="47">
        <v>1958599.01</v>
      </c>
      <c r="X120" s="47">
        <v>1958599.01</v>
      </c>
      <c r="Y120" s="47">
        <v>1901.84</v>
      </c>
      <c r="Z120" s="47">
        <v>99324.84</v>
      </c>
      <c r="AA120" s="47">
        <v>0</v>
      </c>
      <c r="AB120" s="15">
        <f t="shared" si="11"/>
        <v>99324.839999999618</v>
      </c>
      <c r="AC120" s="49">
        <f t="shared" si="12"/>
        <v>0.15940258508054206</v>
      </c>
      <c r="AD120" s="49">
        <f t="shared" si="13"/>
        <v>0.15940258508054206</v>
      </c>
      <c r="AE120" s="49">
        <f t="shared" si="14"/>
        <v>0.83251376115578579</v>
      </c>
      <c r="AF120" s="49">
        <f t="shared" si="15"/>
        <v>0.99191634623632785</v>
      </c>
    </row>
    <row r="121" spans="1:32" hidden="1" outlineLevel="4" x14ac:dyDescent="0.35">
      <c r="A121" s="12" t="s">
        <v>94</v>
      </c>
      <c r="B121" s="12" t="s">
        <v>32</v>
      </c>
      <c r="C121" s="12" t="s">
        <v>49</v>
      </c>
      <c r="D121" s="12" t="s">
        <v>50</v>
      </c>
      <c r="E121" s="13"/>
      <c r="F121" s="12" t="s">
        <v>184</v>
      </c>
      <c r="G121" s="13">
        <v>1120</v>
      </c>
      <c r="H121" s="13">
        <v>3480</v>
      </c>
      <c r="I121" s="40" t="s">
        <v>196</v>
      </c>
      <c r="J121" s="47">
        <v>38857250</v>
      </c>
      <c r="K121" s="47">
        <v>38857250</v>
      </c>
      <c r="L121" s="47">
        <v>0</v>
      </c>
      <c r="M121" s="47">
        <v>0</v>
      </c>
      <c r="N121" s="47">
        <v>0</v>
      </c>
      <c r="O121" s="47">
        <v>0</v>
      </c>
      <c r="P121" s="47">
        <v>0</v>
      </c>
      <c r="Q121" s="47">
        <v>0</v>
      </c>
      <c r="R121" s="47">
        <v>0</v>
      </c>
      <c r="S121" s="47">
        <f t="shared" si="10"/>
        <v>38857250</v>
      </c>
      <c r="T121" s="47">
        <v>0</v>
      </c>
      <c r="U121" s="47">
        <v>13618986</v>
      </c>
      <c r="V121" s="47">
        <v>153454</v>
      </c>
      <c r="W121" s="47">
        <v>4890131.5</v>
      </c>
      <c r="X121" s="47">
        <v>4822015.0999999996</v>
      </c>
      <c r="Y121" s="47">
        <v>877678.5</v>
      </c>
      <c r="Z121" s="47">
        <v>20194678.5</v>
      </c>
      <c r="AA121" s="47">
        <v>0</v>
      </c>
      <c r="AB121" s="15">
        <f t="shared" si="11"/>
        <v>20194678.5</v>
      </c>
      <c r="AC121" s="49">
        <f t="shared" si="12"/>
        <v>0.12584862541739314</v>
      </c>
      <c r="AD121" s="49">
        <f t="shared" si="13"/>
        <v>0.12584862541739314</v>
      </c>
      <c r="AE121" s="49">
        <f t="shared" si="14"/>
        <v>0.35443681681024775</v>
      </c>
      <c r="AF121" s="49">
        <f t="shared" si="15"/>
        <v>0.48028544222764091</v>
      </c>
    </row>
    <row r="122" spans="1:32" hidden="1" outlineLevel="4" x14ac:dyDescent="0.35">
      <c r="A122" s="12" t="s">
        <v>94</v>
      </c>
      <c r="B122" s="12" t="s">
        <v>32</v>
      </c>
      <c r="C122" s="12" t="s">
        <v>49</v>
      </c>
      <c r="D122" s="12" t="s">
        <v>102</v>
      </c>
      <c r="E122" s="13"/>
      <c r="F122" s="12" t="s">
        <v>184</v>
      </c>
      <c r="G122" s="13">
        <v>1120</v>
      </c>
      <c r="H122" s="13">
        <v>3480</v>
      </c>
      <c r="I122" s="40" t="s">
        <v>17</v>
      </c>
      <c r="J122" s="47">
        <v>1250000</v>
      </c>
      <c r="K122" s="47">
        <v>1250000</v>
      </c>
      <c r="L122" s="47">
        <v>0</v>
      </c>
      <c r="M122" s="47">
        <v>0</v>
      </c>
      <c r="N122" s="47">
        <v>0</v>
      </c>
      <c r="O122" s="47">
        <v>0</v>
      </c>
      <c r="P122" s="47">
        <v>0</v>
      </c>
      <c r="Q122" s="47">
        <v>0</v>
      </c>
      <c r="R122" s="47">
        <v>0</v>
      </c>
      <c r="S122" s="47">
        <f t="shared" si="10"/>
        <v>1250000</v>
      </c>
      <c r="T122" s="47">
        <v>0</v>
      </c>
      <c r="U122" s="47">
        <v>1250000</v>
      </c>
      <c r="V122" s="47">
        <v>0</v>
      </c>
      <c r="W122" s="47">
        <v>0</v>
      </c>
      <c r="X122" s="47">
        <v>0</v>
      </c>
      <c r="Y122" s="47">
        <v>0</v>
      </c>
      <c r="Z122" s="47">
        <v>0</v>
      </c>
      <c r="AA122" s="47">
        <v>0</v>
      </c>
      <c r="AB122" s="15">
        <f t="shared" si="11"/>
        <v>0</v>
      </c>
      <c r="AC122" s="49">
        <f t="shared" si="12"/>
        <v>0</v>
      </c>
      <c r="AD122" s="49">
        <f t="shared" si="13"/>
        <v>0</v>
      </c>
      <c r="AE122" s="49">
        <f t="shared" si="14"/>
        <v>1</v>
      </c>
      <c r="AF122" s="49">
        <f t="shared" si="15"/>
        <v>1</v>
      </c>
    </row>
    <row r="123" spans="1:32" ht="27" hidden="1" outlineLevel="4" x14ac:dyDescent="0.35">
      <c r="A123" s="12" t="s">
        <v>94</v>
      </c>
      <c r="B123" s="12" t="s">
        <v>32</v>
      </c>
      <c r="C123" s="12" t="s">
        <v>49</v>
      </c>
      <c r="D123" s="12" t="s">
        <v>103</v>
      </c>
      <c r="E123" s="13"/>
      <c r="F123" s="12" t="s">
        <v>184</v>
      </c>
      <c r="G123" s="13">
        <v>1120</v>
      </c>
      <c r="H123" s="13">
        <v>3480</v>
      </c>
      <c r="I123" s="40" t="s">
        <v>261</v>
      </c>
      <c r="J123" s="47">
        <v>67868301</v>
      </c>
      <c r="K123" s="47">
        <v>62868301</v>
      </c>
      <c r="L123" s="47">
        <v>0</v>
      </c>
      <c r="M123" s="47">
        <v>0</v>
      </c>
      <c r="N123" s="47">
        <v>0</v>
      </c>
      <c r="O123" s="47">
        <v>0</v>
      </c>
      <c r="P123" s="47">
        <v>0</v>
      </c>
      <c r="Q123" s="47">
        <v>0</v>
      </c>
      <c r="R123" s="47">
        <v>0</v>
      </c>
      <c r="S123" s="47">
        <f t="shared" si="10"/>
        <v>62868301</v>
      </c>
      <c r="T123" s="47">
        <v>3964463.88</v>
      </c>
      <c r="U123" s="47">
        <v>39524205.130000003</v>
      </c>
      <c r="V123" s="47">
        <v>0</v>
      </c>
      <c r="W123" s="47">
        <v>0</v>
      </c>
      <c r="X123" s="47">
        <v>0</v>
      </c>
      <c r="Y123" s="47">
        <v>19379631.989999998</v>
      </c>
      <c r="Z123" s="47">
        <v>19379631.989999998</v>
      </c>
      <c r="AA123" s="47">
        <v>0</v>
      </c>
      <c r="AB123" s="15">
        <f t="shared" si="11"/>
        <v>19379631.989999995</v>
      </c>
      <c r="AC123" s="49">
        <f t="shared" si="12"/>
        <v>0</v>
      </c>
      <c r="AD123" s="49">
        <f t="shared" si="13"/>
        <v>0</v>
      </c>
      <c r="AE123" s="49">
        <f t="shared" si="14"/>
        <v>0.69174239351561295</v>
      </c>
      <c r="AF123" s="49">
        <f t="shared" si="15"/>
        <v>0.69174239351561295</v>
      </c>
    </row>
    <row r="124" spans="1:32" hidden="1" outlineLevel="4" x14ac:dyDescent="0.35">
      <c r="A124" s="12" t="s">
        <v>94</v>
      </c>
      <c r="B124" s="12" t="s">
        <v>32</v>
      </c>
      <c r="C124" s="12" t="s">
        <v>49</v>
      </c>
      <c r="D124" s="12" t="s">
        <v>52</v>
      </c>
      <c r="E124" s="13"/>
      <c r="F124" s="12" t="s">
        <v>184</v>
      </c>
      <c r="G124" s="13">
        <v>1120</v>
      </c>
      <c r="H124" s="13">
        <v>3480</v>
      </c>
      <c r="I124" s="40" t="s">
        <v>198</v>
      </c>
      <c r="J124" s="47">
        <v>178080747</v>
      </c>
      <c r="K124" s="47">
        <v>151807722</v>
      </c>
      <c r="L124" s="47">
        <v>0</v>
      </c>
      <c r="M124" s="47">
        <v>0</v>
      </c>
      <c r="N124" s="48">
        <v>-111046205</v>
      </c>
      <c r="O124" s="47">
        <v>0</v>
      </c>
      <c r="P124" s="47">
        <v>0</v>
      </c>
      <c r="Q124" s="47">
        <v>0</v>
      </c>
      <c r="R124" s="47">
        <v>0</v>
      </c>
      <c r="S124" s="47">
        <f t="shared" si="10"/>
        <v>40761517</v>
      </c>
      <c r="T124" s="47">
        <v>921800</v>
      </c>
      <c r="U124" s="47">
        <v>0</v>
      </c>
      <c r="V124" s="47">
        <v>0</v>
      </c>
      <c r="W124" s="47">
        <v>0</v>
      </c>
      <c r="X124" s="47">
        <v>0</v>
      </c>
      <c r="Y124" s="47">
        <v>39839717</v>
      </c>
      <c r="Z124" s="47">
        <v>150885922</v>
      </c>
      <c r="AA124" s="47">
        <v>0</v>
      </c>
      <c r="AB124" s="15">
        <f t="shared" si="11"/>
        <v>39839717</v>
      </c>
      <c r="AC124" s="49">
        <f t="shared" si="12"/>
        <v>0</v>
      </c>
      <c r="AD124" s="49">
        <f t="shared" si="13"/>
        <v>0</v>
      </c>
      <c r="AE124" s="49">
        <f t="shared" si="14"/>
        <v>2.2614467464495986E-2</v>
      </c>
      <c r="AF124" s="49">
        <f t="shared" si="15"/>
        <v>2.2614467464495986E-2</v>
      </c>
    </row>
    <row r="125" spans="1:32" ht="81" hidden="1" outlineLevel="4" x14ac:dyDescent="0.35">
      <c r="A125" s="12" t="s">
        <v>94</v>
      </c>
      <c r="B125" s="12" t="s">
        <v>32</v>
      </c>
      <c r="C125" s="12" t="s">
        <v>49</v>
      </c>
      <c r="D125" s="12" t="s">
        <v>104</v>
      </c>
      <c r="E125" s="13"/>
      <c r="F125" s="12" t="s">
        <v>184</v>
      </c>
      <c r="G125" s="13">
        <v>1120</v>
      </c>
      <c r="H125" s="13">
        <v>3480</v>
      </c>
      <c r="I125" s="40" t="s">
        <v>262</v>
      </c>
      <c r="J125" s="47">
        <v>25000000</v>
      </c>
      <c r="K125" s="47">
        <v>15000000</v>
      </c>
      <c r="L125" s="47">
        <v>0</v>
      </c>
      <c r="M125" s="47">
        <v>0</v>
      </c>
      <c r="N125" s="47">
        <v>0</v>
      </c>
      <c r="O125" s="47">
        <v>0</v>
      </c>
      <c r="P125" s="47">
        <v>0</v>
      </c>
      <c r="Q125" s="47">
        <v>0</v>
      </c>
      <c r="R125" s="47">
        <v>0</v>
      </c>
      <c r="S125" s="47">
        <f t="shared" si="10"/>
        <v>15000000</v>
      </c>
      <c r="T125" s="47">
        <v>0</v>
      </c>
      <c r="U125" s="47">
        <v>0</v>
      </c>
      <c r="V125" s="47">
        <v>0</v>
      </c>
      <c r="W125" s="47">
        <v>0</v>
      </c>
      <c r="X125" s="47">
        <v>0</v>
      </c>
      <c r="Y125" s="47">
        <v>15000000</v>
      </c>
      <c r="Z125" s="47">
        <v>15000000</v>
      </c>
      <c r="AA125" s="47">
        <v>0</v>
      </c>
      <c r="AB125" s="15">
        <f t="shared" si="11"/>
        <v>15000000</v>
      </c>
      <c r="AC125" s="49">
        <f t="shared" si="12"/>
        <v>0</v>
      </c>
      <c r="AD125" s="49">
        <f t="shared" si="13"/>
        <v>0</v>
      </c>
      <c r="AE125" s="49">
        <f t="shared" si="14"/>
        <v>0</v>
      </c>
      <c r="AF125" s="49">
        <f t="shared" si="15"/>
        <v>0</v>
      </c>
    </row>
    <row r="126" spans="1:32" ht="108" hidden="1" outlineLevel="4" x14ac:dyDescent="0.35">
      <c r="A126" s="12" t="s">
        <v>94</v>
      </c>
      <c r="B126" s="12" t="s">
        <v>32</v>
      </c>
      <c r="C126" s="12" t="s">
        <v>49</v>
      </c>
      <c r="D126" s="12" t="s">
        <v>55</v>
      </c>
      <c r="E126" s="13"/>
      <c r="F126" s="12" t="s">
        <v>184</v>
      </c>
      <c r="G126" s="13">
        <v>1120</v>
      </c>
      <c r="H126" s="13">
        <v>3480</v>
      </c>
      <c r="I126" s="40" t="s">
        <v>263</v>
      </c>
      <c r="J126" s="47">
        <v>809184880</v>
      </c>
      <c r="K126" s="47">
        <v>1187525918</v>
      </c>
      <c r="L126" s="47">
        <v>0</v>
      </c>
      <c r="M126" s="47">
        <v>0</v>
      </c>
      <c r="N126" s="47">
        <v>0</v>
      </c>
      <c r="O126" s="47">
        <v>0</v>
      </c>
      <c r="P126" s="47">
        <v>0</v>
      </c>
      <c r="Q126" s="47">
        <v>0</v>
      </c>
      <c r="R126" s="47">
        <v>0</v>
      </c>
      <c r="S126" s="47">
        <f t="shared" si="10"/>
        <v>1187525918</v>
      </c>
      <c r="T126" s="47">
        <v>39874141</v>
      </c>
      <c r="U126" s="47">
        <v>355882466.86000001</v>
      </c>
      <c r="V126" s="47">
        <v>974331.2</v>
      </c>
      <c r="W126" s="47">
        <v>617300426.83000004</v>
      </c>
      <c r="X126" s="47">
        <v>603264144.52999997</v>
      </c>
      <c r="Y126" s="47">
        <v>172982332.11000001</v>
      </c>
      <c r="Z126" s="47">
        <v>173494552.11000001</v>
      </c>
      <c r="AA126" s="47">
        <v>0</v>
      </c>
      <c r="AB126" s="15">
        <f t="shared" si="11"/>
        <v>173494552.1099999</v>
      </c>
      <c r="AC126" s="49">
        <f t="shared" si="12"/>
        <v>0.51982059294305027</v>
      </c>
      <c r="AD126" s="49">
        <f t="shared" si="13"/>
        <v>0.51982059294305027</v>
      </c>
      <c r="AE126" s="49">
        <f t="shared" si="14"/>
        <v>0.33408192027350769</v>
      </c>
      <c r="AF126" s="49">
        <f t="shared" si="15"/>
        <v>0.85390251321655797</v>
      </c>
    </row>
    <row r="127" spans="1:32" ht="94.5" hidden="1" outlineLevel="4" x14ac:dyDescent="0.35">
      <c r="A127" s="12" t="s">
        <v>94</v>
      </c>
      <c r="B127" s="12" t="s">
        <v>32</v>
      </c>
      <c r="C127" s="12" t="s">
        <v>49</v>
      </c>
      <c r="D127" s="12" t="s">
        <v>56</v>
      </c>
      <c r="E127" s="13"/>
      <c r="F127" s="12" t="s">
        <v>184</v>
      </c>
      <c r="G127" s="13">
        <v>1120</v>
      </c>
      <c r="H127" s="13">
        <v>3480</v>
      </c>
      <c r="I127" s="40" t="s">
        <v>264</v>
      </c>
      <c r="J127" s="47">
        <v>34037422</v>
      </c>
      <c r="K127" s="47">
        <v>29837422</v>
      </c>
      <c r="L127" s="47">
        <v>0</v>
      </c>
      <c r="M127" s="47">
        <v>0</v>
      </c>
      <c r="N127" s="47">
        <v>0</v>
      </c>
      <c r="O127" s="47">
        <v>0</v>
      </c>
      <c r="P127" s="47">
        <v>0</v>
      </c>
      <c r="Q127" s="47">
        <v>0</v>
      </c>
      <c r="R127" s="47">
        <v>0</v>
      </c>
      <c r="S127" s="47">
        <f t="shared" si="10"/>
        <v>29837422</v>
      </c>
      <c r="T127" s="47">
        <v>0</v>
      </c>
      <c r="U127" s="47">
        <v>1648769.64</v>
      </c>
      <c r="V127" s="47">
        <v>0</v>
      </c>
      <c r="W127" s="47">
        <v>9278681.6500000004</v>
      </c>
      <c r="X127" s="47">
        <v>9278681.6500000004</v>
      </c>
      <c r="Y127" s="47">
        <v>7791899.71</v>
      </c>
      <c r="Z127" s="47">
        <v>18909970.710000001</v>
      </c>
      <c r="AA127" s="47">
        <v>0</v>
      </c>
      <c r="AB127" s="15">
        <f t="shared" si="11"/>
        <v>18909970.710000001</v>
      </c>
      <c r="AC127" s="49">
        <f t="shared" si="12"/>
        <v>0.31097464284950627</v>
      </c>
      <c r="AD127" s="49">
        <f t="shared" si="13"/>
        <v>0.31097464284950627</v>
      </c>
      <c r="AE127" s="49">
        <f t="shared" si="14"/>
        <v>5.5258448266743684E-2</v>
      </c>
      <c r="AF127" s="49">
        <f t="shared" si="15"/>
        <v>0.36623309111624996</v>
      </c>
    </row>
    <row r="128" spans="1:32" hidden="1" outlineLevel="4" x14ac:dyDescent="0.35">
      <c r="A128" s="12" t="s">
        <v>94</v>
      </c>
      <c r="B128" s="12" t="s">
        <v>32</v>
      </c>
      <c r="C128" s="12" t="s">
        <v>49</v>
      </c>
      <c r="D128" s="12" t="s">
        <v>57</v>
      </c>
      <c r="E128" s="13"/>
      <c r="F128" s="12" t="s">
        <v>184</v>
      </c>
      <c r="G128" s="13">
        <v>1120</v>
      </c>
      <c r="H128" s="13">
        <v>3480</v>
      </c>
      <c r="I128" s="40" t="s">
        <v>203</v>
      </c>
      <c r="J128" s="47">
        <v>16017500</v>
      </c>
      <c r="K128" s="47">
        <v>8017500</v>
      </c>
      <c r="L128" s="47">
        <v>0</v>
      </c>
      <c r="M128" s="47">
        <v>0</v>
      </c>
      <c r="N128" s="47">
        <v>0</v>
      </c>
      <c r="O128" s="47">
        <v>0</v>
      </c>
      <c r="P128" s="47">
        <v>0</v>
      </c>
      <c r="Q128" s="47">
        <v>0</v>
      </c>
      <c r="R128" s="47">
        <v>0</v>
      </c>
      <c r="S128" s="47">
        <f t="shared" si="10"/>
        <v>8017500</v>
      </c>
      <c r="T128" s="47">
        <v>0</v>
      </c>
      <c r="U128" s="47">
        <v>7520148</v>
      </c>
      <c r="V128" s="47">
        <v>0</v>
      </c>
      <c r="W128" s="47">
        <v>224339</v>
      </c>
      <c r="X128" s="47">
        <v>224339</v>
      </c>
      <c r="Y128" s="47">
        <v>264263</v>
      </c>
      <c r="Z128" s="47">
        <v>273013</v>
      </c>
      <c r="AA128" s="47">
        <v>0</v>
      </c>
      <c r="AB128" s="15">
        <f t="shared" si="11"/>
        <v>273013</v>
      </c>
      <c r="AC128" s="49">
        <f t="shared" si="12"/>
        <v>2.7981166198939818E-2</v>
      </c>
      <c r="AD128" s="49">
        <f t="shared" si="13"/>
        <v>2.7981166198939818E-2</v>
      </c>
      <c r="AE128" s="49">
        <f t="shared" si="14"/>
        <v>0.93796669784845654</v>
      </c>
      <c r="AF128" s="49">
        <f t="shared" si="15"/>
        <v>0.96594786404739641</v>
      </c>
    </row>
    <row r="129" spans="1:32" hidden="1" outlineLevel="4" x14ac:dyDescent="0.35">
      <c r="A129" s="12" t="s">
        <v>94</v>
      </c>
      <c r="B129" s="12" t="s">
        <v>32</v>
      </c>
      <c r="C129" s="12" t="s">
        <v>49</v>
      </c>
      <c r="D129" s="12" t="s">
        <v>58</v>
      </c>
      <c r="E129" s="13"/>
      <c r="F129" s="12" t="s">
        <v>184</v>
      </c>
      <c r="G129" s="13">
        <v>1120</v>
      </c>
      <c r="H129" s="13">
        <v>3480</v>
      </c>
      <c r="I129" s="40" t="s">
        <v>204</v>
      </c>
      <c r="J129" s="47">
        <v>94304250</v>
      </c>
      <c r="K129" s="47">
        <v>157537275</v>
      </c>
      <c r="L129" s="47">
        <v>0</v>
      </c>
      <c r="M129" s="47">
        <v>0</v>
      </c>
      <c r="N129" s="47">
        <v>0</v>
      </c>
      <c r="O129" s="47">
        <v>0</v>
      </c>
      <c r="P129" s="47">
        <v>0</v>
      </c>
      <c r="Q129" s="47">
        <v>0</v>
      </c>
      <c r="R129" s="47">
        <v>0</v>
      </c>
      <c r="S129" s="47">
        <f t="shared" si="10"/>
        <v>157537275</v>
      </c>
      <c r="T129" s="47">
        <v>0</v>
      </c>
      <c r="U129" s="47">
        <v>67381942</v>
      </c>
      <c r="V129" s="47">
        <v>0</v>
      </c>
      <c r="W129" s="47">
        <v>54311955</v>
      </c>
      <c r="X129" s="47">
        <v>54311955</v>
      </c>
      <c r="Y129" s="47">
        <v>244400</v>
      </c>
      <c r="Z129" s="47">
        <v>35843378</v>
      </c>
      <c r="AA129" s="47">
        <v>0</v>
      </c>
      <c r="AB129" s="15">
        <f t="shared" si="11"/>
        <v>35843378</v>
      </c>
      <c r="AC129" s="49">
        <f t="shared" si="12"/>
        <v>0.34475621721906768</v>
      </c>
      <c r="AD129" s="49">
        <f t="shared" si="13"/>
        <v>0.34475621721906768</v>
      </c>
      <c r="AE129" s="49">
        <f t="shared" si="14"/>
        <v>0.42772062675325567</v>
      </c>
      <c r="AF129" s="49">
        <f t="shared" si="15"/>
        <v>0.7724768439723233</v>
      </c>
    </row>
    <row r="130" spans="1:32" hidden="1" outlineLevel="4" x14ac:dyDescent="0.35">
      <c r="A130" s="12" t="s">
        <v>94</v>
      </c>
      <c r="B130" s="12" t="s">
        <v>32</v>
      </c>
      <c r="C130" s="12" t="s">
        <v>49</v>
      </c>
      <c r="D130" s="12" t="s">
        <v>61</v>
      </c>
      <c r="E130" s="13"/>
      <c r="F130" s="12" t="s">
        <v>184</v>
      </c>
      <c r="G130" s="13">
        <v>1120</v>
      </c>
      <c r="H130" s="13">
        <v>3480</v>
      </c>
      <c r="I130" s="40" t="s">
        <v>206</v>
      </c>
      <c r="J130" s="47">
        <v>6218884729</v>
      </c>
      <c r="K130" s="47">
        <v>6218884729</v>
      </c>
      <c r="L130" s="47">
        <v>0</v>
      </c>
      <c r="M130" s="47">
        <v>0</v>
      </c>
      <c r="N130" s="48">
        <v>130000000</v>
      </c>
      <c r="O130" s="47">
        <v>0</v>
      </c>
      <c r="P130" s="47">
        <v>0</v>
      </c>
      <c r="Q130" s="47">
        <v>0</v>
      </c>
      <c r="R130" s="47">
        <v>0</v>
      </c>
      <c r="S130" s="47">
        <f t="shared" si="10"/>
        <v>6348884729</v>
      </c>
      <c r="T130" s="47">
        <v>0</v>
      </c>
      <c r="U130" s="47">
        <v>1565464156.0899999</v>
      </c>
      <c r="V130" s="47">
        <v>0</v>
      </c>
      <c r="W130" s="47">
        <v>3051794537</v>
      </c>
      <c r="X130" s="47">
        <v>3051794537</v>
      </c>
      <c r="Y130" s="47">
        <v>93643349.909999996</v>
      </c>
      <c r="Z130" s="47">
        <v>1601626035.9100001</v>
      </c>
      <c r="AA130" s="47">
        <v>0</v>
      </c>
      <c r="AB130" s="15">
        <f t="shared" si="11"/>
        <v>1731626035.9099998</v>
      </c>
      <c r="AC130" s="49">
        <f t="shared" si="12"/>
        <v>0.49073019841786492</v>
      </c>
      <c r="AD130" s="49">
        <f t="shared" si="13"/>
        <v>0.48068198861135758</v>
      </c>
      <c r="AE130" s="49">
        <f t="shared" si="14"/>
        <v>0.24657309478929113</v>
      </c>
      <c r="AF130" s="49">
        <f t="shared" si="15"/>
        <v>0.72725508340064871</v>
      </c>
    </row>
    <row r="131" spans="1:32" hidden="1" outlineLevel="4" x14ac:dyDescent="0.35">
      <c r="A131" s="12" t="s">
        <v>94</v>
      </c>
      <c r="B131" s="12" t="s">
        <v>32</v>
      </c>
      <c r="C131" s="12" t="s">
        <v>49</v>
      </c>
      <c r="D131" s="12" t="s">
        <v>105</v>
      </c>
      <c r="E131" s="13"/>
      <c r="F131" s="12" t="s">
        <v>184</v>
      </c>
      <c r="G131" s="13">
        <v>1120</v>
      </c>
      <c r="H131" s="13">
        <v>3480</v>
      </c>
      <c r="I131" s="40" t="s">
        <v>18</v>
      </c>
      <c r="J131" s="47">
        <v>305257558</v>
      </c>
      <c r="K131" s="47">
        <v>305257558</v>
      </c>
      <c r="L131" s="47">
        <v>0</v>
      </c>
      <c r="M131" s="47">
        <v>0</v>
      </c>
      <c r="N131" s="47">
        <v>0</v>
      </c>
      <c r="O131" s="47">
        <v>0</v>
      </c>
      <c r="P131" s="47">
        <v>0</v>
      </c>
      <c r="Q131" s="47">
        <v>0</v>
      </c>
      <c r="R131" s="47">
        <v>0</v>
      </c>
      <c r="S131" s="47">
        <f t="shared" si="10"/>
        <v>305257558</v>
      </c>
      <c r="T131" s="47">
        <v>0</v>
      </c>
      <c r="U131" s="47">
        <v>157714827.69999999</v>
      </c>
      <c r="V131" s="47">
        <v>0</v>
      </c>
      <c r="W131" s="47">
        <v>18404829.030000001</v>
      </c>
      <c r="X131" s="47">
        <v>18269229.030000001</v>
      </c>
      <c r="Y131" s="47">
        <v>125247264.27</v>
      </c>
      <c r="Z131" s="47">
        <v>129137901.27</v>
      </c>
      <c r="AA131" s="47">
        <v>0</v>
      </c>
      <c r="AB131" s="15">
        <f t="shared" si="11"/>
        <v>129137901.27000001</v>
      </c>
      <c r="AC131" s="49">
        <f t="shared" si="12"/>
        <v>6.0292787345170337E-2</v>
      </c>
      <c r="AD131" s="49">
        <f t="shared" si="13"/>
        <v>6.0292787345170337E-2</v>
      </c>
      <c r="AE131" s="49">
        <f t="shared" si="14"/>
        <v>0.51666149966383468</v>
      </c>
      <c r="AF131" s="49">
        <f t="shared" si="15"/>
        <v>0.57695428700900497</v>
      </c>
    </row>
    <row r="132" spans="1:32" ht="27" hidden="1" outlineLevel="4" x14ac:dyDescent="0.35">
      <c r="A132" s="12" t="s">
        <v>94</v>
      </c>
      <c r="B132" s="12" t="s">
        <v>32</v>
      </c>
      <c r="C132" s="12" t="s">
        <v>49</v>
      </c>
      <c r="D132" s="12" t="s">
        <v>106</v>
      </c>
      <c r="E132" s="13"/>
      <c r="F132" s="12" t="s">
        <v>184</v>
      </c>
      <c r="G132" s="13">
        <v>1120</v>
      </c>
      <c r="H132" s="13">
        <v>3480</v>
      </c>
      <c r="I132" s="40" t="s">
        <v>265</v>
      </c>
      <c r="J132" s="47">
        <v>1695000</v>
      </c>
      <c r="K132" s="47">
        <v>1845000</v>
      </c>
      <c r="L132" s="47">
        <v>0</v>
      </c>
      <c r="M132" s="47">
        <v>0</v>
      </c>
      <c r="N132" s="47">
        <v>0</v>
      </c>
      <c r="O132" s="47">
        <v>0</v>
      </c>
      <c r="P132" s="47">
        <v>0</v>
      </c>
      <c r="Q132" s="47">
        <v>0</v>
      </c>
      <c r="R132" s="47">
        <v>0</v>
      </c>
      <c r="S132" s="47">
        <f t="shared" si="10"/>
        <v>1845000</v>
      </c>
      <c r="T132" s="47">
        <v>0</v>
      </c>
      <c r="U132" s="47">
        <v>1130000</v>
      </c>
      <c r="V132" s="47">
        <v>0</v>
      </c>
      <c r="W132" s="47">
        <v>282500</v>
      </c>
      <c r="X132" s="47">
        <v>282500</v>
      </c>
      <c r="Y132" s="47">
        <v>8750</v>
      </c>
      <c r="Z132" s="47">
        <v>432500</v>
      </c>
      <c r="AA132" s="47">
        <v>0</v>
      </c>
      <c r="AB132" s="15">
        <f t="shared" si="11"/>
        <v>432500</v>
      </c>
      <c r="AC132" s="49">
        <f t="shared" si="12"/>
        <v>0.15311653116531165</v>
      </c>
      <c r="AD132" s="49">
        <f t="shared" si="13"/>
        <v>0.15311653116531165</v>
      </c>
      <c r="AE132" s="49">
        <f t="shared" si="14"/>
        <v>0.61246612466124661</v>
      </c>
      <c r="AF132" s="49">
        <f t="shared" si="15"/>
        <v>0.76558265582655827</v>
      </c>
    </row>
    <row r="133" spans="1:32" hidden="1" outlineLevel="4" x14ac:dyDescent="0.35">
      <c r="A133" s="12" t="s">
        <v>94</v>
      </c>
      <c r="B133" s="12" t="s">
        <v>32</v>
      </c>
      <c r="C133" s="12" t="s">
        <v>49</v>
      </c>
      <c r="D133" s="12" t="s">
        <v>107</v>
      </c>
      <c r="E133" s="13"/>
      <c r="F133" s="12" t="s">
        <v>184</v>
      </c>
      <c r="G133" s="13">
        <v>1120</v>
      </c>
      <c r="H133" s="13">
        <v>3480</v>
      </c>
      <c r="I133" s="40" t="s">
        <v>266</v>
      </c>
      <c r="J133" s="47">
        <v>175000000</v>
      </c>
      <c r="K133" s="47">
        <v>175000000</v>
      </c>
      <c r="L133" s="47">
        <v>0</v>
      </c>
      <c r="M133" s="47">
        <v>0</v>
      </c>
      <c r="N133" s="47">
        <v>0</v>
      </c>
      <c r="O133" s="47">
        <v>0</v>
      </c>
      <c r="P133" s="47">
        <v>0</v>
      </c>
      <c r="Q133" s="47">
        <v>0</v>
      </c>
      <c r="R133" s="47">
        <v>0</v>
      </c>
      <c r="S133" s="47">
        <f t="shared" si="10"/>
        <v>175000000</v>
      </c>
      <c r="T133" s="47">
        <v>0</v>
      </c>
      <c r="U133" s="47">
        <v>36986540.109999999</v>
      </c>
      <c r="V133" s="47">
        <v>0</v>
      </c>
      <c r="W133" s="47">
        <v>99124486.519999996</v>
      </c>
      <c r="X133" s="47">
        <v>98383072.450000003</v>
      </c>
      <c r="Y133" s="47">
        <v>31888973.370000001</v>
      </c>
      <c r="Z133" s="47">
        <v>38888973.369999997</v>
      </c>
      <c r="AA133" s="47">
        <v>0</v>
      </c>
      <c r="AB133" s="15">
        <f t="shared" si="11"/>
        <v>38888973.36999999</v>
      </c>
      <c r="AC133" s="49">
        <f t="shared" si="12"/>
        <v>0.56642563725714279</v>
      </c>
      <c r="AD133" s="49">
        <f t="shared" si="13"/>
        <v>0.56642563725714279</v>
      </c>
      <c r="AE133" s="49">
        <f t="shared" si="14"/>
        <v>0.21135165777142856</v>
      </c>
      <c r="AF133" s="49">
        <f t="shared" si="15"/>
        <v>0.77777729502857129</v>
      </c>
    </row>
    <row r="134" spans="1:32" hidden="1" outlineLevel="4" x14ac:dyDescent="0.35">
      <c r="A134" s="12" t="s">
        <v>94</v>
      </c>
      <c r="B134" s="12" t="s">
        <v>32</v>
      </c>
      <c r="C134" s="12" t="s">
        <v>49</v>
      </c>
      <c r="D134" s="12" t="s">
        <v>108</v>
      </c>
      <c r="E134" s="13"/>
      <c r="F134" s="12" t="s">
        <v>184</v>
      </c>
      <c r="G134" s="13">
        <v>1120</v>
      </c>
      <c r="H134" s="13">
        <v>3480</v>
      </c>
      <c r="I134" s="40" t="s">
        <v>267</v>
      </c>
      <c r="J134" s="47">
        <v>80425470</v>
      </c>
      <c r="K134" s="47">
        <v>80425470</v>
      </c>
      <c r="L134" s="47">
        <v>0</v>
      </c>
      <c r="M134" s="47">
        <v>0</v>
      </c>
      <c r="N134" s="47">
        <v>0</v>
      </c>
      <c r="O134" s="47">
        <v>0</v>
      </c>
      <c r="P134" s="47">
        <v>0</v>
      </c>
      <c r="Q134" s="47">
        <v>0</v>
      </c>
      <c r="R134" s="47">
        <v>0</v>
      </c>
      <c r="S134" s="47">
        <f t="shared" si="10"/>
        <v>80425470</v>
      </c>
      <c r="T134" s="47">
        <v>0</v>
      </c>
      <c r="U134" s="47">
        <v>20103755.129999999</v>
      </c>
      <c r="V134" s="47">
        <v>0</v>
      </c>
      <c r="W134" s="47">
        <v>45926358.030000001</v>
      </c>
      <c r="X134" s="47">
        <v>45926358.030000001</v>
      </c>
      <c r="Y134" s="47">
        <v>785235.84</v>
      </c>
      <c r="Z134" s="47">
        <v>14395356.84</v>
      </c>
      <c r="AA134" s="47">
        <v>0</v>
      </c>
      <c r="AB134" s="15">
        <f t="shared" si="11"/>
        <v>14395356.840000004</v>
      </c>
      <c r="AC134" s="49">
        <f t="shared" si="12"/>
        <v>0.57104245744538396</v>
      </c>
      <c r="AD134" s="49">
        <f t="shared" si="13"/>
        <v>0.57104245744538396</v>
      </c>
      <c r="AE134" s="49">
        <f t="shared" si="14"/>
        <v>0.24996751812578774</v>
      </c>
      <c r="AF134" s="49">
        <f t="shared" si="15"/>
        <v>0.82100997557117172</v>
      </c>
    </row>
    <row r="135" spans="1:32" ht="27" hidden="1" outlineLevel="4" x14ac:dyDescent="0.35">
      <c r="A135" s="12" t="s">
        <v>94</v>
      </c>
      <c r="B135" s="12" t="s">
        <v>32</v>
      </c>
      <c r="C135" s="12" t="s">
        <v>49</v>
      </c>
      <c r="D135" s="12" t="s">
        <v>109</v>
      </c>
      <c r="E135" s="13"/>
      <c r="F135" s="12" t="s">
        <v>184</v>
      </c>
      <c r="G135" s="13">
        <v>1120</v>
      </c>
      <c r="H135" s="13">
        <v>3480</v>
      </c>
      <c r="I135" s="40" t="s">
        <v>268</v>
      </c>
      <c r="J135" s="47">
        <v>58825357</v>
      </c>
      <c r="K135" s="47">
        <v>46646357</v>
      </c>
      <c r="L135" s="47">
        <v>0</v>
      </c>
      <c r="M135" s="47">
        <v>0</v>
      </c>
      <c r="N135" s="47">
        <v>0</v>
      </c>
      <c r="O135" s="47">
        <v>0</v>
      </c>
      <c r="P135" s="47">
        <v>0</v>
      </c>
      <c r="Q135" s="47">
        <v>0</v>
      </c>
      <c r="R135" s="47">
        <v>0</v>
      </c>
      <c r="S135" s="47">
        <f t="shared" si="10"/>
        <v>46646357</v>
      </c>
      <c r="T135" s="47">
        <v>14061700.880000001</v>
      </c>
      <c r="U135" s="47">
        <v>6719827.5</v>
      </c>
      <c r="V135" s="47">
        <v>0</v>
      </c>
      <c r="W135" s="47">
        <v>746647.5</v>
      </c>
      <c r="X135" s="47">
        <v>746647.5</v>
      </c>
      <c r="Y135" s="47">
        <v>25118181.120000001</v>
      </c>
      <c r="Z135" s="47">
        <v>25118181.120000001</v>
      </c>
      <c r="AA135" s="47">
        <v>0</v>
      </c>
      <c r="AB135" s="15">
        <f t="shared" si="11"/>
        <v>25118181.119999997</v>
      </c>
      <c r="AC135" s="49">
        <f t="shared" si="12"/>
        <v>1.6006555452979961E-2</v>
      </c>
      <c r="AD135" s="49">
        <f t="shared" si="13"/>
        <v>1.6006555452979961E-2</v>
      </c>
      <c r="AE135" s="49">
        <f t="shared" si="14"/>
        <v>0.44551235544503515</v>
      </c>
      <c r="AF135" s="49">
        <f t="shared" si="15"/>
        <v>0.46151891089801511</v>
      </c>
    </row>
    <row r="136" spans="1:32" ht="27" hidden="1" outlineLevel="4" x14ac:dyDescent="0.35">
      <c r="A136" s="12" t="s">
        <v>94</v>
      </c>
      <c r="B136" s="12" t="s">
        <v>32</v>
      </c>
      <c r="C136" s="12" t="s">
        <v>49</v>
      </c>
      <c r="D136" s="12" t="s">
        <v>64</v>
      </c>
      <c r="E136" s="13"/>
      <c r="F136" s="12" t="s">
        <v>184</v>
      </c>
      <c r="G136" s="13">
        <v>1120</v>
      </c>
      <c r="H136" s="13">
        <v>3480</v>
      </c>
      <c r="I136" s="40" t="s">
        <v>208</v>
      </c>
      <c r="J136" s="47">
        <v>66863300</v>
      </c>
      <c r="K136" s="47">
        <v>66863300</v>
      </c>
      <c r="L136" s="47">
        <v>0</v>
      </c>
      <c r="M136" s="47">
        <v>0</v>
      </c>
      <c r="N136" s="47">
        <v>0</v>
      </c>
      <c r="O136" s="47">
        <v>0</v>
      </c>
      <c r="P136" s="47">
        <v>0</v>
      </c>
      <c r="Q136" s="47">
        <v>0</v>
      </c>
      <c r="R136" s="47">
        <v>0</v>
      </c>
      <c r="S136" s="47">
        <f t="shared" si="10"/>
        <v>66863300</v>
      </c>
      <c r="T136" s="47">
        <v>0</v>
      </c>
      <c r="U136" s="47">
        <v>16731818.76</v>
      </c>
      <c r="V136" s="47">
        <v>915300</v>
      </c>
      <c r="W136" s="47">
        <v>41091331.299999997</v>
      </c>
      <c r="X136" s="47">
        <v>41091331.299999997</v>
      </c>
      <c r="Y136" s="47">
        <v>5874849.9400000004</v>
      </c>
      <c r="Z136" s="47">
        <v>8124849.9400000004</v>
      </c>
      <c r="AA136" s="47">
        <v>0</v>
      </c>
      <c r="AB136" s="15">
        <f t="shared" si="11"/>
        <v>8124849.9400000051</v>
      </c>
      <c r="AC136" s="49">
        <f t="shared" si="12"/>
        <v>0.61455733264735657</v>
      </c>
      <c r="AD136" s="49">
        <f t="shared" si="13"/>
        <v>0.61455733264735657</v>
      </c>
      <c r="AE136" s="49">
        <f t="shared" si="14"/>
        <v>0.26392832480598472</v>
      </c>
      <c r="AF136" s="49">
        <f t="shared" si="15"/>
        <v>0.87848565745334128</v>
      </c>
    </row>
    <row r="137" spans="1:32" hidden="1" outlineLevel="4" x14ac:dyDescent="0.35">
      <c r="A137" s="12" t="s">
        <v>94</v>
      </c>
      <c r="B137" s="12" t="s">
        <v>32</v>
      </c>
      <c r="C137" s="12" t="s">
        <v>49</v>
      </c>
      <c r="D137" s="12" t="s">
        <v>110</v>
      </c>
      <c r="E137" s="13"/>
      <c r="F137" s="12" t="s">
        <v>184</v>
      </c>
      <c r="G137" s="13">
        <v>1120</v>
      </c>
      <c r="H137" s="13">
        <v>3480</v>
      </c>
      <c r="I137" s="40" t="s">
        <v>269</v>
      </c>
      <c r="J137" s="47">
        <v>3429855</v>
      </c>
      <c r="K137" s="47">
        <v>3839855</v>
      </c>
      <c r="L137" s="47">
        <v>0</v>
      </c>
      <c r="M137" s="47">
        <v>0</v>
      </c>
      <c r="N137" s="47">
        <v>0</v>
      </c>
      <c r="O137" s="47">
        <v>0</v>
      </c>
      <c r="P137" s="47">
        <v>0</v>
      </c>
      <c r="Q137" s="47">
        <v>0</v>
      </c>
      <c r="R137" s="47">
        <v>0</v>
      </c>
      <c r="S137" s="47">
        <f t="shared" si="10"/>
        <v>3839855</v>
      </c>
      <c r="T137" s="47">
        <v>0</v>
      </c>
      <c r="U137" s="47">
        <v>2620423.75</v>
      </c>
      <c r="V137" s="47">
        <v>0</v>
      </c>
      <c r="W137" s="47">
        <v>945996.25</v>
      </c>
      <c r="X137" s="47">
        <v>945996.25</v>
      </c>
      <c r="Y137" s="47">
        <v>160972</v>
      </c>
      <c r="Z137" s="47">
        <v>273435</v>
      </c>
      <c r="AA137" s="47">
        <v>0</v>
      </c>
      <c r="AB137" s="15">
        <f t="shared" si="11"/>
        <v>273435</v>
      </c>
      <c r="AC137" s="49">
        <f t="shared" si="12"/>
        <v>0.24636249285454789</v>
      </c>
      <c r="AD137" s="49">
        <f t="shared" si="13"/>
        <v>0.24636249285454789</v>
      </c>
      <c r="AE137" s="49">
        <f t="shared" si="14"/>
        <v>0.68242778698674822</v>
      </c>
      <c r="AF137" s="49">
        <f t="shared" si="15"/>
        <v>0.92879027984129614</v>
      </c>
    </row>
    <row r="138" spans="1:32" hidden="1" outlineLevel="4" x14ac:dyDescent="0.35">
      <c r="A138" s="12" t="s">
        <v>94</v>
      </c>
      <c r="B138" s="12" t="s">
        <v>32</v>
      </c>
      <c r="C138" s="12" t="s">
        <v>49</v>
      </c>
      <c r="D138" s="12" t="s">
        <v>111</v>
      </c>
      <c r="E138" s="13"/>
      <c r="F138" s="12" t="s">
        <v>184</v>
      </c>
      <c r="G138" s="13">
        <v>1310</v>
      </c>
      <c r="H138" s="13">
        <v>3480</v>
      </c>
      <c r="I138" s="40" t="s">
        <v>19</v>
      </c>
      <c r="J138" s="47">
        <v>12000000</v>
      </c>
      <c r="K138" s="47">
        <v>12000000</v>
      </c>
      <c r="L138" s="47">
        <v>0</v>
      </c>
      <c r="M138" s="47">
        <v>0</v>
      </c>
      <c r="N138" s="47">
        <v>0</v>
      </c>
      <c r="O138" s="47">
        <v>0</v>
      </c>
      <c r="P138" s="47">
        <v>0</v>
      </c>
      <c r="Q138" s="47">
        <v>0</v>
      </c>
      <c r="R138" s="47">
        <v>0</v>
      </c>
      <c r="S138" s="47">
        <f t="shared" si="10"/>
        <v>12000000</v>
      </c>
      <c r="T138" s="47">
        <v>0</v>
      </c>
      <c r="U138" s="47">
        <v>7255884</v>
      </c>
      <c r="V138" s="47">
        <v>0</v>
      </c>
      <c r="W138" s="47">
        <v>76165</v>
      </c>
      <c r="X138" s="47">
        <v>76165</v>
      </c>
      <c r="Y138" s="47">
        <v>4667951</v>
      </c>
      <c r="Z138" s="47">
        <v>4667951</v>
      </c>
      <c r="AA138" s="47">
        <v>0</v>
      </c>
      <c r="AB138" s="15">
        <f t="shared" si="11"/>
        <v>4667951</v>
      </c>
      <c r="AC138" s="49">
        <f t="shared" si="12"/>
        <v>6.347083333333333E-3</v>
      </c>
      <c r="AD138" s="49">
        <f t="shared" si="13"/>
        <v>6.347083333333333E-3</v>
      </c>
      <c r="AE138" s="49">
        <f t="shared" si="14"/>
        <v>0.604657</v>
      </c>
      <c r="AF138" s="49">
        <f t="shared" si="15"/>
        <v>0.61100408333333334</v>
      </c>
    </row>
    <row r="139" spans="1:32" ht="54" hidden="1" outlineLevel="4" x14ac:dyDescent="0.35">
      <c r="A139" s="12" t="s">
        <v>94</v>
      </c>
      <c r="B139" s="12" t="s">
        <v>32</v>
      </c>
      <c r="C139" s="12" t="s">
        <v>49</v>
      </c>
      <c r="D139" s="12" t="s">
        <v>112</v>
      </c>
      <c r="E139" s="13"/>
      <c r="F139" s="12" t="s">
        <v>184</v>
      </c>
      <c r="G139" s="13">
        <v>1120</v>
      </c>
      <c r="H139" s="13">
        <v>3480</v>
      </c>
      <c r="I139" s="40" t="s">
        <v>270</v>
      </c>
      <c r="J139" s="47">
        <v>0</v>
      </c>
      <c r="K139" s="47">
        <v>40000</v>
      </c>
      <c r="L139" s="47">
        <v>0</v>
      </c>
      <c r="M139" s="47">
        <v>0</v>
      </c>
      <c r="N139" s="47">
        <v>0</v>
      </c>
      <c r="O139" s="47">
        <v>0</v>
      </c>
      <c r="P139" s="47">
        <v>0</v>
      </c>
      <c r="Q139" s="47">
        <v>0</v>
      </c>
      <c r="R139" s="47">
        <v>0</v>
      </c>
      <c r="S139" s="47">
        <f t="shared" si="10"/>
        <v>40000</v>
      </c>
      <c r="T139" s="47">
        <v>0</v>
      </c>
      <c r="U139" s="47">
        <v>31320</v>
      </c>
      <c r="V139" s="47">
        <v>0</v>
      </c>
      <c r="W139" s="47">
        <v>8680</v>
      </c>
      <c r="X139" s="47">
        <v>8680</v>
      </c>
      <c r="Y139" s="47">
        <v>0</v>
      </c>
      <c r="Z139" s="47">
        <v>0</v>
      </c>
      <c r="AA139" s="47">
        <v>0</v>
      </c>
      <c r="AB139" s="15">
        <f t="shared" si="11"/>
        <v>0</v>
      </c>
      <c r="AC139" s="49">
        <f t="shared" si="12"/>
        <v>0.217</v>
      </c>
      <c r="AD139" s="49">
        <f t="shared" si="13"/>
        <v>0.217</v>
      </c>
      <c r="AE139" s="49">
        <f t="shared" si="14"/>
        <v>0.78300000000000003</v>
      </c>
      <c r="AF139" s="49">
        <f t="shared" si="15"/>
        <v>1</v>
      </c>
    </row>
    <row r="140" spans="1:32" hidden="1" outlineLevel="4" x14ac:dyDescent="0.35">
      <c r="A140" s="12" t="s">
        <v>94</v>
      </c>
      <c r="B140" s="12" t="s">
        <v>32</v>
      </c>
      <c r="C140" s="12" t="s">
        <v>49</v>
      </c>
      <c r="D140" s="12" t="s">
        <v>113</v>
      </c>
      <c r="E140" s="13"/>
      <c r="F140" s="12" t="s">
        <v>184</v>
      </c>
      <c r="G140" s="13">
        <v>1120</v>
      </c>
      <c r="H140" s="13">
        <v>3480</v>
      </c>
      <c r="I140" s="40" t="s">
        <v>21</v>
      </c>
      <c r="J140" s="47">
        <v>32000000</v>
      </c>
      <c r="K140" s="47">
        <v>15000000</v>
      </c>
      <c r="L140" s="47">
        <v>0</v>
      </c>
      <c r="M140" s="47">
        <v>0</v>
      </c>
      <c r="N140" s="47">
        <v>0</v>
      </c>
      <c r="O140" s="47">
        <v>0</v>
      </c>
      <c r="P140" s="47">
        <v>0</v>
      </c>
      <c r="Q140" s="47">
        <v>0</v>
      </c>
      <c r="R140" s="47">
        <v>0</v>
      </c>
      <c r="S140" s="47">
        <f t="shared" si="10"/>
        <v>15000000</v>
      </c>
      <c r="T140" s="47">
        <v>0</v>
      </c>
      <c r="U140" s="47">
        <v>3129134</v>
      </c>
      <c r="V140" s="47">
        <v>0</v>
      </c>
      <c r="W140" s="47">
        <v>10564439</v>
      </c>
      <c r="X140" s="47">
        <v>10564439</v>
      </c>
      <c r="Y140" s="47">
        <v>1306427</v>
      </c>
      <c r="Z140" s="47">
        <v>1306427</v>
      </c>
      <c r="AA140" s="47">
        <v>0</v>
      </c>
      <c r="AB140" s="15">
        <f t="shared" si="11"/>
        <v>1306427</v>
      </c>
      <c r="AC140" s="49">
        <f t="shared" si="12"/>
        <v>0.70429593333333329</v>
      </c>
      <c r="AD140" s="49">
        <f t="shared" si="13"/>
        <v>0.70429593333333329</v>
      </c>
      <c r="AE140" s="49">
        <f t="shared" si="14"/>
        <v>0.20860893333333333</v>
      </c>
      <c r="AF140" s="49">
        <f t="shared" si="15"/>
        <v>0.91290486666666659</v>
      </c>
    </row>
    <row r="141" spans="1:32" hidden="1" outlineLevel="4" x14ac:dyDescent="0.35">
      <c r="A141" s="12" t="s">
        <v>94</v>
      </c>
      <c r="B141" s="12" t="s">
        <v>32</v>
      </c>
      <c r="C141" s="12" t="s">
        <v>49</v>
      </c>
      <c r="D141" s="12" t="s">
        <v>114</v>
      </c>
      <c r="E141" s="13"/>
      <c r="F141" s="12" t="s">
        <v>184</v>
      </c>
      <c r="G141" s="13">
        <v>1120</v>
      </c>
      <c r="H141" s="13">
        <v>3480</v>
      </c>
      <c r="I141" s="40" t="s">
        <v>22</v>
      </c>
      <c r="J141" s="47">
        <v>7487500</v>
      </c>
      <c r="K141" s="47">
        <v>7487500</v>
      </c>
      <c r="L141" s="47">
        <v>0</v>
      </c>
      <c r="M141" s="47">
        <v>0</v>
      </c>
      <c r="N141" s="47">
        <v>0</v>
      </c>
      <c r="O141" s="47">
        <v>0</v>
      </c>
      <c r="P141" s="47">
        <v>0</v>
      </c>
      <c r="Q141" s="47">
        <v>0</v>
      </c>
      <c r="R141" s="47">
        <v>0</v>
      </c>
      <c r="S141" s="47">
        <f t="shared" si="10"/>
        <v>7487500</v>
      </c>
      <c r="T141" s="47">
        <v>0</v>
      </c>
      <c r="U141" s="47">
        <v>0</v>
      </c>
      <c r="V141" s="47">
        <v>0</v>
      </c>
      <c r="W141" s="47">
        <v>0</v>
      </c>
      <c r="X141" s="47">
        <v>0</v>
      </c>
      <c r="Y141" s="47">
        <v>7487500</v>
      </c>
      <c r="Z141" s="47">
        <v>7487500</v>
      </c>
      <c r="AA141" s="47">
        <v>0</v>
      </c>
      <c r="AB141" s="15">
        <f t="shared" si="11"/>
        <v>7487500</v>
      </c>
      <c r="AC141" s="49">
        <f t="shared" si="12"/>
        <v>0</v>
      </c>
      <c r="AD141" s="49">
        <f t="shared" si="13"/>
        <v>0</v>
      </c>
      <c r="AE141" s="49">
        <f t="shared" si="14"/>
        <v>0</v>
      </c>
      <c r="AF141" s="49">
        <f t="shared" si="15"/>
        <v>0</v>
      </c>
    </row>
    <row r="142" spans="1:32" hidden="1" outlineLevel="3" x14ac:dyDescent="0.35">
      <c r="A142" s="34"/>
      <c r="B142" s="34"/>
      <c r="C142" s="34" t="s">
        <v>209</v>
      </c>
      <c r="D142" s="34"/>
      <c r="E142" s="33"/>
      <c r="F142" s="34"/>
      <c r="G142" s="33"/>
      <c r="H142" s="33"/>
      <c r="I142" s="51"/>
      <c r="J142" s="52">
        <f t="shared" ref="J142:AB142" si="20">SUBTOTAL(9,J114:J141)</f>
        <v>12015599038</v>
      </c>
      <c r="K142" s="52">
        <f t="shared" si="20"/>
        <v>12015599038</v>
      </c>
      <c r="L142" s="52">
        <f t="shared" si="20"/>
        <v>0</v>
      </c>
      <c r="M142" s="52">
        <f t="shared" si="20"/>
        <v>0</v>
      </c>
      <c r="N142" s="52">
        <f t="shared" si="20"/>
        <v>18953795</v>
      </c>
      <c r="O142" s="52">
        <f t="shared" si="20"/>
        <v>0</v>
      </c>
      <c r="P142" s="52">
        <f t="shared" si="20"/>
        <v>0</v>
      </c>
      <c r="Q142" s="52">
        <f t="shared" si="20"/>
        <v>0</v>
      </c>
      <c r="R142" s="52">
        <f t="shared" si="20"/>
        <v>0</v>
      </c>
      <c r="S142" s="52">
        <f t="shared" si="20"/>
        <v>12034552833</v>
      </c>
      <c r="T142" s="52">
        <f t="shared" si="20"/>
        <v>61822105.770000003</v>
      </c>
      <c r="U142" s="52">
        <f t="shared" si="20"/>
        <v>3362467048.1300001</v>
      </c>
      <c r="V142" s="52">
        <f t="shared" si="20"/>
        <v>9039529.1900000013</v>
      </c>
      <c r="W142" s="52">
        <f t="shared" si="20"/>
        <v>5231255810.3400002</v>
      </c>
      <c r="X142" s="52">
        <f t="shared" si="20"/>
        <v>5140498799.249999</v>
      </c>
      <c r="Y142" s="52">
        <f t="shared" si="20"/>
        <v>785779630.3900001</v>
      </c>
      <c r="Z142" s="52">
        <f t="shared" si="20"/>
        <v>3351014544.5699997</v>
      </c>
      <c r="AA142" s="52">
        <f t="shared" si="20"/>
        <v>0</v>
      </c>
      <c r="AB142" s="54">
        <f t="shared" si="20"/>
        <v>3369968339.5699997</v>
      </c>
      <c r="AC142" s="55">
        <f t="shared" si="12"/>
        <v>0.43537203545123826</v>
      </c>
      <c r="AD142" s="55">
        <f t="shared" si="13"/>
        <v>0.43468634713168158</v>
      </c>
      <c r="AE142" s="55">
        <f t="shared" si="14"/>
        <v>0.28528926090842815</v>
      </c>
      <c r="AF142" s="55">
        <f t="shared" si="15"/>
        <v>0.71997560804010974</v>
      </c>
    </row>
    <row r="143" spans="1:32" hidden="1" outlineLevel="4" x14ac:dyDescent="0.35">
      <c r="A143" s="12" t="s">
        <v>94</v>
      </c>
      <c r="B143" s="12" t="s">
        <v>32</v>
      </c>
      <c r="C143" s="12" t="s">
        <v>65</v>
      </c>
      <c r="D143" s="12" t="s">
        <v>115</v>
      </c>
      <c r="E143" s="13"/>
      <c r="F143" s="12" t="s">
        <v>184</v>
      </c>
      <c r="G143" s="13">
        <v>1120</v>
      </c>
      <c r="H143" s="13">
        <v>3480</v>
      </c>
      <c r="I143" s="40" t="s">
        <v>23</v>
      </c>
      <c r="J143" s="47">
        <v>400073000</v>
      </c>
      <c r="K143" s="47">
        <v>400073000</v>
      </c>
      <c r="L143" s="47">
        <v>0</v>
      </c>
      <c r="M143" s="47">
        <v>0</v>
      </c>
      <c r="N143" s="47">
        <v>0</v>
      </c>
      <c r="O143" s="47">
        <v>0</v>
      </c>
      <c r="P143" s="47">
        <v>0</v>
      </c>
      <c r="Q143" s="47">
        <v>0</v>
      </c>
      <c r="R143" s="47">
        <v>0</v>
      </c>
      <c r="S143" s="47">
        <f t="shared" si="10"/>
        <v>400073000</v>
      </c>
      <c r="T143" s="47">
        <v>0</v>
      </c>
      <c r="U143" s="47">
        <v>177554879.41</v>
      </c>
      <c r="V143" s="47">
        <v>0</v>
      </c>
      <c r="W143" s="47">
        <v>122517319.13</v>
      </c>
      <c r="X143" s="47">
        <v>122517319.13</v>
      </c>
      <c r="Y143" s="47">
        <v>801.46</v>
      </c>
      <c r="Z143" s="47">
        <v>100000801.45999999</v>
      </c>
      <c r="AA143" s="47">
        <v>0</v>
      </c>
      <c r="AB143" s="15">
        <f t="shared" si="11"/>
        <v>100000801.46000001</v>
      </c>
      <c r="AC143" s="49">
        <f t="shared" si="12"/>
        <v>0.30623740949776662</v>
      </c>
      <c r="AD143" s="49">
        <f t="shared" si="13"/>
        <v>0.30623740949776662</v>
      </c>
      <c r="AE143" s="49">
        <f t="shared" si="14"/>
        <v>0.44380620389278957</v>
      </c>
      <c r="AF143" s="49">
        <f t="shared" si="15"/>
        <v>0.75004361339055614</v>
      </c>
    </row>
    <row r="144" spans="1:32" hidden="1" outlineLevel="4" x14ac:dyDescent="0.35">
      <c r="A144" s="12" t="s">
        <v>94</v>
      </c>
      <c r="B144" s="12" t="s">
        <v>32</v>
      </c>
      <c r="C144" s="12" t="s">
        <v>65</v>
      </c>
      <c r="D144" s="12" t="s">
        <v>66</v>
      </c>
      <c r="E144" s="13"/>
      <c r="F144" s="12" t="s">
        <v>184</v>
      </c>
      <c r="G144" s="13">
        <v>1120</v>
      </c>
      <c r="H144" s="13">
        <v>3480</v>
      </c>
      <c r="I144" s="40" t="s">
        <v>210</v>
      </c>
      <c r="J144" s="47">
        <v>755829</v>
      </c>
      <c r="K144" s="47">
        <v>755829</v>
      </c>
      <c r="L144" s="47">
        <v>0</v>
      </c>
      <c r="M144" s="47">
        <v>0</v>
      </c>
      <c r="N144" s="47">
        <v>0</v>
      </c>
      <c r="O144" s="47">
        <v>0</v>
      </c>
      <c r="P144" s="47">
        <v>0</v>
      </c>
      <c r="Q144" s="47">
        <v>0</v>
      </c>
      <c r="R144" s="47">
        <v>0</v>
      </c>
      <c r="S144" s="47">
        <f t="shared" si="10"/>
        <v>755829</v>
      </c>
      <c r="T144" s="47">
        <v>121028.78</v>
      </c>
      <c r="U144" s="47">
        <v>513.65</v>
      </c>
      <c r="V144" s="47">
        <v>0</v>
      </c>
      <c r="W144" s="47">
        <v>275914.09000000003</v>
      </c>
      <c r="X144" s="47">
        <v>275914.09000000003</v>
      </c>
      <c r="Y144" s="47">
        <v>358372.48</v>
      </c>
      <c r="Z144" s="47">
        <v>358372.48</v>
      </c>
      <c r="AA144" s="47">
        <v>0</v>
      </c>
      <c r="AB144" s="15">
        <f t="shared" si="11"/>
        <v>358372.47999999992</v>
      </c>
      <c r="AC144" s="49">
        <f t="shared" ref="AC144:AC206" si="21">IFERROR(W144/K144,0)</f>
        <v>0.36504829796157601</v>
      </c>
      <c r="AD144" s="49">
        <f t="shared" ref="AD144:AD206" si="22">IFERROR(W144/S144,0)</f>
        <v>0.36504829796157601</v>
      </c>
      <c r="AE144" s="49">
        <f t="shared" ref="AE144:AE206" si="23">IFERROR(((T144+U144+V144)/S144),0)</f>
        <v>0.16080678301573503</v>
      </c>
      <c r="AF144" s="49">
        <f t="shared" ref="AF144:AF206" si="24">+AD144+AE144</f>
        <v>0.52585508097731104</v>
      </c>
    </row>
    <row r="145" spans="1:32" hidden="1" outlineLevel="4" x14ac:dyDescent="0.35">
      <c r="A145" s="12" t="s">
        <v>94</v>
      </c>
      <c r="B145" s="12" t="s">
        <v>32</v>
      </c>
      <c r="C145" s="12" t="s">
        <v>65</v>
      </c>
      <c r="D145" s="12" t="s">
        <v>67</v>
      </c>
      <c r="E145" s="13"/>
      <c r="F145" s="12" t="s">
        <v>184</v>
      </c>
      <c r="G145" s="13">
        <v>1120</v>
      </c>
      <c r="H145" s="13">
        <v>3480</v>
      </c>
      <c r="I145" s="40" t="s">
        <v>211</v>
      </c>
      <c r="J145" s="47">
        <v>2082381</v>
      </c>
      <c r="K145" s="47">
        <v>2082381</v>
      </c>
      <c r="L145" s="47">
        <v>0</v>
      </c>
      <c r="M145" s="47">
        <v>0</v>
      </c>
      <c r="N145" s="47">
        <v>0</v>
      </c>
      <c r="O145" s="47">
        <v>0</v>
      </c>
      <c r="P145" s="47">
        <v>0</v>
      </c>
      <c r="Q145" s="47">
        <v>0</v>
      </c>
      <c r="R145" s="47">
        <v>0</v>
      </c>
      <c r="S145" s="47">
        <f t="shared" si="10"/>
        <v>2082381</v>
      </c>
      <c r="T145" s="47">
        <v>559990.16</v>
      </c>
      <c r="U145" s="47">
        <v>71500</v>
      </c>
      <c r="V145" s="47">
        <v>0</v>
      </c>
      <c r="W145" s="47">
        <v>0</v>
      </c>
      <c r="X145" s="47">
        <v>0</v>
      </c>
      <c r="Y145" s="47">
        <v>1450890.84</v>
      </c>
      <c r="Z145" s="47">
        <v>1450890.84</v>
      </c>
      <c r="AA145" s="47">
        <v>0</v>
      </c>
      <c r="AB145" s="15">
        <f t="shared" si="11"/>
        <v>1450890.8399999999</v>
      </c>
      <c r="AC145" s="49">
        <f t="shared" si="21"/>
        <v>0</v>
      </c>
      <c r="AD145" s="49">
        <f t="shared" si="22"/>
        <v>0</v>
      </c>
      <c r="AE145" s="49">
        <f t="shared" si="23"/>
        <v>0.30325390022286991</v>
      </c>
      <c r="AF145" s="49">
        <f t="shared" si="24"/>
        <v>0.30325390022286991</v>
      </c>
    </row>
    <row r="146" spans="1:32" hidden="1" outlineLevel="4" x14ac:dyDescent="0.35">
      <c r="A146" s="12" t="s">
        <v>94</v>
      </c>
      <c r="B146" s="12" t="s">
        <v>32</v>
      </c>
      <c r="C146" s="12" t="s">
        <v>65</v>
      </c>
      <c r="D146" s="12" t="s">
        <v>68</v>
      </c>
      <c r="E146" s="13"/>
      <c r="F146" s="12" t="s">
        <v>184</v>
      </c>
      <c r="G146" s="13">
        <v>1120</v>
      </c>
      <c r="H146" s="13">
        <v>3480</v>
      </c>
      <c r="I146" s="40" t="s">
        <v>212</v>
      </c>
      <c r="J146" s="47">
        <v>233856</v>
      </c>
      <c r="K146" s="47">
        <v>233856</v>
      </c>
      <c r="L146" s="47">
        <v>0</v>
      </c>
      <c r="M146" s="47">
        <v>0</v>
      </c>
      <c r="N146" s="47">
        <v>0</v>
      </c>
      <c r="O146" s="47">
        <v>0</v>
      </c>
      <c r="P146" s="47">
        <v>0</v>
      </c>
      <c r="Q146" s="47">
        <v>0</v>
      </c>
      <c r="R146" s="47">
        <v>0</v>
      </c>
      <c r="S146" s="47">
        <f t="shared" si="10"/>
        <v>233856</v>
      </c>
      <c r="T146" s="47">
        <v>74025</v>
      </c>
      <c r="U146" s="47">
        <v>0</v>
      </c>
      <c r="V146" s="47">
        <v>0</v>
      </c>
      <c r="W146" s="47">
        <v>30500.17</v>
      </c>
      <c r="X146" s="47">
        <v>30500.17</v>
      </c>
      <c r="Y146" s="47">
        <v>129330.83</v>
      </c>
      <c r="Z146" s="47">
        <v>129330.83</v>
      </c>
      <c r="AA146" s="47">
        <v>0</v>
      </c>
      <c r="AB146" s="15">
        <f t="shared" si="11"/>
        <v>129330.83</v>
      </c>
      <c r="AC146" s="49">
        <f t="shared" si="21"/>
        <v>0.13042286706349204</v>
      </c>
      <c r="AD146" s="49">
        <f t="shared" si="22"/>
        <v>0.13042286706349204</v>
      </c>
      <c r="AE146" s="49">
        <f t="shared" si="23"/>
        <v>0.31654094827586204</v>
      </c>
      <c r="AF146" s="49">
        <f t="shared" si="24"/>
        <v>0.44696381533935409</v>
      </c>
    </row>
    <row r="147" spans="1:32" hidden="1" outlineLevel="4" x14ac:dyDescent="0.35">
      <c r="A147" s="12" t="s">
        <v>94</v>
      </c>
      <c r="B147" s="12" t="s">
        <v>32</v>
      </c>
      <c r="C147" s="12" t="s">
        <v>65</v>
      </c>
      <c r="D147" s="12" t="s">
        <v>116</v>
      </c>
      <c r="E147" s="13"/>
      <c r="F147" s="12" t="s">
        <v>184</v>
      </c>
      <c r="G147" s="13">
        <v>1120</v>
      </c>
      <c r="H147" s="13">
        <v>3480</v>
      </c>
      <c r="I147" s="40" t="s">
        <v>271</v>
      </c>
      <c r="J147" s="47">
        <v>1656345</v>
      </c>
      <c r="K147" s="47">
        <v>1656345</v>
      </c>
      <c r="L147" s="47">
        <v>0</v>
      </c>
      <c r="M147" s="47">
        <v>0</v>
      </c>
      <c r="N147" s="47">
        <v>0</v>
      </c>
      <c r="O147" s="47">
        <v>0</v>
      </c>
      <c r="P147" s="47">
        <v>0</v>
      </c>
      <c r="Q147" s="47">
        <v>0</v>
      </c>
      <c r="R147" s="47">
        <v>0</v>
      </c>
      <c r="S147" s="47">
        <f t="shared" si="10"/>
        <v>1656345</v>
      </c>
      <c r="T147" s="47">
        <v>44778.5</v>
      </c>
      <c r="U147" s="47">
        <v>269021.37</v>
      </c>
      <c r="V147" s="47">
        <v>0</v>
      </c>
      <c r="W147" s="47">
        <v>416055.35</v>
      </c>
      <c r="X147" s="47">
        <v>416055.35</v>
      </c>
      <c r="Y147" s="47">
        <v>926489.78</v>
      </c>
      <c r="Z147" s="47">
        <v>926489.78</v>
      </c>
      <c r="AA147" s="47">
        <v>0</v>
      </c>
      <c r="AB147" s="15">
        <f t="shared" si="11"/>
        <v>926489.77999999991</v>
      </c>
      <c r="AC147" s="49">
        <f t="shared" si="21"/>
        <v>0.25118882237698065</v>
      </c>
      <c r="AD147" s="49">
        <f t="shared" si="22"/>
        <v>0.25118882237698065</v>
      </c>
      <c r="AE147" s="49">
        <f t="shared" si="23"/>
        <v>0.18945320570291818</v>
      </c>
      <c r="AF147" s="49">
        <f t="shared" si="24"/>
        <v>0.44064202807989883</v>
      </c>
    </row>
    <row r="148" spans="1:32" hidden="1" outlineLevel="4" x14ac:dyDescent="0.35">
      <c r="A148" s="12" t="s">
        <v>94</v>
      </c>
      <c r="B148" s="12" t="s">
        <v>32</v>
      </c>
      <c r="C148" s="12" t="s">
        <v>65</v>
      </c>
      <c r="D148" s="12" t="s">
        <v>117</v>
      </c>
      <c r="E148" s="13"/>
      <c r="F148" s="12" t="s">
        <v>184</v>
      </c>
      <c r="G148" s="13">
        <v>1120</v>
      </c>
      <c r="H148" s="13">
        <v>3480</v>
      </c>
      <c r="I148" s="40" t="s">
        <v>272</v>
      </c>
      <c r="J148" s="47">
        <v>1766350</v>
      </c>
      <c r="K148" s="47">
        <v>1766350</v>
      </c>
      <c r="L148" s="47">
        <v>0</v>
      </c>
      <c r="M148" s="47">
        <v>0</v>
      </c>
      <c r="N148" s="47">
        <v>0</v>
      </c>
      <c r="O148" s="47">
        <v>0</v>
      </c>
      <c r="P148" s="47">
        <v>0</v>
      </c>
      <c r="Q148" s="47">
        <v>0</v>
      </c>
      <c r="R148" s="47">
        <v>0</v>
      </c>
      <c r="S148" s="47">
        <f t="shared" si="10"/>
        <v>1766350</v>
      </c>
      <c r="T148" s="47">
        <v>0</v>
      </c>
      <c r="U148" s="47">
        <v>7550.01</v>
      </c>
      <c r="V148" s="47">
        <v>0</v>
      </c>
      <c r="W148" s="47">
        <v>28399.99</v>
      </c>
      <c r="X148" s="47">
        <v>28399.99</v>
      </c>
      <c r="Y148" s="47">
        <v>1730400</v>
      </c>
      <c r="Z148" s="47">
        <v>1730400</v>
      </c>
      <c r="AA148" s="47">
        <v>0</v>
      </c>
      <c r="AB148" s="15">
        <f t="shared" si="11"/>
        <v>1730400</v>
      </c>
      <c r="AC148" s="49">
        <f t="shared" si="21"/>
        <v>1.607834800577462E-2</v>
      </c>
      <c r="AD148" s="49">
        <f t="shared" si="22"/>
        <v>1.607834800577462E-2</v>
      </c>
      <c r="AE148" s="49">
        <f t="shared" si="23"/>
        <v>4.2743567243185097E-3</v>
      </c>
      <c r="AF148" s="49">
        <f t="shared" si="24"/>
        <v>2.0352704730093131E-2</v>
      </c>
    </row>
    <row r="149" spans="1:32" hidden="1" outlineLevel="4" x14ac:dyDescent="0.35">
      <c r="A149" s="12" t="s">
        <v>94</v>
      </c>
      <c r="B149" s="12" t="s">
        <v>32</v>
      </c>
      <c r="C149" s="12" t="s">
        <v>65</v>
      </c>
      <c r="D149" s="12" t="s">
        <v>118</v>
      </c>
      <c r="E149" s="13"/>
      <c r="F149" s="12" t="s">
        <v>184</v>
      </c>
      <c r="G149" s="13">
        <v>1120</v>
      </c>
      <c r="H149" s="13">
        <v>3480</v>
      </c>
      <c r="I149" s="40" t="s">
        <v>24</v>
      </c>
      <c r="J149" s="47">
        <v>1162320</v>
      </c>
      <c r="K149" s="47">
        <v>1162320</v>
      </c>
      <c r="L149" s="47">
        <v>0</v>
      </c>
      <c r="M149" s="47">
        <v>0</v>
      </c>
      <c r="N149" s="47">
        <v>0</v>
      </c>
      <c r="O149" s="47">
        <v>0</v>
      </c>
      <c r="P149" s="47">
        <v>0</v>
      </c>
      <c r="Q149" s="47">
        <v>0</v>
      </c>
      <c r="R149" s="47">
        <v>0</v>
      </c>
      <c r="S149" s="47">
        <f t="shared" si="10"/>
        <v>1162320</v>
      </c>
      <c r="T149" s="47">
        <v>0</v>
      </c>
      <c r="U149" s="47">
        <v>50000</v>
      </c>
      <c r="V149" s="47">
        <v>0</v>
      </c>
      <c r="W149" s="47">
        <v>0</v>
      </c>
      <c r="X149" s="47">
        <v>0</v>
      </c>
      <c r="Y149" s="47">
        <v>1112320</v>
      </c>
      <c r="Z149" s="47">
        <v>1112320</v>
      </c>
      <c r="AA149" s="47">
        <v>0</v>
      </c>
      <c r="AB149" s="15">
        <f t="shared" si="11"/>
        <v>1112320</v>
      </c>
      <c r="AC149" s="49">
        <f t="shared" si="21"/>
        <v>0</v>
      </c>
      <c r="AD149" s="49">
        <f t="shared" si="22"/>
        <v>0</v>
      </c>
      <c r="AE149" s="49">
        <f t="shared" si="23"/>
        <v>4.3017413448964141E-2</v>
      </c>
      <c r="AF149" s="49">
        <f t="shared" si="24"/>
        <v>4.3017413448964141E-2</v>
      </c>
    </row>
    <row r="150" spans="1:32" ht="27" hidden="1" outlineLevel="4" x14ac:dyDescent="0.35">
      <c r="A150" s="12" t="s">
        <v>94</v>
      </c>
      <c r="B150" s="12" t="s">
        <v>32</v>
      </c>
      <c r="C150" s="12" t="s">
        <v>65</v>
      </c>
      <c r="D150" s="12" t="s">
        <v>70</v>
      </c>
      <c r="E150" s="13"/>
      <c r="F150" s="12" t="s">
        <v>184</v>
      </c>
      <c r="G150" s="13">
        <v>1120</v>
      </c>
      <c r="H150" s="13">
        <v>3480</v>
      </c>
      <c r="I150" s="40" t="s">
        <v>213</v>
      </c>
      <c r="J150" s="47">
        <v>6687049</v>
      </c>
      <c r="K150" s="47">
        <v>6687049</v>
      </c>
      <c r="L150" s="47">
        <v>0</v>
      </c>
      <c r="M150" s="47">
        <v>0</v>
      </c>
      <c r="N150" s="47">
        <v>0</v>
      </c>
      <c r="O150" s="47">
        <v>0</v>
      </c>
      <c r="P150" s="47">
        <v>0</v>
      </c>
      <c r="Q150" s="47">
        <v>0</v>
      </c>
      <c r="R150" s="47">
        <v>0</v>
      </c>
      <c r="S150" s="47">
        <f t="shared" ref="S150:S223" si="25">+K150+N150+P150+Q150</f>
        <v>6687049</v>
      </c>
      <c r="T150" s="47">
        <v>1325923.5</v>
      </c>
      <c r="U150" s="47">
        <v>0</v>
      </c>
      <c r="V150" s="47">
        <v>0</v>
      </c>
      <c r="W150" s="47">
        <v>106279.66</v>
      </c>
      <c r="X150" s="47">
        <v>106279.66</v>
      </c>
      <c r="Y150" s="47">
        <v>5254845.84</v>
      </c>
      <c r="Z150" s="47">
        <v>5254845.84</v>
      </c>
      <c r="AA150" s="47">
        <v>0</v>
      </c>
      <c r="AB150" s="15">
        <f t="shared" ref="AB150:AB223" si="26">+S150-T150-U150-V150-W150-AA150</f>
        <v>5254845.84</v>
      </c>
      <c r="AC150" s="49">
        <f t="shared" si="21"/>
        <v>1.5893357443619749E-2</v>
      </c>
      <c r="AD150" s="49">
        <f t="shared" si="22"/>
        <v>1.5893357443619749E-2</v>
      </c>
      <c r="AE150" s="49">
        <f t="shared" si="23"/>
        <v>0.19828230658994722</v>
      </c>
      <c r="AF150" s="49">
        <f t="shared" si="24"/>
        <v>0.21417566403356697</v>
      </c>
    </row>
    <row r="151" spans="1:32" hidden="1" outlineLevel="4" x14ac:dyDescent="0.35">
      <c r="A151" s="12" t="s">
        <v>94</v>
      </c>
      <c r="B151" s="12" t="s">
        <v>32</v>
      </c>
      <c r="C151" s="12" t="s">
        <v>65</v>
      </c>
      <c r="D151" s="12" t="s">
        <v>119</v>
      </c>
      <c r="E151" s="13"/>
      <c r="F151" s="12" t="s">
        <v>184</v>
      </c>
      <c r="G151" s="13">
        <v>1120</v>
      </c>
      <c r="H151" s="13">
        <v>3480</v>
      </c>
      <c r="I151" s="40" t="s">
        <v>25</v>
      </c>
      <c r="J151" s="47">
        <v>1130000</v>
      </c>
      <c r="K151" s="47">
        <v>1130000</v>
      </c>
      <c r="L151" s="47">
        <v>0</v>
      </c>
      <c r="M151" s="47">
        <v>0</v>
      </c>
      <c r="N151" s="47">
        <v>0</v>
      </c>
      <c r="O151" s="47">
        <v>0</v>
      </c>
      <c r="P151" s="47">
        <v>0</v>
      </c>
      <c r="Q151" s="47">
        <v>0</v>
      </c>
      <c r="R151" s="47">
        <v>0</v>
      </c>
      <c r="S151" s="47">
        <f t="shared" si="25"/>
        <v>1130000</v>
      </c>
      <c r="T151" s="47">
        <v>0</v>
      </c>
      <c r="U151" s="47">
        <v>0</v>
      </c>
      <c r="V151" s="47">
        <v>0</v>
      </c>
      <c r="W151" s="47">
        <v>0</v>
      </c>
      <c r="X151" s="47">
        <v>0</v>
      </c>
      <c r="Y151" s="47">
        <v>1130000</v>
      </c>
      <c r="Z151" s="47">
        <v>1130000</v>
      </c>
      <c r="AA151" s="47">
        <v>0</v>
      </c>
      <c r="AB151" s="15">
        <f t="shared" si="26"/>
        <v>1130000</v>
      </c>
      <c r="AC151" s="49">
        <f t="shared" si="21"/>
        <v>0</v>
      </c>
      <c r="AD151" s="49">
        <f t="shared" si="22"/>
        <v>0</v>
      </c>
      <c r="AE151" s="49">
        <f t="shared" si="23"/>
        <v>0</v>
      </c>
      <c r="AF151" s="49">
        <f t="shared" si="24"/>
        <v>0</v>
      </c>
    </row>
    <row r="152" spans="1:32" hidden="1" outlineLevel="4" x14ac:dyDescent="0.35">
      <c r="A152" s="12" t="s">
        <v>94</v>
      </c>
      <c r="B152" s="12" t="s">
        <v>32</v>
      </c>
      <c r="C152" s="12" t="s">
        <v>65</v>
      </c>
      <c r="D152" s="12" t="s">
        <v>120</v>
      </c>
      <c r="E152" s="13"/>
      <c r="F152" s="12" t="s">
        <v>184</v>
      </c>
      <c r="G152" s="13">
        <v>1120</v>
      </c>
      <c r="H152" s="13">
        <v>3480</v>
      </c>
      <c r="I152" s="40" t="s">
        <v>273</v>
      </c>
      <c r="J152" s="47">
        <v>1253000</v>
      </c>
      <c r="K152" s="47">
        <v>1253000</v>
      </c>
      <c r="L152" s="47">
        <v>0</v>
      </c>
      <c r="M152" s="47">
        <v>0</v>
      </c>
      <c r="N152" s="47">
        <v>0</v>
      </c>
      <c r="O152" s="47">
        <v>0</v>
      </c>
      <c r="P152" s="47">
        <v>0</v>
      </c>
      <c r="Q152" s="47">
        <v>0</v>
      </c>
      <c r="R152" s="47">
        <v>0</v>
      </c>
      <c r="S152" s="47">
        <f t="shared" si="25"/>
        <v>1253000</v>
      </c>
      <c r="T152" s="47">
        <v>0</v>
      </c>
      <c r="U152" s="47">
        <v>49320.03</v>
      </c>
      <c r="V152" s="47">
        <v>0</v>
      </c>
      <c r="W152" s="47">
        <v>27051.13</v>
      </c>
      <c r="X152" s="47">
        <v>27051.13</v>
      </c>
      <c r="Y152" s="47">
        <v>1176628.8400000001</v>
      </c>
      <c r="Z152" s="47">
        <v>1176628.8400000001</v>
      </c>
      <c r="AA152" s="47">
        <v>0</v>
      </c>
      <c r="AB152" s="15">
        <f t="shared" si="26"/>
        <v>1176628.8400000001</v>
      </c>
      <c r="AC152" s="49">
        <f t="shared" si="21"/>
        <v>2.1589090183559458E-2</v>
      </c>
      <c r="AD152" s="49">
        <f t="shared" si="22"/>
        <v>2.1589090183559458E-2</v>
      </c>
      <c r="AE152" s="49">
        <f t="shared" si="23"/>
        <v>3.9361556264964084E-2</v>
      </c>
      <c r="AF152" s="49">
        <f t="shared" si="24"/>
        <v>6.0950646448523542E-2</v>
      </c>
    </row>
    <row r="153" spans="1:32" ht="27" hidden="1" outlineLevel="4" x14ac:dyDescent="0.35">
      <c r="A153" s="12" t="s">
        <v>94</v>
      </c>
      <c r="B153" s="12" t="s">
        <v>32</v>
      </c>
      <c r="C153" s="12" t="s">
        <v>65</v>
      </c>
      <c r="D153" s="12" t="s">
        <v>121</v>
      </c>
      <c r="E153" s="13"/>
      <c r="F153" s="12" t="s">
        <v>184</v>
      </c>
      <c r="G153" s="13">
        <v>1120</v>
      </c>
      <c r="H153" s="13">
        <v>3480</v>
      </c>
      <c r="I153" s="40" t="s">
        <v>274</v>
      </c>
      <c r="J153" s="47">
        <v>2190273</v>
      </c>
      <c r="K153" s="47">
        <v>2190273</v>
      </c>
      <c r="L153" s="47">
        <v>0</v>
      </c>
      <c r="M153" s="47">
        <v>0</v>
      </c>
      <c r="N153" s="47">
        <v>0</v>
      </c>
      <c r="O153" s="47">
        <v>0</v>
      </c>
      <c r="P153" s="47">
        <v>0</v>
      </c>
      <c r="Q153" s="47">
        <v>0</v>
      </c>
      <c r="R153" s="47">
        <v>0</v>
      </c>
      <c r="S153" s="47">
        <f t="shared" si="25"/>
        <v>2190273</v>
      </c>
      <c r="T153" s="47">
        <v>0</v>
      </c>
      <c r="U153" s="47">
        <v>20714.87</v>
      </c>
      <c r="V153" s="47">
        <v>0</v>
      </c>
      <c r="W153" s="47">
        <v>690265.58</v>
      </c>
      <c r="X153" s="47">
        <v>690265.58</v>
      </c>
      <c r="Y153" s="47">
        <v>1479292.55</v>
      </c>
      <c r="Z153" s="47">
        <v>1479292.55</v>
      </c>
      <c r="AA153" s="47">
        <v>0</v>
      </c>
      <c r="AB153" s="15">
        <f t="shared" si="26"/>
        <v>1479292.5499999998</v>
      </c>
      <c r="AC153" s="49">
        <f t="shared" si="21"/>
        <v>0.31515047667573859</v>
      </c>
      <c r="AD153" s="49">
        <f t="shared" si="22"/>
        <v>0.31515047667573859</v>
      </c>
      <c r="AE153" s="49">
        <f t="shared" si="23"/>
        <v>9.4576657795626389E-3</v>
      </c>
      <c r="AF153" s="49">
        <f t="shared" si="24"/>
        <v>0.32460814245530123</v>
      </c>
    </row>
    <row r="154" spans="1:32" hidden="1" outlineLevel="4" x14ac:dyDescent="0.35">
      <c r="A154" s="12" t="s">
        <v>94</v>
      </c>
      <c r="B154" s="12" t="s">
        <v>32</v>
      </c>
      <c r="C154" s="12" t="s">
        <v>65</v>
      </c>
      <c r="D154" s="12" t="s">
        <v>71</v>
      </c>
      <c r="E154" s="13"/>
      <c r="F154" s="12" t="s">
        <v>184</v>
      </c>
      <c r="G154" s="13">
        <v>1120</v>
      </c>
      <c r="H154" s="13">
        <v>3480</v>
      </c>
      <c r="I154" s="40" t="s">
        <v>8</v>
      </c>
      <c r="J154" s="47">
        <v>3220365</v>
      </c>
      <c r="K154" s="47">
        <v>3220365</v>
      </c>
      <c r="L154" s="47">
        <v>0</v>
      </c>
      <c r="M154" s="47">
        <v>0</v>
      </c>
      <c r="N154" s="47">
        <v>0</v>
      </c>
      <c r="O154" s="47">
        <v>0</v>
      </c>
      <c r="P154" s="47">
        <v>0</v>
      </c>
      <c r="Q154" s="47">
        <v>0</v>
      </c>
      <c r="R154" s="47">
        <v>0</v>
      </c>
      <c r="S154" s="47">
        <f t="shared" si="25"/>
        <v>3220365</v>
      </c>
      <c r="T154" s="47">
        <v>396399.9</v>
      </c>
      <c r="U154" s="47">
        <v>188404.06</v>
      </c>
      <c r="V154" s="47">
        <v>0</v>
      </c>
      <c r="W154" s="47">
        <v>522937.8</v>
      </c>
      <c r="X154" s="47">
        <v>522937.8</v>
      </c>
      <c r="Y154" s="47">
        <v>2112623.2400000002</v>
      </c>
      <c r="Z154" s="47">
        <v>2112623.2400000002</v>
      </c>
      <c r="AA154" s="47">
        <v>0</v>
      </c>
      <c r="AB154" s="15">
        <f t="shared" si="26"/>
        <v>2112623.2400000002</v>
      </c>
      <c r="AC154" s="49">
        <f t="shared" si="21"/>
        <v>0.16238463652412072</v>
      </c>
      <c r="AD154" s="49">
        <f t="shared" si="22"/>
        <v>0.16238463652412072</v>
      </c>
      <c r="AE154" s="49">
        <f t="shared" si="23"/>
        <v>0.18159555205698732</v>
      </c>
      <c r="AF154" s="49">
        <f t="shared" si="24"/>
        <v>0.34398018858110802</v>
      </c>
    </row>
    <row r="155" spans="1:32" hidden="1" outlineLevel="4" x14ac:dyDescent="0.35">
      <c r="A155" s="12" t="s">
        <v>94</v>
      </c>
      <c r="B155" s="12" t="s">
        <v>32</v>
      </c>
      <c r="C155" s="12" t="s">
        <v>65</v>
      </c>
      <c r="D155" s="12" t="s">
        <v>72</v>
      </c>
      <c r="E155" s="13"/>
      <c r="F155" s="12" t="s">
        <v>184</v>
      </c>
      <c r="G155" s="13">
        <v>1120</v>
      </c>
      <c r="H155" s="13">
        <v>3480</v>
      </c>
      <c r="I155" s="40" t="s">
        <v>9</v>
      </c>
      <c r="J155" s="47">
        <v>46381520</v>
      </c>
      <c r="K155" s="47">
        <v>46381520</v>
      </c>
      <c r="L155" s="47">
        <v>0</v>
      </c>
      <c r="M155" s="47">
        <v>0</v>
      </c>
      <c r="N155" s="47">
        <v>0</v>
      </c>
      <c r="O155" s="47">
        <v>0</v>
      </c>
      <c r="P155" s="47">
        <v>0</v>
      </c>
      <c r="Q155" s="47">
        <v>0</v>
      </c>
      <c r="R155" s="47">
        <v>0</v>
      </c>
      <c r="S155" s="47">
        <f t="shared" si="25"/>
        <v>46381520</v>
      </c>
      <c r="T155" s="47">
        <v>0</v>
      </c>
      <c r="U155" s="47">
        <v>6842130.2300000004</v>
      </c>
      <c r="V155" s="47">
        <v>0</v>
      </c>
      <c r="W155" s="47">
        <v>10197543.01</v>
      </c>
      <c r="X155" s="47">
        <v>10197543.01</v>
      </c>
      <c r="Y155" s="47">
        <v>29341846.760000002</v>
      </c>
      <c r="Z155" s="47">
        <v>29341846.760000002</v>
      </c>
      <c r="AA155" s="47">
        <v>0</v>
      </c>
      <c r="AB155" s="15">
        <f t="shared" si="26"/>
        <v>29341846.759999998</v>
      </c>
      <c r="AC155" s="49">
        <f t="shared" si="21"/>
        <v>0.21986219964330622</v>
      </c>
      <c r="AD155" s="49">
        <f t="shared" si="22"/>
        <v>0.21986219964330622</v>
      </c>
      <c r="AE155" s="49">
        <f t="shared" si="23"/>
        <v>0.14751845627310189</v>
      </c>
      <c r="AF155" s="49">
        <f t="shared" si="24"/>
        <v>0.36738065591640812</v>
      </c>
    </row>
    <row r="156" spans="1:32" hidden="1" outlineLevel="4" x14ac:dyDescent="0.35">
      <c r="A156" s="12" t="s">
        <v>94</v>
      </c>
      <c r="B156" s="12" t="s">
        <v>32</v>
      </c>
      <c r="C156" s="12" t="s">
        <v>65</v>
      </c>
      <c r="D156" s="12" t="s">
        <v>73</v>
      </c>
      <c r="E156" s="13"/>
      <c r="F156" s="12" t="s">
        <v>184</v>
      </c>
      <c r="G156" s="13">
        <v>1120</v>
      </c>
      <c r="H156" s="13">
        <v>3480</v>
      </c>
      <c r="I156" s="40" t="s">
        <v>214</v>
      </c>
      <c r="J156" s="47">
        <v>10980844</v>
      </c>
      <c r="K156" s="47">
        <v>10980844</v>
      </c>
      <c r="L156" s="47">
        <v>0</v>
      </c>
      <c r="M156" s="47">
        <v>0</v>
      </c>
      <c r="N156" s="47">
        <v>0</v>
      </c>
      <c r="O156" s="47">
        <v>0</v>
      </c>
      <c r="P156" s="47">
        <v>0</v>
      </c>
      <c r="Q156" s="47">
        <v>0</v>
      </c>
      <c r="R156" s="47">
        <v>0</v>
      </c>
      <c r="S156" s="47">
        <f t="shared" si="25"/>
        <v>10980844</v>
      </c>
      <c r="T156" s="47">
        <v>30420.799999999999</v>
      </c>
      <c r="U156" s="47">
        <v>3842499.81</v>
      </c>
      <c r="V156" s="47">
        <v>0</v>
      </c>
      <c r="W156" s="47">
        <v>200070.41</v>
      </c>
      <c r="X156" s="47">
        <v>200070.41</v>
      </c>
      <c r="Y156" s="47">
        <v>6907852.9800000004</v>
      </c>
      <c r="Z156" s="47">
        <v>6907852.9800000004</v>
      </c>
      <c r="AA156" s="47">
        <v>0</v>
      </c>
      <c r="AB156" s="15">
        <f t="shared" si="26"/>
        <v>6907852.9799999986</v>
      </c>
      <c r="AC156" s="49">
        <f t="shared" si="21"/>
        <v>1.8219948302698772E-2</v>
      </c>
      <c r="AD156" s="49">
        <f t="shared" si="22"/>
        <v>1.8219948302698772E-2</v>
      </c>
      <c r="AE156" s="49">
        <f t="shared" si="23"/>
        <v>0.35269789917787742</v>
      </c>
      <c r="AF156" s="49">
        <f t="shared" si="24"/>
        <v>0.37091784748057621</v>
      </c>
    </row>
    <row r="157" spans="1:32" hidden="1" outlineLevel="4" x14ac:dyDescent="0.35">
      <c r="A157" s="12" t="s">
        <v>94</v>
      </c>
      <c r="B157" s="12" t="s">
        <v>32</v>
      </c>
      <c r="C157" s="12" t="s">
        <v>65</v>
      </c>
      <c r="D157" s="12" t="s">
        <v>74</v>
      </c>
      <c r="E157" s="13"/>
      <c r="F157" s="12" t="s">
        <v>184</v>
      </c>
      <c r="G157" s="13">
        <v>1120</v>
      </c>
      <c r="H157" s="13">
        <v>3480</v>
      </c>
      <c r="I157" s="40" t="s">
        <v>215</v>
      </c>
      <c r="J157" s="47">
        <v>1106514</v>
      </c>
      <c r="K157" s="47">
        <v>1106514</v>
      </c>
      <c r="L157" s="47">
        <v>0</v>
      </c>
      <c r="M157" s="47">
        <v>0</v>
      </c>
      <c r="N157" s="47">
        <v>0</v>
      </c>
      <c r="O157" s="47">
        <v>0</v>
      </c>
      <c r="P157" s="47">
        <v>0</v>
      </c>
      <c r="Q157" s="47">
        <v>0</v>
      </c>
      <c r="R157" s="47">
        <v>0</v>
      </c>
      <c r="S157" s="47">
        <f t="shared" si="25"/>
        <v>1106514</v>
      </c>
      <c r="T157" s="47">
        <v>0</v>
      </c>
      <c r="U157" s="47">
        <v>802461.24</v>
      </c>
      <c r="V157" s="47">
        <v>0</v>
      </c>
      <c r="W157" s="47">
        <v>0</v>
      </c>
      <c r="X157" s="47">
        <v>0</v>
      </c>
      <c r="Y157" s="47">
        <v>304052.76</v>
      </c>
      <c r="Z157" s="47">
        <v>304052.76</v>
      </c>
      <c r="AA157" s="47">
        <v>0</v>
      </c>
      <c r="AB157" s="15">
        <f t="shared" si="26"/>
        <v>304052.76</v>
      </c>
      <c r="AC157" s="49">
        <f t="shared" si="21"/>
        <v>0</v>
      </c>
      <c r="AD157" s="49">
        <f t="shared" si="22"/>
        <v>0</v>
      </c>
      <c r="AE157" s="49">
        <f t="shared" si="23"/>
        <v>0.72521562311909293</v>
      </c>
      <c r="AF157" s="49">
        <f t="shared" si="24"/>
        <v>0.72521562311909293</v>
      </c>
    </row>
    <row r="158" spans="1:32" hidden="1" outlineLevel="4" x14ac:dyDescent="0.35">
      <c r="A158" s="12" t="s">
        <v>94</v>
      </c>
      <c r="B158" s="12" t="s">
        <v>32</v>
      </c>
      <c r="C158" s="12" t="s">
        <v>65</v>
      </c>
      <c r="D158" s="12" t="s">
        <v>75</v>
      </c>
      <c r="E158" s="13"/>
      <c r="F158" s="12" t="s">
        <v>184</v>
      </c>
      <c r="G158" s="13">
        <v>1120</v>
      </c>
      <c r="H158" s="13">
        <v>3480</v>
      </c>
      <c r="I158" s="40" t="s">
        <v>216</v>
      </c>
      <c r="J158" s="47">
        <v>18406942</v>
      </c>
      <c r="K158" s="47">
        <v>18406942</v>
      </c>
      <c r="L158" s="47">
        <v>0</v>
      </c>
      <c r="M158" s="47">
        <v>0</v>
      </c>
      <c r="N158" s="47">
        <v>0</v>
      </c>
      <c r="O158" s="47">
        <v>0</v>
      </c>
      <c r="P158" s="47">
        <v>0</v>
      </c>
      <c r="Q158" s="47">
        <v>0</v>
      </c>
      <c r="R158" s="47">
        <v>0</v>
      </c>
      <c r="S158" s="47">
        <f t="shared" si="25"/>
        <v>18406942</v>
      </c>
      <c r="T158" s="47">
        <v>133686</v>
      </c>
      <c r="U158" s="47">
        <v>9131263.3900000006</v>
      </c>
      <c r="V158" s="47">
        <v>0</v>
      </c>
      <c r="W158" s="47">
        <v>1970268</v>
      </c>
      <c r="X158" s="47">
        <v>1970268</v>
      </c>
      <c r="Y158" s="47">
        <v>7171724.6100000003</v>
      </c>
      <c r="Z158" s="47">
        <v>7171724.6100000003</v>
      </c>
      <c r="AA158" s="47">
        <v>0</v>
      </c>
      <c r="AB158" s="15">
        <f t="shared" si="26"/>
        <v>7171724.6099999994</v>
      </c>
      <c r="AC158" s="49">
        <f t="shared" si="21"/>
        <v>0.10703939850519439</v>
      </c>
      <c r="AD158" s="49">
        <f t="shared" si="22"/>
        <v>0.10703939850519439</v>
      </c>
      <c r="AE158" s="49">
        <f t="shared" si="23"/>
        <v>0.50333995674023424</v>
      </c>
      <c r="AF158" s="49">
        <f t="shared" si="24"/>
        <v>0.61037935524542863</v>
      </c>
    </row>
    <row r="159" spans="1:32" hidden="1" outlineLevel="4" x14ac:dyDescent="0.35">
      <c r="A159" s="12" t="s">
        <v>94</v>
      </c>
      <c r="B159" s="12" t="s">
        <v>32</v>
      </c>
      <c r="C159" s="12" t="s">
        <v>65</v>
      </c>
      <c r="D159" s="12" t="s">
        <v>76</v>
      </c>
      <c r="E159" s="13"/>
      <c r="F159" s="12" t="s">
        <v>184</v>
      </c>
      <c r="G159" s="13">
        <v>1120</v>
      </c>
      <c r="H159" s="13">
        <v>3480</v>
      </c>
      <c r="I159" s="40" t="s">
        <v>10</v>
      </c>
      <c r="J159" s="47">
        <v>1000000</v>
      </c>
      <c r="K159" s="47">
        <v>1000000</v>
      </c>
      <c r="L159" s="47">
        <v>0</v>
      </c>
      <c r="M159" s="47">
        <v>0</v>
      </c>
      <c r="N159" s="47">
        <v>0</v>
      </c>
      <c r="O159" s="47">
        <v>0</v>
      </c>
      <c r="P159" s="47">
        <v>0</v>
      </c>
      <c r="Q159" s="47">
        <v>0</v>
      </c>
      <c r="R159" s="47">
        <v>0</v>
      </c>
      <c r="S159" s="47">
        <f t="shared" si="25"/>
        <v>1000000</v>
      </c>
      <c r="T159" s="47">
        <v>0</v>
      </c>
      <c r="U159" s="47">
        <v>0</v>
      </c>
      <c r="V159" s="47">
        <v>0</v>
      </c>
      <c r="W159" s="47">
        <v>0</v>
      </c>
      <c r="X159" s="47">
        <v>0</v>
      </c>
      <c r="Y159" s="47">
        <v>1000000</v>
      </c>
      <c r="Z159" s="47">
        <v>1000000</v>
      </c>
      <c r="AA159" s="47">
        <v>0</v>
      </c>
      <c r="AB159" s="15">
        <f t="shared" si="26"/>
        <v>1000000</v>
      </c>
      <c r="AC159" s="49">
        <f t="shared" si="21"/>
        <v>0</v>
      </c>
      <c r="AD159" s="49">
        <f t="shared" si="22"/>
        <v>0</v>
      </c>
      <c r="AE159" s="49">
        <f t="shared" si="23"/>
        <v>0</v>
      </c>
      <c r="AF159" s="49">
        <f t="shared" si="24"/>
        <v>0</v>
      </c>
    </row>
    <row r="160" spans="1:32" hidden="1" outlineLevel="4" x14ac:dyDescent="0.35">
      <c r="A160" s="12" t="s">
        <v>94</v>
      </c>
      <c r="B160" s="12" t="s">
        <v>32</v>
      </c>
      <c r="C160" s="12" t="s">
        <v>65</v>
      </c>
      <c r="D160" s="12" t="s">
        <v>77</v>
      </c>
      <c r="E160" s="13"/>
      <c r="F160" s="12" t="s">
        <v>184</v>
      </c>
      <c r="G160" s="13">
        <v>1120</v>
      </c>
      <c r="H160" s="13">
        <v>3480</v>
      </c>
      <c r="I160" s="40" t="s">
        <v>217</v>
      </c>
      <c r="J160" s="47">
        <v>110535324</v>
      </c>
      <c r="K160" s="47">
        <v>110535324</v>
      </c>
      <c r="L160" s="47">
        <v>0</v>
      </c>
      <c r="M160" s="47">
        <v>0</v>
      </c>
      <c r="N160" s="47">
        <v>0</v>
      </c>
      <c r="O160" s="47">
        <v>0</v>
      </c>
      <c r="P160" s="47">
        <v>0</v>
      </c>
      <c r="Q160" s="47">
        <v>0</v>
      </c>
      <c r="R160" s="47">
        <v>0</v>
      </c>
      <c r="S160" s="47">
        <f t="shared" si="25"/>
        <v>110535324</v>
      </c>
      <c r="T160" s="47">
        <v>1048360.5</v>
      </c>
      <c r="U160" s="47">
        <v>2730087.97</v>
      </c>
      <c r="V160" s="47">
        <v>0</v>
      </c>
      <c r="W160" s="47">
        <v>87749089.650000006</v>
      </c>
      <c r="X160" s="47">
        <v>87749089.650000006</v>
      </c>
      <c r="Y160" s="47">
        <v>19007785.879999999</v>
      </c>
      <c r="Z160" s="47">
        <v>19007785.879999999</v>
      </c>
      <c r="AA160" s="47">
        <v>0</v>
      </c>
      <c r="AB160" s="15">
        <f t="shared" si="26"/>
        <v>19007785.879999995</v>
      </c>
      <c r="AC160" s="49">
        <f t="shared" si="21"/>
        <v>0.79385563342628829</v>
      </c>
      <c r="AD160" s="49">
        <f t="shared" si="22"/>
        <v>0.79385563342628829</v>
      </c>
      <c r="AE160" s="49">
        <f t="shared" si="23"/>
        <v>3.4183176321082663E-2</v>
      </c>
      <c r="AF160" s="49">
        <f t="shared" si="24"/>
        <v>0.82803880974737099</v>
      </c>
    </row>
    <row r="161" spans="1:32" hidden="1" outlineLevel="4" x14ac:dyDescent="0.35">
      <c r="A161" s="12" t="s">
        <v>94</v>
      </c>
      <c r="B161" s="12" t="s">
        <v>32</v>
      </c>
      <c r="C161" s="12" t="s">
        <v>65</v>
      </c>
      <c r="D161" s="12" t="s">
        <v>78</v>
      </c>
      <c r="E161" s="13"/>
      <c r="F161" s="12" t="s">
        <v>184</v>
      </c>
      <c r="G161" s="13">
        <v>1120</v>
      </c>
      <c r="H161" s="13">
        <v>3480</v>
      </c>
      <c r="I161" s="40" t="s">
        <v>218</v>
      </c>
      <c r="J161" s="47">
        <v>3216340</v>
      </c>
      <c r="K161" s="47">
        <v>3216340</v>
      </c>
      <c r="L161" s="47">
        <v>0</v>
      </c>
      <c r="M161" s="47">
        <v>0</v>
      </c>
      <c r="N161" s="47">
        <v>0</v>
      </c>
      <c r="O161" s="47">
        <v>0</v>
      </c>
      <c r="P161" s="47">
        <v>0</v>
      </c>
      <c r="Q161" s="47">
        <v>0</v>
      </c>
      <c r="R161" s="47">
        <v>0</v>
      </c>
      <c r="S161" s="47">
        <f t="shared" si="25"/>
        <v>3216340</v>
      </c>
      <c r="T161" s="47">
        <v>0</v>
      </c>
      <c r="U161" s="47">
        <v>222957.8</v>
      </c>
      <c r="V161" s="47">
        <v>0</v>
      </c>
      <c r="W161" s="47">
        <v>1803426.45</v>
      </c>
      <c r="X161" s="47">
        <v>1803426.45</v>
      </c>
      <c r="Y161" s="47">
        <v>1189955.75</v>
      </c>
      <c r="Z161" s="47">
        <v>1189955.75</v>
      </c>
      <c r="AA161" s="47">
        <v>0</v>
      </c>
      <c r="AB161" s="15">
        <f t="shared" si="26"/>
        <v>1189955.7500000002</v>
      </c>
      <c r="AC161" s="49">
        <f t="shared" si="21"/>
        <v>0.56070765217607588</v>
      </c>
      <c r="AD161" s="49">
        <f t="shared" si="22"/>
        <v>0.56070765217607588</v>
      </c>
      <c r="AE161" s="49">
        <f t="shared" si="23"/>
        <v>6.9320345485862814E-2</v>
      </c>
      <c r="AF161" s="49">
        <f t="shared" si="24"/>
        <v>0.63002799766193873</v>
      </c>
    </row>
    <row r="162" spans="1:32" hidden="1" outlineLevel="4" x14ac:dyDescent="0.35">
      <c r="A162" s="12" t="s">
        <v>94</v>
      </c>
      <c r="B162" s="12" t="s">
        <v>32</v>
      </c>
      <c r="C162" s="12" t="s">
        <v>65</v>
      </c>
      <c r="D162" s="12" t="s">
        <v>79</v>
      </c>
      <c r="E162" s="13"/>
      <c r="F162" s="12" t="s">
        <v>184</v>
      </c>
      <c r="G162" s="13">
        <v>1120</v>
      </c>
      <c r="H162" s="13">
        <v>3480</v>
      </c>
      <c r="I162" s="40" t="s">
        <v>219</v>
      </c>
      <c r="J162" s="47">
        <v>6523860</v>
      </c>
      <c r="K162" s="47">
        <v>6523860</v>
      </c>
      <c r="L162" s="47">
        <v>0</v>
      </c>
      <c r="M162" s="47">
        <v>0</v>
      </c>
      <c r="N162" s="47">
        <v>0</v>
      </c>
      <c r="O162" s="47">
        <v>0</v>
      </c>
      <c r="P162" s="47">
        <v>0</v>
      </c>
      <c r="Q162" s="47">
        <v>0</v>
      </c>
      <c r="R162" s="47">
        <v>0</v>
      </c>
      <c r="S162" s="47">
        <f t="shared" si="25"/>
        <v>6523860</v>
      </c>
      <c r="T162" s="47">
        <v>2838388</v>
      </c>
      <c r="U162" s="47">
        <v>3552639.13</v>
      </c>
      <c r="V162" s="47">
        <v>0</v>
      </c>
      <c r="W162" s="47">
        <v>34529.75</v>
      </c>
      <c r="X162" s="47">
        <v>34529.75</v>
      </c>
      <c r="Y162" s="47">
        <v>98303.12</v>
      </c>
      <c r="Z162" s="47">
        <v>98303.12</v>
      </c>
      <c r="AA162" s="47">
        <v>0</v>
      </c>
      <c r="AB162" s="15">
        <f t="shared" si="26"/>
        <v>98303.120000000112</v>
      </c>
      <c r="AC162" s="49">
        <f t="shared" si="21"/>
        <v>5.2928404349572187E-3</v>
      </c>
      <c r="AD162" s="49">
        <f t="shared" si="22"/>
        <v>5.2928404349572187E-3</v>
      </c>
      <c r="AE162" s="49">
        <f t="shared" si="23"/>
        <v>0.97963891469160891</v>
      </c>
      <c r="AF162" s="49">
        <f t="shared" si="24"/>
        <v>0.98493175512656617</v>
      </c>
    </row>
    <row r="163" spans="1:32" hidden="1" outlineLevel="3" x14ac:dyDescent="0.35">
      <c r="A163" s="34"/>
      <c r="B163" s="34"/>
      <c r="C163" s="34" t="s">
        <v>220</v>
      </c>
      <c r="D163" s="34"/>
      <c r="E163" s="33"/>
      <c r="F163" s="34"/>
      <c r="G163" s="33"/>
      <c r="H163" s="33"/>
      <c r="I163" s="51"/>
      <c r="J163" s="52">
        <f t="shared" ref="J163:AB163" si="27">SUBTOTAL(9,J143:J162)</f>
        <v>620362112</v>
      </c>
      <c r="K163" s="52">
        <f t="shared" si="27"/>
        <v>620362112</v>
      </c>
      <c r="L163" s="52">
        <f t="shared" si="27"/>
        <v>0</v>
      </c>
      <c r="M163" s="52">
        <f t="shared" si="27"/>
        <v>0</v>
      </c>
      <c r="N163" s="52">
        <f t="shared" si="27"/>
        <v>0</v>
      </c>
      <c r="O163" s="52">
        <f t="shared" si="27"/>
        <v>0</v>
      </c>
      <c r="P163" s="52">
        <f t="shared" si="27"/>
        <v>0</v>
      </c>
      <c r="Q163" s="52">
        <f t="shared" si="27"/>
        <v>0</v>
      </c>
      <c r="R163" s="52">
        <f t="shared" si="27"/>
        <v>0</v>
      </c>
      <c r="S163" s="52">
        <f t="shared" si="27"/>
        <v>620362112</v>
      </c>
      <c r="T163" s="52">
        <f t="shared" si="27"/>
        <v>6573001.1399999997</v>
      </c>
      <c r="U163" s="52">
        <f t="shared" si="27"/>
        <v>205335942.97</v>
      </c>
      <c r="V163" s="52">
        <f t="shared" si="27"/>
        <v>0</v>
      </c>
      <c r="W163" s="52">
        <f t="shared" si="27"/>
        <v>226569650.16999996</v>
      </c>
      <c r="X163" s="52">
        <f t="shared" si="27"/>
        <v>226569650.16999996</v>
      </c>
      <c r="Y163" s="52">
        <f t="shared" si="27"/>
        <v>81883517.720000014</v>
      </c>
      <c r="Z163" s="52">
        <f t="shared" si="27"/>
        <v>181883517.72</v>
      </c>
      <c r="AA163" s="52">
        <f t="shared" si="27"/>
        <v>0</v>
      </c>
      <c r="AB163" s="54">
        <f t="shared" si="27"/>
        <v>181883517.71999997</v>
      </c>
      <c r="AC163" s="55">
        <f t="shared" si="21"/>
        <v>0.36522161135785153</v>
      </c>
      <c r="AD163" s="55">
        <f t="shared" si="22"/>
        <v>0.36522161135785153</v>
      </c>
      <c r="AE163" s="55">
        <f t="shared" si="23"/>
        <v>0.34158911385935831</v>
      </c>
      <c r="AF163" s="55">
        <f t="shared" si="24"/>
        <v>0.70681072521720978</v>
      </c>
    </row>
    <row r="164" spans="1:32" hidden="1" outlineLevel="4" x14ac:dyDescent="0.35">
      <c r="A164" s="12" t="s">
        <v>94</v>
      </c>
      <c r="B164" s="12" t="s">
        <v>32</v>
      </c>
      <c r="C164" s="12" t="s">
        <v>80</v>
      </c>
      <c r="D164" s="12" t="s">
        <v>122</v>
      </c>
      <c r="E164" s="13"/>
      <c r="F164" s="12">
        <v>280</v>
      </c>
      <c r="G164" s="13">
        <v>2210</v>
      </c>
      <c r="H164" s="13">
        <v>3480</v>
      </c>
      <c r="I164" s="40" t="s">
        <v>275</v>
      </c>
      <c r="J164" s="47">
        <v>1500000</v>
      </c>
      <c r="K164" s="47">
        <v>1500000</v>
      </c>
      <c r="L164" s="47">
        <v>0</v>
      </c>
      <c r="M164" s="47">
        <v>0</v>
      </c>
      <c r="N164" s="47">
        <v>0</v>
      </c>
      <c r="O164" s="47">
        <v>0</v>
      </c>
      <c r="P164" s="47">
        <v>0</v>
      </c>
      <c r="Q164" s="47">
        <v>0</v>
      </c>
      <c r="R164" s="47">
        <v>0</v>
      </c>
      <c r="S164" s="47">
        <f t="shared" si="25"/>
        <v>1500000</v>
      </c>
      <c r="T164" s="47">
        <v>0</v>
      </c>
      <c r="U164" s="47">
        <v>160984.17000000001</v>
      </c>
      <c r="V164" s="47">
        <v>0</v>
      </c>
      <c r="W164" s="47">
        <v>1095174.8600000001</v>
      </c>
      <c r="X164" s="47">
        <v>1095174.8600000001</v>
      </c>
      <c r="Y164" s="47">
        <v>243840.97</v>
      </c>
      <c r="Z164" s="47">
        <v>243840.97</v>
      </c>
      <c r="AA164" s="47">
        <v>0</v>
      </c>
      <c r="AB164" s="15">
        <f t="shared" si="26"/>
        <v>243840.96999999997</v>
      </c>
      <c r="AC164" s="49">
        <f t="shared" si="21"/>
        <v>0.73011657333333335</v>
      </c>
      <c r="AD164" s="49">
        <f t="shared" si="22"/>
        <v>0.73011657333333335</v>
      </c>
      <c r="AE164" s="49">
        <f t="shared" si="23"/>
        <v>0.10732278000000001</v>
      </c>
      <c r="AF164" s="49">
        <f t="shared" si="24"/>
        <v>0.8374393533333333</v>
      </c>
    </row>
    <row r="165" spans="1:32" hidden="1" outlineLevel="4" x14ac:dyDescent="0.35">
      <c r="A165" s="12" t="s">
        <v>94</v>
      </c>
      <c r="B165" s="12" t="s">
        <v>32</v>
      </c>
      <c r="C165" s="12" t="s">
        <v>80</v>
      </c>
      <c r="D165" s="12" t="s">
        <v>123</v>
      </c>
      <c r="E165" s="13"/>
      <c r="F165" s="12">
        <v>280</v>
      </c>
      <c r="G165" s="13">
        <v>2210</v>
      </c>
      <c r="H165" s="13">
        <v>3480</v>
      </c>
      <c r="I165" s="40" t="s">
        <v>26</v>
      </c>
      <c r="J165" s="47">
        <v>300000000</v>
      </c>
      <c r="K165" s="47">
        <v>300000000</v>
      </c>
      <c r="L165" s="47">
        <v>0</v>
      </c>
      <c r="M165" s="47">
        <v>0</v>
      </c>
      <c r="N165" s="47">
        <v>0</v>
      </c>
      <c r="O165" s="47">
        <v>0</v>
      </c>
      <c r="P165" s="47">
        <v>0</v>
      </c>
      <c r="Q165" s="47">
        <v>0</v>
      </c>
      <c r="R165" s="47">
        <v>0</v>
      </c>
      <c r="S165" s="47">
        <f t="shared" si="25"/>
        <v>300000000</v>
      </c>
      <c r="T165" s="47">
        <v>294089450.75</v>
      </c>
      <c r="U165" s="47">
        <v>66670.009999999995</v>
      </c>
      <c r="V165" s="47">
        <v>0</v>
      </c>
      <c r="W165" s="47">
        <v>124459.39</v>
      </c>
      <c r="X165" s="47">
        <v>124459.39</v>
      </c>
      <c r="Y165" s="47">
        <v>5719419.8499999996</v>
      </c>
      <c r="Z165" s="47">
        <v>5719419.8499999996</v>
      </c>
      <c r="AA165" s="47">
        <v>0</v>
      </c>
      <c r="AB165" s="15">
        <f t="shared" si="26"/>
        <v>5719419.8500000006</v>
      </c>
      <c r="AC165" s="49">
        <f t="shared" si="21"/>
        <v>4.1486463333333335E-4</v>
      </c>
      <c r="AD165" s="49">
        <f t="shared" si="22"/>
        <v>4.1486463333333335E-4</v>
      </c>
      <c r="AE165" s="49">
        <f t="shared" si="23"/>
        <v>0.98052040253333328</v>
      </c>
      <c r="AF165" s="49">
        <f t="shared" si="24"/>
        <v>0.98093526716666657</v>
      </c>
    </row>
    <row r="166" spans="1:32" hidden="1" outlineLevel="4" x14ac:dyDescent="0.35">
      <c r="A166" s="12" t="s">
        <v>94</v>
      </c>
      <c r="B166" s="12" t="s">
        <v>32</v>
      </c>
      <c r="C166" s="12" t="s">
        <v>80</v>
      </c>
      <c r="D166" s="12" t="s">
        <v>81</v>
      </c>
      <c r="E166" s="13"/>
      <c r="F166" s="12">
        <v>280</v>
      </c>
      <c r="G166" s="13">
        <v>2210</v>
      </c>
      <c r="H166" s="13">
        <v>3480</v>
      </c>
      <c r="I166" s="40" t="s">
        <v>221</v>
      </c>
      <c r="J166" s="47">
        <v>650000</v>
      </c>
      <c r="K166" s="47">
        <v>40342</v>
      </c>
      <c r="L166" s="47">
        <v>0</v>
      </c>
      <c r="M166" s="47">
        <v>0</v>
      </c>
      <c r="N166" s="47">
        <v>0</v>
      </c>
      <c r="O166" s="47">
        <v>0</v>
      </c>
      <c r="P166" s="47">
        <v>0</v>
      </c>
      <c r="Q166" s="47">
        <v>0</v>
      </c>
      <c r="R166" s="47">
        <v>0</v>
      </c>
      <c r="S166" s="47">
        <f t="shared" si="25"/>
        <v>40342</v>
      </c>
      <c r="T166" s="47">
        <v>0</v>
      </c>
      <c r="U166" s="47">
        <v>0</v>
      </c>
      <c r="V166" s="47">
        <v>0</v>
      </c>
      <c r="W166" s="47">
        <v>0</v>
      </c>
      <c r="X166" s="47">
        <v>0</v>
      </c>
      <c r="Y166" s="47">
        <v>40342</v>
      </c>
      <c r="Z166" s="47">
        <v>40342</v>
      </c>
      <c r="AA166" s="47">
        <v>0</v>
      </c>
      <c r="AB166" s="15">
        <f t="shared" si="26"/>
        <v>40342</v>
      </c>
      <c r="AC166" s="49">
        <f t="shared" si="21"/>
        <v>0</v>
      </c>
      <c r="AD166" s="49">
        <f t="shared" si="22"/>
        <v>0</v>
      </c>
      <c r="AE166" s="49">
        <f t="shared" si="23"/>
        <v>0</v>
      </c>
      <c r="AF166" s="49">
        <f t="shared" si="24"/>
        <v>0</v>
      </c>
    </row>
    <row r="167" spans="1:32" hidden="1" outlineLevel="4" x14ac:dyDescent="0.35">
      <c r="A167" s="12" t="s">
        <v>94</v>
      </c>
      <c r="B167" s="12" t="s">
        <v>32</v>
      </c>
      <c r="C167" s="12" t="s">
        <v>80</v>
      </c>
      <c r="D167" s="12" t="s">
        <v>82</v>
      </c>
      <c r="E167" s="13"/>
      <c r="F167" s="12" t="s">
        <v>184</v>
      </c>
      <c r="G167" s="13">
        <v>2210</v>
      </c>
      <c r="H167" s="13">
        <v>3480</v>
      </c>
      <c r="I167" s="40" t="s">
        <v>11</v>
      </c>
      <c r="J167" s="47">
        <v>0</v>
      </c>
      <c r="K167" s="47">
        <v>0</v>
      </c>
      <c r="L167" s="47">
        <v>0</v>
      </c>
      <c r="M167" s="47">
        <v>0</v>
      </c>
      <c r="N167" s="48">
        <v>41880119</v>
      </c>
      <c r="O167" s="47">
        <v>0</v>
      </c>
      <c r="P167" s="47">
        <v>0</v>
      </c>
      <c r="Q167" s="47">
        <v>0</v>
      </c>
      <c r="R167" s="47">
        <v>0</v>
      </c>
      <c r="S167" s="47">
        <f t="shared" si="25"/>
        <v>41880119</v>
      </c>
      <c r="T167" s="47">
        <v>0</v>
      </c>
      <c r="U167" s="47">
        <v>0</v>
      </c>
      <c r="V167" s="47">
        <v>0</v>
      </c>
      <c r="W167" s="47">
        <v>0</v>
      </c>
      <c r="X167" s="47">
        <v>0</v>
      </c>
      <c r="Y167" s="47">
        <v>0</v>
      </c>
      <c r="Z167" s="47">
        <v>0</v>
      </c>
      <c r="AA167" s="47">
        <v>0</v>
      </c>
      <c r="AB167" s="15">
        <f t="shared" si="26"/>
        <v>41880119</v>
      </c>
      <c r="AC167" s="49">
        <f t="shared" si="21"/>
        <v>0</v>
      </c>
      <c r="AD167" s="49">
        <f t="shared" si="22"/>
        <v>0</v>
      </c>
      <c r="AE167" s="49">
        <f t="shared" si="23"/>
        <v>0</v>
      </c>
      <c r="AF167" s="49">
        <f t="shared" si="24"/>
        <v>0</v>
      </c>
    </row>
    <row r="168" spans="1:32" hidden="1" outlineLevel="4" x14ac:dyDescent="0.35">
      <c r="A168" s="12" t="s">
        <v>94</v>
      </c>
      <c r="B168" s="12" t="s">
        <v>32</v>
      </c>
      <c r="C168" s="12" t="s">
        <v>80</v>
      </c>
      <c r="D168" s="12" t="s">
        <v>82</v>
      </c>
      <c r="E168" s="13"/>
      <c r="F168" s="12">
        <v>280</v>
      </c>
      <c r="G168" s="13">
        <v>2210</v>
      </c>
      <c r="H168" s="13">
        <v>3480</v>
      </c>
      <c r="I168" s="40" t="s">
        <v>11</v>
      </c>
      <c r="J168" s="47">
        <v>30661267</v>
      </c>
      <c r="K168" s="47">
        <v>31270925</v>
      </c>
      <c r="L168" s="47">
        <v>0</v>
      </c>
      <c r="M168" s="47">
        <v>0</v>
      </c>
      <c r="N168" s="47">
        <v>0</v>
      </c>
      <c r="O168" s="47">
        <v>0</v>
      </c>
      <c r="P168" s="47">
        <v>0</v>
      </c>
      <c r="Q168" s="47">
        <v>0</v>
      </c>
      <c r="R168" s="47">
        <v>0</v>
      </c>
      <c r="S168" s="47">
        <f t="shared" si="25"/>
        <v>31270925</v>
      </c>
      <c r="T168" s="47">
        <v>0</v>
      </c>
      <c r="U168" s="47">
        <v>25284606.620000001</v>
      </c>
      <c r="V168" s="47">
        <v>0</v>
      </c>
      <c r="W168" s="47">
        <v>2489864.6</v>
      </c>
      <c r="X168" s="47">
        <v>2489864.6</v>
      </c>
      <c r="Y168" s="47">
        <v>3496453.78</v>
      </c>
      <c r="Z168" s="47">
        <v>3496453.78</v>
      </c>
      <c r="AA168" s="47">
        <v>0</v>
      </c>
      <c r="AB168" s="15">
        <f t="shared" si="26"/>
        <v>3496453.7799999989</v>
      </c>
      <c r="AC168" s="49">
        <f t="shared" si="21"/>
        <v>7.9622352073051891E-2</v>
      </c>
      <c r="AD168" s="49">
        <f t="shared" si="22"/>
        <v>7.9622352073051891E-2</v>
      </c>
      <c r="AE168" s="49">
        <f t="shared" si="23"/>
        <v>0.80856599604904555</v>
      </c>
      <c r="AF168" s="49">
        <f t="shared" si="24"/>
        <v>0.88818834812209746</v>
      </c>
    </row>
    <row r="169" spans="1:32" hidden="1" outlineLevel="4" x14ac:dyDescent="0.35">
      <c r="A169" s="12" t="s">
        <v>94</v>
      </c>
      <c r="B169" s="12" t="s">
        <v>32</v>
      </c>
      <c r="C169" s="12" t="s">
        <v>80</v>
      </c>
      <c r="D169" s="12" t="s">
        <v>83</v>
      </c>
      <c r="E169" s="13"/>
      <c r="F169" s="12">
        <v>280</v>
      </c>
      <c r="G169" s="13">
        <v>2210</v>
      </c>
      <c r="H169" s="13">
        <v>3480</v>
      </c>
      <c r="I169" s="40" t="s">
        <v>222</v>
      </c>
      <c r="J169" s="47">
        <v>49689000</v>
      </c>
      <c r="K169" s="47">
        <v>49689000</v>
      </c>
      <c r="L169" s="47">
        <v>0</v>
      </c>
      <c r="M169" s="47">
        <v>0</v>
      </c>
      <c r="N169" s="47">
        <v>0</v>
      </c>
      <c r="O169" s="47">
        <v>0</v>
      </c>
      <c r="P169" s="47">
        <v>0</v>
      </c>
      <c r="Q169" s="47">
        <v>0</v>
      </c>
      <c r="R169" s="47">
        <v>0</v>
      </c>
      <c r="S169" s="47">
        <f t="shared" si="25"/>
        <v>49689000</v>
      </c>
      <c r="T169" s="47">
        <v>0</v>
      </c>
      <c r="U169" s="47">
        <v>47890720.579999998</v>
      </c>
      <c r="V169" s="47">
        <v>0</v>
      </c>
      <c r="W169" s="47">
        <v>0</v>
      </c>
      <c r="X169" s="47">
        <v>0</v>
      </c>
      <c r="Y169" s="47">
        <v>1798279.42</v>
      </c>
      <c r="Z169" s="47">
        <v>1798279.42</v>
      </c>
      <c r="AA169" s="47">
        <v>0</v>
      </c>
      <c r="AB169" s="15">
        <f t="shared" si="26"/>
        <v>1798279.4200000018</v>
      </c>
      <c r="AC169" s="49">
        <f t="shared" si="21"/>
        <v>0</v>
      </c>
      <c r="AD169" s="49">
        <f t="shared" si="22"/>
        <v>0</v>
      </c>
      <c r="AE169" s="49">
        <f t="shared" si="23"/>
        <v>0.96380930548008614</v>
      </c>
      <c r="AF169" s="49">
        <f t="shared" si="24"/>
        <v>0.96380930548008614</v>
      </c>
    </row>
    <row r="170" spans="1:32" hidden="1" outlineLevel="4" x14ac:dyDescent="0.35">
      <c r="A170" s="12" t="s">
        <v>94</v>
      </c>
      <c r="B170" s="12" t="s">
        <v>32</v>
      </c>
      <c r="C170" s="12" t="s">
        <v>80</v>
      </c>
      <c r="D170" s="12" t="s">
        <v>84</v>
      </c>
      <c r="E170" s="13"/>
      <c r="F170" s="12">
        <v>280</v>
      </c>
      <c r="G170" s="13">
        <v>2210</v>
      </c>
      <c r="H170" s="13">
        <v>3480</v>
      </c>
      <c r="I170" s="40" t="s">
        <v>223</v>
      </c>
      <c r="J170" s="47">
        <v>1197025</v>
      </c>
      <c r="K170" s="47">
        <v>1197025</v>
      </c>
      <c r="L170" s="47">
        <v>0</v>
      </c>
      <c r="M170" s="47">
        <v>0</v>
      </c>
      <c r="N170" s="47">
        <v>0</v>
      </c>
      <c r="O170" s="47">
        <v>0</v>
      </c>
      <c r="P170" s="47">
        <v>0</v>
      </c>
      <c r="Q170" s="47">
        <v>0</v>
      </c>
      <c r="R170" s="47">
        <v>0</v>
      </c>
      <c r="S170" s="47">
        <f t="shared" si="25"/>
        <v>1197025</v>
      </c>
      <c r="T170" s="47">
        <v>0</v>
      </c>
      <c r="U170" s="47">
        <v>1000000</v>
      </c>
      <c r="V170" s="47">
        <v>0</v>
      </c>
      <c r="W170" s="47">
        <v>0</v>
      </c>
      <c r="X170" s="47">
        <v>0</v>
      </c>
      <c r="Y170" s="47">
        <v>197025</v>
      </c>
      <c r="Z170" s="47">
        <v>197025</v>
      </c>
      <c r="AA170" s="47">
        <v>0</v>
      </c>
      <c r="AB170" s="15">
        <f t="shared" si="26"/>
        <v>197025</v>
      </c>
      <c r="AC170" s="49">
        <f t="shared" si="21"/>
        <v>0</v>
      </c>
      <c r="AD170" s="49">
        <f t="shared" si="22"/>
        <v>0</v>
      </c>
      <c r="AE170" s="49">
        <f t="shared" si="23"/>
        <v>0.83540444017459958</v>
      </c>
      <c r="AF170" s="49">
        <f t="shared" si="24"/>
        <v>0.83540444017459958</v>
      </c>
    </row>
    <row r="171" spans="1:32" hidden="1" outlineLevel="4" x14ac:dyDescent="0.35">
      <c r="A171" s="12" t="s">
        <v>94</v>
      </c>
      <c r="B171" s="12" t="s">
        <v>32</v>
      </c>
      <c r="C171" s="12" t="s">
        <v>80</v>
      </c>
      <c r="D171" s="12" t="s">
        <v>85</v>
      </c>
      <c r="E171" s="13"/>
      <c r="F171" s="12">
        <v>280</v>
      </c>
      <c r="G171" s="13">
        <v>2210</v>
      </c>
      <c r="H171" s="13">
        <v>3480</v>
      </c>
      <c r="I171" s="40" t="s">
        <v>224</v>
      </c>
      <c r="J171" s="47">
        <v>31600000</v>
      </c>
      <c r="K171" s="47">
        <v>31600000</v>
      </c>
      <c r="L171" s="47">
        <v>0</v>
      </c>
      <c r="M171" s="47">
        <v>0</v>
      </c>
      <c r="N171" s="47">
        <v>0</v>
      </c>
      <c r="O171" s="47">
        <v>0</v>
      </c>
      <c r="P171" s="47">
        <v>0</v>
      </c>
      <c r="Q171" s="47">
        <v>0</v>
      </c>
      <c r="R171" s="47">
        <v>0</v>
      </c>
      <c r="S171" s="47">
        <f t="shared" si="25"/>
        <v>31600000</v>
      </c>
      <c r="T171" s="47">
        <v>197616</v>
      </c>
      <c r="U171" s="47">
        <v>545096.56000000006</v>
      </c>
      <c r="V171" s="47">
        <v>0</v>
      </c>
      <c r="W171" s="47">
        <v>202270</v>
      </c>
      <c r="X171" s="47">
        <v>202270</v>
      </c>
      <c r="Y171" s="47">
        <v>30655017.440000001</v>
      </c>
      <c r="Z171" s="47">
        <v>30655017.440000001</v>
      </c>
      <c r="AA171" s="47">
        <v>0</v>
      </c>
      <c r="AB171" s="15">
        <f t="shared" si="26"/>
        <v>30655017.440000001</v>
      </c>
      <c r="AC171" s="49">
        <f t="shared" si="21"/>
        <v>6.4009493670886073E-3</v>
      </c>
      <c r="AD171" s="49">
        <f t="shared" si="22"/>
        <v>6.4009493670886073E-3</v>
      </c>
      <c r="AE171" s="49">
        <f t="shared" si="23"/>
        <v>2.3503562025316456E-2</v>
      </c>
      <c r="AF171" s="49">
        <f t="shared" si="24"/>
        <v>2.9904511392405062E-2</v>
      </c>
    </row>
    <row r="172" spans="1:32" hidden="1" outlineLevel="4" x14ac:dyDescent="0.35">
      <c r="A172" s="12" t="s">
        <v>94</v>
      </c>
      <c r="B172" s="12" t="s">
        <v>32</v>
      </c>
      <c r="C172" s="12" t="s">
        <v>80</v>
      </c>
      <c r="D172" s="12" t="s">
        <v>86</v>
      </c>
      <c r="E172" s="13"/>
      <c r="F172" s="12">
        <v>280</v>
      </c>
      <c r="G172" s="13">
        <v>2240</v>
      </c>
      <c r="H172" s="13">
        <v>3480</v>
      </c>
      <c r="I172" s="40" t="s">
        <v>12</v>
      </c>
      <c r="J172" s="47">
        <v>6000000</v>
      </c>
      <c r="K172" s="47">
        <v>6000000</v>
      </c>
      <c r="L172" s="47">
        <v>0</v>
      </c>
      <c r="M172" s="47">
        <v>0</v>
      </c>
      <c r="N172" s="47">
        <v>0</v>
      </c>
      <c r="O172" s="47">
        <v>0</v>
      </c>
      <c r="P172" s="47">
        <v>0</v>
      </c>
      <c r="Q172" s="47">
        <v>0</v>
      </c>
      <c r="R172" s="47">
        <v>0</v>
      </c>
      <c r="S172" s="47">
        <f t="shared" si="25"/>
        <v>6000000</v>
      </c>
      <c r="T172" s="47">
        <v>0</v>
      </c>
      <c r="U172" s="47">
        <v>5962671</v>
      </c>
      <c r="V172" s="47">
        <v>0</v>
      </c>
      <c r="W172" s="47">
        <v>0</v>
      </c>
      <c r="X172" s="47">
        <v>0</v>
      </c>
      <c r="Y172" s="47">
        <v>37329</v>
      </c>
      <c r="Z172" s="47">
        <v>37329</v>
      </c>
      <c r="AA172" s="47">
        <v>0</v>
      </c>
      <c r="AB172" s="15">
        <f t="shared" si="26"/>
        <v>37329</v>
      </c>
      <c r="AC172" s="49">
        <f t="shared" si="21"/>
        <v>0</v>
      </c>
      <c r="AD172" s="49">
        <f t="shared" si="22"/>
        <v>0</v>
      </c>
      <c r="AE172" s="49">
        <f t="shared" si="23"/>
        <v>0.99377850000000001</v>
      </c>
      <c r="AF172" s="49">
        <f t="shared" si="24"/>
        <v>0.99377850000000001</v>
      </c>
    </row>
    <row r="173" spans="1:32" hidden="1" outlineLevel="3" x14ac:dyDescent="0.35">
      <c r="A173" s="34"/>
      <c r="B173" s="34"/>
      <c r="C173" s="34" t="s">
        <v>225</v>
      </c>
      <c r="D173" s="34"/>
      <c r="E173" s="33"/>
      <c r="F173" s="34"/>
      <c r="G173" s="33"/>
      <c r="H173" s="33"/>
      <c r="I173" s="51"/>
      <c r="J173" s="52">
        <f t="shared" ref="J173:AB173" si="28">SUBTOTAL(9,J164:J172)</f>
        <v>421297292</v>
      </c>
      <c r="K173" s="52">
        <f t="shared" si="28"/>
        <v>421297292</v>
      </c>
      <c r="L173" s="52">
        <f t="shared" si="28"/>
        <v>0</v>
      </c>
      <c r="M173" s="52">
        <f t="shared" si="28"/>
        <v>0</v>
      </c>
      <c r="N173" s="52">
        <f t="shared" si="28"/>
        <v>41880119</v>
      </c>
      <c r="O173" s="52">
        <f t="shared" si="28"/>
        <v>0</v>
      </c>
      <c r="P173" s="52">
        <f t="shared" si="28"/>
        <v>0</v>
      </c>
      <c r="Q173" s="52">
        <f t="shared" si="28"/>
        <v>0</v>
      </c>
      <c r="R173" s="52">
        <f t="shared" si="28"/>
        <v>0</v>
      </c>
      <c r="S173" s="52">
        <f t="shared" si="28"/>
        <v>463177411</v>
      </c>
      <c r="T173" s="52">
        <f t="shared" si="28"/>
        <v>294287066.75</v>
      </c>
      <c r="U173" s="52">
        <f t="shared" si="28"/>
        <v>80910748.939999998</v>
      </c>
      <c r="V173" s="52">
        <f t="shared" si="28"/>
        <v>0</v>
      </c>
      <c r="W173" s="52">
        <f t="shared" si="28"/>
        <v>3911768.85</v>
      </c>
      <c r="X173" s="52">
        <f t="shared" si="28"/>
        <v>3911768.85</v>
      </c>
      <c r="Y173" s="52">
        <f t="shared" si="28"/>
        <v>42187707.460000001</v>
      </c>
      <c r="Z173" s="52">
        <f t="shared" si="28"/>
        <v>42187707.460000001</v>
      </c>
      <c r="AA173" s="52">
        <f t="shared" si="28"/>
        <v>0</v>
      </c>
      <c r="AB173" s="54">
        <f t="shared" si="28"/>
        <v>84067826.460000008</v>
      </c>
      <c r="AC173" s="55">
        <f t="shared" si="21"/>
        <v>9.2850557653240268E-3</v>
      </c>
      <c r="AD173" s="55">
        <f t="shared" si="22"/>
        <v>8.4455086908372563E-3</v>
      </c>
      <c r="AE173" s="55">
        <f t="shared" si="23"/>
        <v>0.81005205949044001</v>
      </c>
      <c r="AF173" s="55">
        <f t="shared" si="24"/>
        <v>0.81849756818127728</v>
      </c>
    </row>
    <row r="174" spans="1:32" ht="67.5" hidden="1" outlineLevel="4" x14ac:dyDescent="0.35">
      <c r="A174" s="12" t="s">
        <v>94</v>
      </c>
      <c r="B174" s="12" t="s">
        <v>32</v>
      </c>
      <c r="C174" s="12" t="s">
        <v>87</v>
      </c>
      <c r="D174" s="12" t="s">
        <v>88</v>
      </c>
      <c r="E174" s="13">
        <v>200</v>
      </c>
      <c r="F174" s="12" t="s">
        <v>184</v>
      </c>
      <c r="G174" s="13">
        <v>1310</v>
      </c>
      <c r="H174" s="13">
        <v>3480</v>
      </c>
      <c r="I174" s="40" t="s">
        <v>226</v>
      </c>
      <c r="J174" s="47">
        <v>58442406</v>
      </c>
      <c r="K174" s="47">
        <v>58442406</v>
      </c>
      <c r="L174" s="47">
        <v>0</v>
      </c>
      <c r="M174" s="47">
        <v>0</v>
      </c>
      <c r="N174" s="48">
        <v>-6000000</v>
      </c>
      <c r="O174" s="48">
        <v>-106217</v>
      </c>
      <c r="P174" s="47">
        <v>0</v>
      </c>
      <c r="Q174" s="47">
        <v>0</v>
      </c>
      <c r="R174" s="47">
        <v>0</v>
      </c>
      <c r="S174" s="47">
        <f t="shared" si="25"/>
        <v>52442406</v>
      </c>
      <c r="T174" s="47">
        <v>0</v>
      </c>
      <c r="U174" s="47">
        <v>19008281.879999999</v>
      </c>
      <c r="V174" s="47">
        <v>0</v>
      </c>
      <c r="W174" s="47">
        <v>33327907.120000001</v>
      </c>
      <c r="X174" s="47">
        <v>33327907.120000001</v>
      </c>
      <c r="Y174" s="47">
        <v>0</v>
      </c>
      <c r="Z174" s="47">
        <v>6106217</v>
      </c>
      <c r="AA174" s="47">
        <v>0</v>
      </c>
      <c r="AB174" s="15">
        <f t="shared" si="26"/>
        <v>106217</v>
      </c>
      <c r="AC174" s="49">
        <f t="shared" si="21"/>
        <v>0.57026925140624773</v>
      </c>
      <c r="AD174" s="49">
        <f t="shared" si="22"/>
        <v>0.63551445599196954</v>
      </c>
      <c r="AE174" s="49">
        <f t="shared" si="23"/>
        <v>0.36246014113082453</v>
      </c>
      <c r="AF174" s="49">
        <f t="shared" si="24"/>
        <v>0.99797459712279402</v>
      </c>
    </row>
    <row r="175" spans="1:32" ht="67.5" hidden="1" outlineLevel="4" x14ac:dyDescent="0.35">
      <c r="A175" s="12" t="s">
        <v>94</v>
      </c>
      <c r="B175" s="12" t="s">
        <v>32</v>
      </c>
      <c r="C175" s="12" t="s">
        <v>87</v>
      </c>
      <c r="D175" s="12" t="s">
        <v>88</v>
      </c>
      <c r="E175" s="13">
        <v>202</v>
      </c>
      <c r="F175" s="12" t="s">
        <v>184</v>
      </c>
      <c r="G175" s="13">
        <v>1310</v>
      </c>
      <c r="H175" s="13">
        <v>3480</v>
      </c>
      <c r="I175" s="40" t="s">
        <v>227</v>
      </c>
      <c r="J175" s="47">
        <v>25239977</v>
      </c>
      <c r="K175" s="47">
        <v>25239977</v>
      </c>
      <c r="L175" s="47">
        <v>0</v>
      </c>
      <c r="M175" s="47">
        <v>0</v>
      </c>
      <c r="N175" s="47">
        <v>0</v>
      </c>
      <c r="O175" s="48">
        <v>-54535</v>
      </c>
      <c r="P175" s="48">
        <v>175851</v>
      </c>
      <c r="Q175" s="47">
        <v>0</v>
      </c>
      <c r="R175" s="47">
        <v>0</v>
      </c>
      <c r="S175" s="47">
        <f t="shared" si="25"/>
        <v>25415828</v>
      </c>
      <c r="T175" s="47">
        <v>0</v>
      </c>
      <c r="U175" s="47">
        <v>7562690.8099999996</v>
      </c>
      <c r="V175" s="47">
        <v>0</v>
      </c>
      <c r="W175" s="47">
        <v>17622751.190000001</v>
      </c>
      <c r="X175" s="47">
        <v>17622751.190000001</v>
      </c>
      <c r="Y175" s="47">
        <v>0</v>
      </c>
      <c r="Z175" s="47">
        <v>54535</v>
      </c>
      <c r="AA175" s="47">
        <v>0</v>
      </c>
      <c r="AB175" s="15">
        <f t="shared" si="26"/>
        <v>230386</v>
      </c>
      <c r="AC175" s="49">
        <f t="shared" si="21"/>
        <v>0.69820789416725704</v>
      </c>
      <c r="AD175" s="49">
        <f t="shared" si="22"/>
        <v>0.69337702434876414</v>
      </c>
      <c r="AE175" s="49">
        <f t="shared" si="23"/>
        <v>0.29755830933385291</v>
      </c>
      <c r="AF175" s="49">
        <f t="shared" si="24"/>
        <v>0.99093533368261699</v>
      </c>
    </row>
    <row r="176" spans="1:32" ht="40.5" hidden="1" outlineLevel="4" x14ac:dyDescent="0.35">
      <c r="A176" s="12" t="s">
        <v>94</v>
      </c>
      <c r="B176" s="12" t="s">
        <v>32</v>
      </c>
      <c r="C176" s="12" t="s">
        <v>87</v>
      </c>
      <c r="D176" s="12" t="s">
        <v>88</v>
      </c>
      <c r="E176" s="13">
        <v>204</v>
      </c>
      <c r="F176" s="12" t="s">
        <v>184</v>
      </c>
      <c r="G176" s="13">
        <v>1310</v>
      </c>
      <c r="H176" s="13">
        <v>3480</v>
      </c>
      <c r="I176" s="40" t="s">
        <v>228</v>
      </c>
      <c r="J176" s="47">
        <v>5612798290</v>
      </c>
      <c r="K176" s="47">
        <v>5592798290</v>
      </c>
      <c r="L176" s="47">
        <v>0</v>
      </c>
      <c r="M176" s="47">
        <v>0</v>
      </c>
      <c r="N176" s="48">
        <v>-1992851444</v>
      </c>
      <c r="O176" s="48">
        <v>-226975</v>
      </c>
      <c r="P176" s="47">
        <v>0</v>
      </c>
      <c r="Q176" s="47">
        <v>0</v>
      </c>
      <c r="R176" s="47">
        <v>0</v>
      </c>
      <c r="S176" s="47">
        <f t="shared" si="25"/>
        <v>3599946846</v>
      </c>
      <c r="T176" s="47">
        <v>0</v>
      </c>
      <c r="U176" s="47">
        <v>558049692.75</v>
      </c>
      <c r="V176" s="47">
        <v>0</v>
      </c>
      <c r="W176" s="47">
        <v>3041670178.1500001</v>
      </c>
      <c r="X176" s="47">
        <v>3041670178.1500001</v>
      </c>
      <c r="Y176" s="47">
        <v>0</v>
      </c>
      <c r="Z176" s="47">
        <v>1993078419.0999999</v>
      </c>
      <c r="AA176" s="47">
        <v>0</v>
      </c>
      <c r="AB176" s="15">
        <f t="shared" si="26"/>
        <v>226975.09999990463</v>
      </c>
      <c r="AC176" s="49">
        <f t="shared" si="21"/>
        <v>0.54385479690704175</v>
      </c>
      <c r="AD176" s="49">
        <f t="shared" si="22"/>
        <v>0.84492085807591399</v>
      </c>
      <c r="AE176" s="49">
        <f t="shared" si="23"/>
        <v>0.15501609235427027</v>
      </c>
      <c r="AF176" s="49">
        <f t="shared" si="24"/>
        <v>0.99993695043018427</v>
      </c>
    </row>
    <row r="177" spans="1:32" hidden="1" outlineLevel="4" x14ac:dyDescent="0.35">
      <c r="A177" s="12" t="s">
        <v>94</v>
      </c>
      <c r="B177" s="12" t="s">
        <v>32</v>
      </c>
      <c r="C177" s="12" t="s">
        <v>87</v>
      </c>
      <c r="D177" s="12" t="s">
        <v>124</v>
      </c>
      <c r="E177" s="13"/>
      <c r="F177" s="12" t="s">
        <v>184</v>
      </c>
      <c r="G177" s="13">
        <v>1320</v>
      </c>
      <c r="H177" s="13">
        <v>3480</v>
      </c>
      <c r="I177" s="40" t="s">
        <v>27</v>
      </c>
      <c r="J177" s="47">
        <v>16000000000</v>
      </c>
      <c r="K177" s="47">
        <v>16000000000</v>
      </c>
      <c r="L177" s="47">
        <v>0</v>
      </c>
      <c r="M177" s="47">
        <v>0</v>
      </c>
      <c r="N177" s="47">
        <v>0</v>
      </c>
      <c r="O177" s="47">
        <v>0</v>
      </c>
      <c r="P177" s="47">
        <v>0</v>
      </c>
      <c r="Q177" s="47">
        <v>0</v>
      </c>
      <c r="R177" s="47">
        <v>0</v>
      </c>
      <c r="S177" s="47">
        <f t="shared" si="25"/>
        <v>16000000000</v>
      </c>
      <c r="T177" s="47">
        <v>0</v>
      </c>
      <c r="U177" s="47">
        <v>4659129522.7600002</v>
      </c>
      <c r="V177" s="47">
        <v>0</v>
      </c>
      <c r="W177" s="47">
        <v>11340870477.24</v>
      </c>
      <c r="X177" s="47">
        <v>11340870477.24</v>
      </c>
      <c r="Y177" s="47">
        <v>0</v>
      </c>
      <c r="Z177" s="47">
        <v>0</v>
      </c>
      <c r="AA177" s="47">
        <v>0</v>
      </c>
      <c r="AB177" s="15">
        <f t="shared" si="26"/>
        <v>0</v>
      </c>
      <c r="AC177" s="49">
        <f t="shared" si="21"/>
        <v>0.70880440482749996</v>
      </c>
      <c r="AD177" s="49">
        <f t="shared" si="22"/>
        <v>0.70880440482749996</v>
      </c>
      <c r="AE177" s="49">
        <f t="shared" si="23"/>
        <v>0.29119559517249999</v>
      </c>
      <c r="AF177" s="49">
        <f t="shared" si="24"/>
        <v>1</v>
      </c>
    </row>
    <row r="178" spans="1:32" ht="27" hidden="1" outlineLevel="4" x14ac:dyDescent="0.35">
      <c r="A178" s="12" t="s">
        <v>94</v>
      </c>
      <c r="B178" s="12" t="s">
        <v>32</v>
      </c>
      <c r="C178" s="12" t="s">
        <v>87</v>
      </c>
      <c r="D178" s="12" t="s">
        <v>89</v>
      </c>
      <c r="E178" s="13"/>
      <c r="F178" s="12" t="s">
        <v>184</v>
      </c>
      <c r="G178" s="13">
        <v>1320</v>
      </c>
      <c r="H178" s="13">
        <v>3480</v>
      </c>
      <c r="I178" s="40" t="s">
        <v>244</v>
      </c>
      <c r="J178" s="47">
        <v>39727003</v>
      </c>
      <c r="K178" s="47">
        <v>39727003</v>
      </c>
      <c r="L178" s="47">
        <v>0</v>
      </c>
      <c r="M178" s="47">
        <v>0</v>
      </c>
      <c r="N178" s="47">
        <v>0</v>
      </c>
      <c r="O178" s="47">
        <v>0</v>
      </c>
      <c r="P178" s="47">
        <v>0</v>
      </c>
      <c r="Q178" s="47">
        <v>0</v>
      </c>
      <c r="R178" s="47">
        <v>0</v>
      </c>
      <c r="S178" s="47">
        <f t="shared" si="25"/>
        <v>39727003</v>
      </c>
      <c r="T178" s="47">
        <v>0</v>
      </c>
      <c r="U178" s="47">
        <v>60133.35</v>
      </c>
      <c r="V178" s="47">
        <v>0</v>
      </c>
      <c r="W178" s="47">
        <v>27428324.850000001</v>
      </c>
      <c r="X178" s="47">
        <v>27428324.850000001</v>
      </c>
      <c r="Y178" s="47">
        <v>12238544.800000001</v>
      </c>
      <c r="Z178" s="47">
        <v>12238544.800000001</v>
      </c>
      <c r="AA178" s="47">
        <v>0</v>
      </c>
      <c r="AB178" s="15">
        <f t="shared" si="26"/>
        <v>12238544.799999997</v>
      </c>
      <c r="AC178" s="49">
        <f t="shared" si="21"/>
        <v>0.69042018724644294</v>
      </c>
      <c r="AD178" s="49">
        <f t="shared" si="22"/>
        <v>0.69042018724644294</v>
      </c>
      <c r="AE178" s="49">
        <f t="shared" si="23"/>
        <v>1.5136643959777181E-3</v>
      </c>
      <c r="AF178" s="49">
        <f t="shared" si="24"/>
        <v>0.69193385164242061</v>
      </c>
    </row>
    <row r="179" spans="1:32" ht="67.5" hidden="1" outlineLevel="4" x14ac:dyDescent="0.35">
      <c r="A179" s="12" t="s">
        <v>94</v>
      </c>
      <c r="B179" s="12" t="s">
        <v>32</v>
      </c>
      <c r="C179" s="12" t="s">
        <v>87</v>
      </c>
      <c r="D179" s="12" t="s">
        <v>125</v>
      </c>
      <c r="E179" s="13"/>
      <c r="F179" s="12" t="s">
        <v>184</v>
      </c>
      <c r="G179" s="13">
        <v>1320</v>
      </c>
      <c r="H179" s="13">
        <v>3480</v>
      </c>
      <c r="I179" s="40" t="s">
        <v>276</v>
      </c>
      <c r="J179" s="47">
        <v>1089079996</v>
      </c>
      <c r="K179" s="47">
        <v>1109079996</v>
      </c>
      <c r="L179" s="47">
        <v>0</v>
      </c>
      <c r="M179" s="47">
        <v>0</v>
      </c>
      <c r="N179" s="47">
        <v>0</v>
      </c>
      <c r="O179" s="47">
        <v>0</v>
      </c>
      <c r="P179" s="47">
        <v>0</v>
      </c>
      <c r="Q179" s="47">
        <v>0</v>
      </c>
      <c r="R179" s="47">
        <v>0</v>
      </c>
      <c r="S179" s="47">
        <f t="shared" si="25"/>
        <v>1109079996</v>
      </c>
      <c r="T179" s="47">
        <v>0</v>
      </c>
      <c r="U179" s="47">
        <v>424888131.32999998</v>
      </c>
      <c r="V179" s="47">
        <v>0</v>
      </c>
      <c r="W179" s="47">
        <v>488157467.67000002</v>
      </c>
      <c r="X179" s="47">
        <v>356936097.43000001</v>
      </c>
      <c r="Y179" s="47">
        <v>0</v>
      </c>
      <c r="Z179" s="47">
        <v>196034397</v>
      </c>
      <c r="AA179" s="47">
        <v>0</v>
      </c>
      <c r="AB179" s="15">
        <f t="shared" si="26"/>
        <v>196034397.00000006</v>
      </c>
      <c r="AC179" s="49">
        <f t="shared" si="21"/>
        <v>0.44014630994210091</v>
      </c>
      <c r="AD179" s="49">
        <f t="shared" si="22"/>
        <v>0.44014630994210091</v>
      </c>
      <c r="AE179" s="49">
        <f t="shared" si="23"/>
        <v>0.38309962569192346</v>
      </c>
      <c r="AF179" s="49">
        <f t="shared" si="24"/>
        <v>0.82324593563402437</v>
      </c>
    </row>
    <row r="180" spans="1:32" hidden="1" outlineLevel="3" x14ac:dyDescent="0.35">
      <c r="A180" s="34"/>
      <c r="B180" s="34"/>
      <c r="C180" s="34" t="s">
        <v>255</v>
      </c>
      <c r="D180" s="34"/>
      <c r="E180" s="33"/>
      <c r="F180" s="34"/>
      <c r="G180" s="33"/>
      <c r="H180" s="33"/>
      <c r="I180" s="51"/>
      <c r="J180" s="52">
        <f t="shared" ref="J180:AB180" si="29">SUBTOTAL(9,J174:J179)</f>
        <v>22825287672</v>
      </c>
      <c r="K180" s="52">
        <f t="shared" si="29"/>
        <v>22825287672</v>
      </c>
      <c r="L180" s="52">
        <f t="shared" si="29"/>
        <v>0</v>
      </c>
      <c r="M180" s="52">
        <f t="shared" si="29"/>
        <v>0</v>
      </c>
      <c r="N180" s="52">
        <f t="shared" si="29"/>
        <v>-1998851444</v>
      </c>
      <c r="O180" s="52">
        <f t="shared" si="29"/>
        <v>-387727</v>
      </c>
      <c r="P180" s="52">
        <f t="shared" si="29"/>
        <v>175851</v>
      </c>
      <c r="Q180" s="52">
        <f t="shared" si="29"/>
        <v>0</v>
      </c>
      <c r="R180" s="52">
        <f t="shared" si="29"/>
        <v>0</v>
      </c>
      <c r="S180" s="52">
        <f t="shared" si="29"/>
        <v>20826612079</v>
      </c>
      <c r="T180" s="52">
        <f t="shared" si="29"/>
        <v>0</v>
      </c>
      <c r="U180" s="52">
        <f t="shared" si="29"/>
        <v>5668698452.8800011</v>
      </c>
      <c r="V180" s="52">
        <f t="shared" si="29"/>
        <v>0</v>
      </c>
      <c r="W180" s="52">
        <f t="shared" si="29"/>
        <v>14949077106.220001</v>
      </c>
      <c r="X180" s="52">
        <f t="shared" si="29"/>
        <v>14817855735.980001</v>
      </c>
      <c r="Y180" s="52">
        <f t="shared" si="29"/>
        <v>12238544.800000001</v>
      </c>
      <c r="Z180" s="52">
        <f t="shared" si="29"/>
        <v>2207512112.8999996</v>
      </c>
      <c r="AA180" s="52">
        <f t="shared" si="29"/>
        <v>0</v>
      </c>
      <c r="AB180" s="54">
        <f t="shared" si="29"/>
        <v>208836519.89999998</v>
      </c>
      <c r="AC180" s="55">
        <f t="shared" si="21"/>
        <v>0.65493488279484768</v>
      </c>
      <c r="AD180" s="55">
        <f t="shared" si="22"/>
        <v>0.71778727377812612</v>
      </c>
      <c r="AE180" s="55">
        <f t="shared" si="23"/>
        <v>0.27218533822867391</v>
      </c>
      <c r="AF180" s="55">
        <f t="shared" si="24"/>
        <v>0.98997261200679998</v>
      </c>
    </row>
    <row r="181" spans="1:32" outlineLevel="1" collapsed="1" x14ac:dyDescent="0.35">
      <c r="A181" s="34" t="s">
        <v>277</v>
      </c>
      <c r="B181" s="34"/>
      <c r="C181" s="34"/>
      <c r="D181" s="34"/>
      <c r="E181" s="33"/>
      <c r="F181" s="34"/>
      <c r="G181" s="33"/>
      <c r="H181" s="33"/>
      <c r="I181" s="51"/>
      <c r="J181" s="52">
        <f t="shared" ref="J181:AB181" si="30">SUBTOTAL(9,J99:J179)</f>
        <v>48774176849</v>
      </c>
      <c r="K181" s="52">
        <f t="shared" si="30"/>
        <v>48774176849</v>
      </c>
      <c r="L181" s="52">
        <f t="shared" si="30"/>
        <v>0</v>
      </c>
      <c r="M181" s="52">
        <f t="shared" si="30"/>
        <v>0</v>
      </c>
      <c r="N181" s="52">
        <f t="shared" si="30"/>
        <v>-1781951444</v>
      </c>
      <c r="O181" s="52">
        <f t="shared" si="30"/>
        <v>-28505192</v>
      </c>
      <c r="P181" s="52">
        <f t="shared" si="30"/>
        <v>87939873</v>
      </c>
      <c r="Q181" s="52">
        <f t="shared" si="30"/>
        <v>0</v>
      </c>
      <c r="R181" s="52">
        <f t="shared" si="30"/>
        <v>0</v>
      </c>
      <c r="S181" s="52">
        <f t="shared" si="30"/>
        <v>47080165278</v>
      </c>
      <c r="T181" s="52">
        <f t="shared" si="30"/>
        <v>362682173.65999997</v>
      </c>
      <c r="U181" s="52">
        <f t="shared" si="30"/>
        <v>9959534541.3500023</v>
      </c>
      <c r="V181" s="52">
        <f t="shared" si="30"/>
        <v>9039529.1900000013</v>
      </c>
      <c r="W181" s="52">
        <f t="shared" si="30"/>
        <v>28881286681.519997</v>
      </c>
      <c r="X181" s="52">
        <f t="shared" si="30"/>
        <v>28659308300.189999</v>
      </c>
      <c r="Y181" s="52">
        <f t="shared" si="30"/>
        <v>4635507976</v>
      </c>
      <c r="Z181" s="52">
        <f t="shared" si="30"/>
        <v>9561633923.2799969</v>
      </c>
      <c r="AA181" s="52">
        <f t="shared" si="30"/>
        <v>0</v>
      </c>
      <c r="AB181" s="54">
        <f t="shared" si="30"/>
        <v>7867622352.2799978</v>
      </c>
      <c r="AC181" s="55">
        <f t="shared" si="21"/>
        <v>0.59214298523035225</v>
      </c>
      <c r="AD181" s="55">
        <f t="shared" si="22"/>
        <v>0.61344913534141476</v>
      </c>
      <c r="AE181" s="55">
        <f t="shared" si="23"/>
        <v>0.21943967662806135</v>
      </c>
      <c r="AF181" s="55">
        <f t="shared" si="24"/>
        <v>0.83288881196947617</v>
      </c>
    </row>
    <row r="182" spans="1:32" hidden="1" outlineLevel="4" x14ac:dyDescent="0.35">
      <c r="A182" s="12" t="s">
        <v>126</v>
      </c>
      <c r="B182" s="12" t="s">
        <v>127</v>
      </c>
      <c r="C182" s="12" t="s">
        <v>33</v>
      </c>
      <c r="D182" s="12" t="s">
        <v>34</v>
      </c>
      <c r="E182" s="13"/>
      <c r="F182" s="12" t="s">
        <v>184</v>
      </c>
      <c r="G182" s="13">
        <v>1111</v>
      </c>
      <c r="H182" s="13">
        <v>3480</v>
      </c>
      <c r="I182" s="40" t="s">
        <v>185</v>
      </c>
      <c r="J182" s="47">
        <v>145601840</v>
      </c>
      <c r="K182" s="47">
        <v>145601840</v>
      </c>
      <c r="L182" s="47">
        <v>0</v>
      </c>
      <c r="M182" s="47">
        <v>0</v>
      </c>
      <c r="N182" s="47">
        <v>0</v>
      </c>
      <c r="O182" s="47">
        <v>0</v>
      </c>
      <c r="P182" s="47">
        <v>0</v>
      </c>
      <c r="Q182" s="47">
        <v>0</v>
      </c>
      <c r="R182" s="47">
        <v>0</v>
      </c>
      <c r="S182" s="47">
        <f t="shared" si="25"/>
        <v>145601840</v>
      </c>
      <c r="T182" s="47">
        <v>0</v>
      </c>
      <c r="U182" s="47">
        <v>0</v>
      </c>
      <c r="V182" s="47">
        <v>0</v>
      </c>
      <c r="W182" s="47">
        <v>95945317.469999999</v>
      </c>
      <c r="X182" s="47">
        <v>95945317.469999999</v>
      </c>
      <c r="Y182" s="47">
        <v>49656522.530000001</v>
      </c>
      <c r="Z182" s="47">
        <v>49656522.530000001</v>
      </c>
      <c r="AA182" s="47">
        <v>0</v>
      </c>
      <c r="AB182" s="15">
        <f t="shared" si="26"/>
        <v>49656522.530000001</v>
      </c>
      <c r="AC182" s="49">
        <f t="shared" si="21"/>
        <v>0.65895676503813416</v>
      </c>
      <c r="AD182" s="49">
        <f t="shared" si="22"/>
        <v>0.65895676503813416</v>
      </c>
      <c r="AE182" s="49">
        <f t="shared" si="23"/>
        <v>0</v>
      </c>
      <c r="AF182" s="49">
        <f t="shared" si="24"/>
        <v>0.65895676503813416</v>
      </c>
    </row>
    <row r="183" spans="1:32" hidden="1" outlineLevel="4" x14ac:dyDescent="0.35">
      <c r="A183" s="12" t="s">
        <v>126</v>
      </c>
      <c r="B183" s="12" t="s">
        <v>127</v>
      </c>
      <c r="C183" s="12" t="s">
        <v>33</v>
      </c>
      <c r="D183" s="12" t="s">
        <v>36</v>
      </c>
      <c r="E183" s="13"/>
      <c r="F183" s="12" t="s">
        <v>184</v>
      </c>
      <c r="G183" s="13">
        <v>1111</v>
      </c>
      <c r="H183" s="13">
        <v>3480</v>
      </c>
      <c r="I183" s="40" t="s">
        <v>1</v>
      </c>
      <c r="J183" s="47">
        <v>1399160</v>
      </c>
      <c r="K183" s="47">
        <v>3899160</v>
      </c>
      <c r="L183" s="47">
        <v>0</v>
      </c>
      <c r="M183" s="47">
        <v>0</v>
      </c>
      <c r="N183" s="47">
        <v>0</v>
      </c>
      <c r="O183" s="47">
        <v>0</v>
      </c>
      <c r="P183" s="47">
        <v>0</v>
      </c>
      <c r="Q183" s="47">
        <v>0</v>
      </c>
      <c r="R183" s="47">
        <v>0</v>
      </c>
      <c r="S183" s="47">
        <f t="shared" si="25"/>
        <v>3899160</v>
      </c>
      <c r="T183" s="47">
        <v>0</v>
      </c>
      <c r="U183" s="47">
        <v>0</v>
      </c>
      <c r="V183" s="47">
        <v>0</v>
      </c>
      <c r="W183" s="47">
        <v>2306406.63</v>
      </c>
      <c r="X183" s="47">
        <v>2306406.63</v>
      </c>
      <c r="Y183" s="47">
        <v>1592753.37</v>
      </c>
      <c r="Z183" s="47">
        <v>1592753.37</v>
      </c>
      <c r="AA183" s="47">
        <v>0</v>
      </c>
      <c r="AB183" s="15">
        <f t="shared" si="26"/>
        <v>1592753.37</v>
      </c>
      <c r="AC183" s="49">
        <f t="shared" si="21"/>
        <v>0.59151371833933464</v>
      </c>
      <c r="AD183" s="49">
        <f t="shared" si="22"/>
        <v>0.59151371833933464</v>
      </c>
      <c r="AE183" s="49">
        <f t="shared" si="23"/>
        <v>0</v>
      </c>
      <c r="AF183" s="49">
        <f t="shared" si="24"/>
        <v>0.59151371833933464</v>
      </c>
    </row>
    <row r="184" spans="1:32" hidden="1" outlineLevel="4" x14ac:dyDescent="0.35">
      <c r="A184" s="12" t="s">
        <v>126</v>
      </c>
      <c r="B184" s="12" t="s">
        <v>127</v>
      </c>
      <c r="C184" s="12" t="s">
        <v>33</v>
      </c>
      <c r="D184" s="12" t="s">
        <v>37</v>
      </c>
      <c r="E184" s="13"/>
      <c r="F184" s="12" t="s">
        <v>184</v>
      </c>
      <c r="G184" s="13">
        <v>1111</v>
      </c>
      <c r="H184" s="13">
        <v>3480</v>
      </c>
      <c r="I184" s="40" t="s">
        <v>2</v>
      </c>
      <c r="J184" s="47">
        <v>105645960</v>
      </c>
      <c r="K184" s="47">
        <v>105645960</v>
      </c>
      <c r="L184" s="47">
        <v>0</v>
      </c>
      <c r="M184" s="47">
        <v>0</v>
      </c>
      <c r="N184" s="47">
        <v>0</v>
      </c>
      <c r="O184" s="47">
        <v>0</v>
      </c>
      <c r="P184" s="47">
        <v>0</v>
      </c>
      <c r="Q184" s="47">
        <v>0</v>
      </c>
      <c r="R184" s="47">
        <v>0</v>
      </c>
      <c r="S184" s="47">
        <f t="shared" si="25"/>
        <v>105645960</v>
      </c>
      <c r="T184" s="47">
        <v>0</v>
      </c>
      <c r="U184" s="47">
        <v>0</v>
      </c>
      <c r="V184" s="47">
        <v>0</v>
      </c>
      <c r="W184" s="47">
        <v>50097983.25</v>
      </c>
      <c r="X184" s="47">
        <v>50097983.25</v>
      </c>
      <c r="Y184" s="47">
        <v>55547976.75</v>
      </c>
      <c r="Z184" s="47">
        <v>55547976.75</v>
      </c>
      <c r="AA184" s="47">
        <v>0</v>
      </c>
      <c r="AB184" s="15">
        <f t="shared" si="26"/>
        <v>55547976.75</v>
      </c>
      <c r="AC184" s="49">
        <f t="shared" si="21"/>
        <v>0.47420633264158896</v>
      </c>
      <c r="AD184" s="49">
        <f t="shared" si="22"/>
        <v>0.47420633264158896</v>
      </c>
      <c r="AE184" s="49">
        <f t="shared" si="23"/>
        <v>0</v>
      </c>
      <c r="AF184" s="49">
        <f t="shared" si="24"/>
        <v>0.47420633264158896</v>
      </c>
    </row>
    <row r="185" spans="1:32" hidden="1" outlineLevel="4" x14ac:dyDescent="0.35">
      <c r="A185" s="12" t="s">
        <v>126</v>
      </c>
      <c r="B185" s="12" t="s">
        <v>127</v>
      </c>
      <c r="C185" s="12" t="s">
        <v>33</v>
      </c>
      <c r="D185" s="12" t="s">
        <v>38</v>
      </c>
      <c r="E185" s="13"/>
      <c r="F185" s="12" t="s">
        <v>184</v>
      </c>
      <c r="G185" s="13">
        <v>1111</v>
      </c>
      <c r="H185" s="13">
        <v>3480</v>
      </c>
      <c r="I185" s="40" t="s">
        <v>187</v>
      </c>
      <c r="J185" s="47">
        <v>41400108</v>
      </c>
      <c r="K185" s="47">
        <v>50400108</v>
      </c>
      <c r="L185" s="47">
        <v>0</v>
      </c>
      <c r="M185" s="47">
        <v>0</v>
      </c>
      <c r="N185" s="47">
        <v>0</v>
      </c>
      <c r="O185" s="47">
        <v>0</v>
      </c>
      <c r="P185" s="47">
        <v>0</v>
      </c>
      <c r="Q185" s="48">
        <v>7000000</v>
      </c>
      <c r="R185" s="47">
        <v>0</v>
      </c>
      <c r="S185" s="47">
        <f t="shared" si="25"/>
        <v>57400108</v>
      </c>
      <c r="T185" s="47">
        <v>0</v>
      </c>
      <c r="U185" s="47">
        <v>0</v>
      </c>
      <c r="V185" s="47">
        <v>0</v>
      </c>
      <c r="W185" s="47">
        <v>36369997.990000002</v>
      </c>
      <c r="X185" s="47">
        <v>36369997.990000002</v>
      </c>
      <c r="Y185" s="47">
        <v>14030110.01</v>
      </c>
      <c r="Z185" s="47">
        <v>14030110.01</v>
      </c>
      <c r="AA185" s="47">
        <v>0</v>
      </c>
      <c r="AB185" s="15">
        <f t="shared" si="26"/>
        <v>21030110.009999998</v>
      </c>
      <c r="AC185" s="49">
        <f t="shared" si="21"/>
        <v>0.72162539790589342</v>
      </c>
      <c r="AD185" s="49">
        <f t="shared" si="22"/>
        <v>0.63362246618072571</v>
      </c>
      <c r="AE185" s="49">
        <f t="shared" si="23"/>
        <v>0</v>
      </c>
      <c r="AF185" s="49">
        <f t="shared" si="24"/>
        <v>0.63362246618072571</v>
      </c>
    </row>
    <row r="186" spans="1:32" hidden="1" outlineLevel="4" x14ac:dyDescent="0.35">
      <c r="A186" s="12" t="s">
        <v>126</v>
      </c>
      <c r="B186" s="12" t="s">
        <v>127</v>
      </c>
      <c r="C186" s="12" t="s">
        <v>33</v>
      </c>
      <c r="D186" s="12" t="s">
        <v>39</v>
      </c>
      <c r="E186" s="13"/>
      <c r="F186" s="12" t="s">
        <v>184</v>
      </c>
      <c r="G186" s="13">
        <v>1111</v>
      </c>
      <c r="H186" s="13">
        <v>3480</v>
      </c>
      <c r="I186" s="40" t="s">
        <v>188</v>
      </c>
      <c r="J186" s="47">
        <v>65300512</v>
      </c>
      <c r="K186" s="47">
        <v>65300512</v>
      </c>
      <c r="L186" s="47">
        <v>0</v>
      </c>
      <c r="M186" s="47">
        <v>0</v>
      </c>
      <c r="N186" s="48">
        <v>9500000</v>
      </c>
      <c r="O186" s="47">
        <v>0</v>
      </c>
      <c r="P186" s="47">
        <v>0</v>
      </c>
      <c r="Q186" s="47">
        <v>0</v>
      </c>
      <c r="R186" s="47">
        <v>0</v>
      </c>
      <c r="S186" s="47">
        <f t="shared" si="25"/>
        <v>74800512</v>
      </c>
      <c r="T186" s="47">
        <v>0</v>
      </c>
      <c r="U186" s="47">
        <v>0</v>
      </c>
      <c r="V186" s="47">
        <v>0</v>
      </c>
      <c r="W186" s="47">
        <v>47465528.189999998</v>
      </c>
      <c r="X186" s="47">
        <v>47465528.189999998</v>
      </c>
      <c r="Y186" s="47">
        <v>17834983.809999999</v>
      </c>
      <c r="Z186" s="47">
        <v>17834983.809999999</v>
      </c>
      <c r="AA186" s="47">
        <v>0</v>
      </c>
      <c r="AB186" s="15">
        <f t="shared" si="26"/>
        <v>27334983.810000002</v>
      </c>
      <c r="AC186" s="49">
        <f t="shared" si="21"/>
        <v>0.72687834652812522</v>
      </c>
      <c r="AD186" s="49">
        <f t="shared" si="22"/>
        <v>0.63456154137019805</v>
      </c>
      <c r="AE186" s="49">
        <f t="shared" si="23"/>
        <v>0</v>
      </c>
      <c r="AF186" s="49">
        <f t="shared" si="24"/>
        <v>0.63456154137019805</v>
      </c>
    </row>
    <row r="187" spans="1:32" hidden="1" outlineLevel="4" x14ac:dyDescent="0.35">
      <c r="A187" s="12" t="s">
        <v>126</v>
      </c>
      <c r="B187" s="12" t="s">
        <v>127</v>
      </c>
      <c r="C187" s="12" t="s">
        <v>33</v>
      </c>
      <c r="D187" s="12" t="s">
        <v>40</v>
      </c>
      <c r="E187" s="13"/>
      <c r="F187" s="12" t="s">
        <v>184</v>
      </c>
      <c r="G187" s="13">
        <v>1111</v>
      </c>
      <c r="H187" s="13">
        <v>3480</v>
      </c>
      <c r="I187" s="40" t="s">
        <v>3</v>
      </c>
      <c r="J187" s="47">
        <v>24497713</v>
      </c>
      <c r="K187" s="47">
        <v>24497713</v>
      </c>
      <c r="L187" s="47">
        <v>0</v>
      </c>
      <c r="M187" s="47">
        <v>0</v>
      </c>
      <c r="N187" s="47">
        <v>0</v>
      </c>
      <c r="O187" s="47">
        <v>0</v>
      </c>
      <c r="P187" s="47">
        <v>0</v>
      </c>
      <c r="Q187" s="47">
        <v>0</v>
      </c>
      <c r="R187" s="47">
        <v>0</v>
      </c>
      <c r="S187" s="47">
        <f t="shared" si="25"/>
        <v>24497713</v>
      </c>
      <c r="T187" s="47">
        <v>0</v>
      </c>
      <c r="U187" s="47">
        <v>0</v>
      </c>
      <c r="V187" s="47">
        <v>0</v>
      </c>
      <c r="W187" s="47">
        <v>490748.92</v>
      </c>
      <c r="X187" s="47">
        <v>490748.92</v>
      </c>
      <c r="Y187" s="47">
        <v>24006964.079999998</v>
      </c>
      <c r="Z187" s="47">
        <v>24006964.079999998</v>
      </c>
      <c r="AA187" s="47">
        <v>0</v>
      </c>
      <c r="AB187" s="15">
        <f t="shared" si="26"/>
        <v>24006964.079999998</v>
      </c>
      <c r="AC187" s="49">
        <f t="shared" si="21"/>
        <v>2.0032438130040953E-2</v>
      </c>
      <c r="AD187" s="49">
        <f t="shared" si="22"/>
        <v>2.0032438130040953E-2</v>
      </c>
      <c r="AE187" s="49">
        <f t="shared" si="23"/>
        <v>0</v>
      </c>
      <c r="AF187" s="49">
        <f t="shared" si="24"/>
        <v>2.0032438130040953E-2</v>
      </c>
    </row>
    <row r="188" spans="1:32" hidden="1" outlineLevel="4" x14ac:dyDescent="0.35">
      <c r="A188" s="12" t="s">
        <v>126</v>
      </c>
      <c r="B188" s="12" t="s">
        <v>127</v>
      </c>
      <c r="C188" s="12" t="s">
        <v>33</v>
      </c>
      <c r="D188" s="12" t="s">
        <v>41</v>
      </c>
      <c r="E188" s="13"/>
      <c r="F188" s="12" t="s">
        <v>184</v>
      </c>
      <c r="G188" s="13">
        <v>1111</v>
      </c>
      <c r="H188" s="13">
        <v>3480</v>
      </c>
      <c r="I188" s="40" t="s">
        <v>4</v>
      </c>
      <c r="J188" s="47">
        <v>21460724</v>
      </c>
      <c r="K188" s="47">
        <v>22160724</v>
      </c>
      <c r="L188" s="47">
        <v>0</v>
      </c>
      <c r="M188" s="47">
        <v>0</v>
      </c>
      <c r="N188" s="47">
        <v>0</v>
      </c>
      <c r="O188" s="47">
        <v>0</v>
      </c>
      <c r="P188" s="47">
        <v>0</v>
      </c>
      <c r="Q188" s="47">
        <v>0</v>
      </c>
      <c r="R188" s="47">
        <v>0</v>
      </c>
      <c r="S188" s="47">
        <f t="shared" si="25"/>
        <v>22160724</v>
      </c>
      <c r="T188" s="47">
        <v>0</v>
      </c>
      <c r="U188" s="47">
        <v>0</v>
      </c>
      <c r="V188" s="47">
        <v>0</v>
      </c>
      <c r="W188" s="47">
        <v>22105979.370000001</v>
      </c>
      <c r="X188" s="47">
        <v>22105979.370000001</v>
      </c>
      <c r="Y188" s="47">
        <v>54744.63</v>
      </c>
      <c r="Z188" s="47">
        <v>54744.63</v>
      </c>
      <c r="AA188" s="47">
        <v>0</v>
      </c>
      <c r="AB188" s="15">
        <f t="shared" si="26"/>
        <v>54744.629999998957</v>
      </c>
      <c r="AC188" s="49">
        <f t="shared" si="21"/>
        <v>0.99752965516830594</v>
      </c>
      <c r="AD188" s="49">
        <f t="shared" si="22"/>
        <v>0.99752965516830594</v>
      </c>
      <c r="AE188" s="49">
        <f t="shared" si="23"/>
        <v>0</v>
      </c>
      <c r="AF188" s="49">
        <f t="shared" si="24"/>
        <v>0.99752965516830594</v>
      </c>
    </row>
    <row r="189" spans="1:32" hidden="1" outlineLevel="4" x14ac:dyDescent="0.35">
      <c r="A189" s="12" t="s">
        <v>126</v>
      </c>
      <c r="B189" s="12" t="s">
        <v>127</v>
      </c>
      <c r="C189" s="12" t="s">
        <v>33</v>
      </c>
      <c r="D189" s="12" t="s">
        <v>42</v>
      </c>
      <c r="E189" s="13"/>
      <c r="F189" s="12" t="s">
        <v>184</v>
      </c>
      <c r="G189" s="13">
        <v>1111</v>
      </c>
      <c r="H189" s="13">
        <v>3480</v>
      </c>
      <c r="I189" s="40" t="s">
        <v>5</v>
      </c>
      <c r="J189" s="47">
        <v>22952115</v>
      </c>
      <c r="K189" s="47">
        <v>22952115</v>
      </c>
      <c r="L189" s="47">
        <v>0</v>
      </c>
      <c r="M189" s="47">
        <v>0</v>
      </c>
      <c r="N189" s="47">
        <v>0</v>
      </c>
      <c r="O189" s="47">
        <v>0</v>
      </c>
      <c r="P189" s="47">
        <v>0</v>
      </c>
      <c r="Q189" s="48">
        <v>4000000</v>
      </c>
      <c r="R189" s="47">
        <v>0</v>
      </c>
      <c r="S189" s="47">
        <f t="shared" si="25"/>
        <v>26952115</v>
      </c>
      <c r="T189" s="47">
        <v>0</v>
      </c>
      <c r="U189" s="47">
        <v>0</v>
      </c>
      <c r="V189" s="47">
        <v>0</v>
      </c>
      <c r="W189" s="47">
        <v>16615852.9</v>
      </c>
      <c r="X189" s="47">
        <v>16615852.9</v>
      </c>
      <c r="Y189" s="47">
        <v>6336262.0999999996</v>
      </c>
      <c r="Z189" s="47">
        <v>6336262.0999999996</v>
      </c>
      <c r="AA189" s="47">
        <v>0</v>
      </c>
      <c r="AB189" s="15">
        <f t="shared" si="26"/>
        <v>10336262.1</v>
      </c>
      <c r="AC189" s="49">
        <f t="shared" si="21"/>
        <v>0.72393558937814662</v>
      </c>
      <c r="AD189" s="49">
        <f t="shared" si="22"/>
        <v>0.61649532513496619</v>
      </c>
      <c r="AE189" s="49">
        <f t="shared" si="23"/>
        <v>0</v>
      </c>
      <c r="AF189" s="49">
        <f t="shared" si="24"/>
        <v>0.61649532513496619</v>
      </c>
    </row>
    <row r="190" spans="1:32" ht="67.5" hidden="1" outlineLevel="4" x14ac:dyDescent="0.35">
      <c r="A190" s="12" t="s">
        <v>126</v>
      </c>
      <c r="B190" s="12" t="s">
        <v>127</v>
      </c>
      <c r="C190" s="12" t="s">
        <v>33</v>
      </c>
      <c r="D190" s="12" t="s">
        <v>43</v>
      </c>
      <c r="E190" s="13">
        <v>200</v>
      </c>
      <c r="F190" s="12" t="s">
        <v>184</v>
      </c>
      <c r="G190" s="13">
        <v>1112</v>
      </c>
      <c r="H190" s="13">
        <v>3480</v>
      </c>
      <c r="I190" s="40" t="s">
        <v>189</v>
      </c>
      <c r="J190" s="47">
        <v>27758512</v>
      </c>
      <c r="K190" s="47">
        <v>27758512</v>
      </c>
      <c r="L190" s="47">
        <v>0</v>
      </c>
      <c r="M190" s="47">
        <v>0</v>
      </c>
      <c r="N190" s="47">
        <v>0</v>
      </c>
      <c r="O190" s="47">
        <v>0</v>
      </c>
      <c r="P190" s="47">
        <v>0</v>
      </c>
      <c r="Q190" s="47">
        <v>0</v>
      </c>
      <c r="R190" s="47">
        <v>0</v>
      </c>
      <c r="S190" s="47">
        <f t="shared" si="25"/>
        <v>27758512</v>
      </c>
      <c r="T190" s="47">
        <v>0</v>
      </c>
      <c r="U190" s="47">
        <v>7545672</v>
      </c>
      <c r="V190" s="47">
        <v>0</v>
      </c>
      <c r="W190" s="47">
        <v>20212840</v>
      </c>
      <c r="X190" s="47">
        <v>20212840</v>
      </c>
      <c r="Y190" s="47">
        <v>0</v>
      </c>
      <c r="Z190" s="47">
        <v>0</v>
      </c>
      <c r="AA190" s="47">
        <v>0</v>
      </c>
      <c r="AB190" s="15">
        <f t="shared" si="26"/>
        <v>0</v>
      </c>
      <c r="AC190" s="49">
        <f t="shared" si="21"/>
        <v>0.72816727351956045</v>
      </c>
      <c r="AD190" s="49">
        <f t="shared" si="22"/>
        <v>0.72816727351956045</v>
      </c>
      <c r="AE190" s="49">
        <f t="shared" si="23"/>
        <v>0.2718327264804396</v>
      </c>
      <c r="AF190" s="49">
        <f t="shared" si="24"/>
        <v>1</v>
      </c>
    </row>
    <row r="191" spans="1:32" ht="40.5" hidden="1" outlineLevel="4" x14ac:dyDescent="0.35">
      <c r="A191" s="12" t="s">
        <v>126</v>
      </c>
      <c r="B191" s="12" t="s">
        <v>127</v>
      </c>
      <c r="C191" s="12" t="s">
        <v>33</v>
      </c>
      <c r="D191" s="12" t="s">
        <v>44</v>
      </c>
      <c r="E191" s="13">
        <v>200</v>
      </c>
      <c r="F191" s="12" t="s">
        <v>184</v>
      </c>
      <c r="G191" s="13">
        <v>1112</v>
      </c>
      <c r="H191" s="13">
        <v>3480</v>
      </c>
      <c r="I191" s="40" t="s">
        <v>190</v>
      </c>
      <c r="J191" s="47">
        <v>1500460</v>
      </c>
      <c r="K191" s="47">
        <v>1500460</v>
      </c>
      <c r="L191" s="47">
        <v>0</v>
      </c>
      <c r="M191" s="47">
        <v>0</v>
      </c>
      <c r="N191" s="47">
        <v>0</v>
      </c>
      <c r="O191" s="47">
        <v>0</v>
      </c>
      <c r="P191" s="47">
        <v>0</v>
      </c>
      <c r="Q191" s="47">
        <v>0</v>
      </c>
      <c r="R191" s="47">
        <v>0</v>
      </c>
      <c r="S191" s="47">
        <f t="shared" si="25"/>
        <v>1500460</v>
      </c>
      <c r="T191" s="47">
        <v>0</v>
      </c>
      <c r="U191" s="47">
        <v>408963</v>
      </c>
      <c r="V191" s="47">
        <v>0</v>
      </c>
      <c r="W191" s="47">
        <v>1091497</v>
      </c>
      <c r="X191" s="47">
        <v>1091497</v>
      </c>
      <c r="Y191" s="47">
        <v>0</v>
      </c>
      <c r="Z191" s="47">
        <v>0</v>
      </c>
      <c r="AA191" s="47">
        <v>0</v>
      </c>
      <c r="AB191" s="15">
        <f t="shared" si="26"/>
        <v>0</v>
      </c>
      <c r="AC191" s="49">
        <f t="shared" si="21"/>
        <v>0.72744158458072861</v>
      </c>
      <c r="AD191" s="49">
        <f t="shared" si="22"/>
        <v>0.72744158458072861</v>
      </c>
      <c r="AE191" s="49">
        <f t="shared" si="23"/>
        <v>0.27255841541927145</v>
      </c>
      <c r="AF191" s="49">
        <f t="shared" si="24"/>
        <v>1</v>
      </c>
    </row>
    <row r="192" spans="1:32" ht="67.5" hidden="1" outlineLevel="4" x14ac:dyDescent="0.35">
      <c r="A192" s="12" t="s">
        <v>126</v>
      </c>
      <c r="B192" s="12" t="s">
        <v>127</v>
      </c>
      <c r="C192" s="12" t="s">
        <v>33</v>
      </c>
      <c r="D192" s="12" t="s">
        <v>45</v>
      </c>
      <c r="E192" s="13">
        <v>200</v>
      </c>
      <c r="F192" s="12" t="s">
        <v>184</v>
      </c>
      <c r="G192" s="13">
        <v>1112</v>
      </c>
      <c r="H192" s="13">
        <v>3480</v>
      </c>
      <c r="I192" s="40" t="s">
        <v>191</v>
      </c>
      <c r="J192" s="47">
        <v>5020513</v>
      </c>
      <c r="K192" s="47">
        <v>5020513</v>
      </c>
      <c r="L192" s="47">
        <v>0</v>
      </c>
      <c r="M192" s="47">
        <v>0</v>
      </c>
      <c r="N192" s="47">
        <v>0</v>
      </c>
      <c r="O192" s="47">
        <v>0</v>
      </c>
      <c r="P192" s="47">
        <v>0</v>
      </c>
      <c r="Q192" s="47">
        <v>0</v>
      </c>
      <c r="R192" s="47">
        <v>0</v>
      </c>
      <c r="S192" s="47">
        <f t="shared" si="25"/>
        <v>5020513</v>
      </c>
      <c r="T192" s="47">
        <v>0</v>
      </c>
      <c r="U192" s="47">
        <v>2359405</v>
      </c>
      <c r="V192" s="47">
        <v>0</v>
      </c>
      <c r="W192" s="47">
        <v>2661108</v>
      </c>
      <c r="X192" s="47">
        <v>2661108</v>
      </c>
      <c r="Y192" s="47">
        <v>0</v>
      </c>
      <c r="Z192" s="47">
        <v>0</v>
      </c>
      <c r="AA192" s="47">
        <v>0</v>
      </c>
      <c r="AB192" s="15">
        <f t="shared" si="26"/>
        <v>0</v>
      </c>
      <c r="AC192" s="49">
        <f t="shared" si="21"/>
        <v>0.53004702905858425</v>
      </c>
      <c r="AD192" s="49">
        <f t="shared" si="22"/>
        <v>0.53004702905858425</v>
      </c>
      <c r="AE192" s="49">
        <f t="shared" si="23"/>
        <v>0.46995297094141575</v>
      </c>
      <c r="AF192" s="49">
        <f t="shared" si="24"/>
        <v>1</v>
      </c>
    </row>
    <row r="193" spans="1:32" ht="54" hidden="1" outlineLevel="4" x14ac:dyDescent="0.35">
      <c r="A193" s="12" t="s">
        <v>126</v>
      </c>
      <c r="B193" s="12" t="s">
        <v>127</v>
      </c>
      <c r="C193" s="12" t="s">
        <v>33</v>
      </c>
      <c r="D193" s="12" t="s">
        <v>46</v>
      </c>
      <c r="E193" s="13">
        <v>200</v>
      </c>
      <c r="F193" s="12" t="s">
        <v>184</v>
      </c>
      <c r="G193" s="13">
        <v>1112</v>
      </c>
      <c r="H193" s="13">
        <v>3480</v>
      </c>
      <c r="I193" s="40" t="s">
        <v>192</v>
      </c>
      <c r="J193" s="47">
        <v>9002761</v>
      </c>
      <c r="K193" s="47">
        <v>9002761</v>
      </c>
      <c r="L193" s="47">
        <v>0</v>
      </c>
      <c r="M193" s="47">
        <v>0</v>
      </c>
      <c r="N193" s="47">
        <v>0</v>
      </c>
      <c r="O193" s="47">
        <v>0</v>
      </c>
      <c r="P193" s="47">
        <v>0</v>
      </c>
      <c r="Q193" s="47">
        <v>0</v>
      </c>
      <c r="R193" s="47">
        <v>0</v>
      </c>
      <c r="S193" s="47">
        <f t="shared" si="25"/>
        <v>9002761</v>
      </c>
      <c r="T193" s="47">
        <v>0</v>
      </c>
      <c r="U193" s="47">
        <v>2453790</v>
      </c>
      <c r="V193" s="47">
        <v>0</v>
      </c>
      <c r="W193" s="47">
        <v>6548971</v>
      </c>
      <c r="X193" s="47">
        <v>6548971</v>
      </c>
      <c r="Y193" s="47">
        <v>0</v>
      </c>
      <c r="Z193" s="47">
        <v>0</v>
      </c>
      <c r="AA193" s="47">
        <v>0</v>
      </c>
      <c r="AB193" s="15">
        <f t="shared" si="26"/>
        <v>0</v>
      </c>
      <c r="AC193" s="49">
        <f t="shared" si="21"/>
        <v>0.72744028193128751</v>
      </c>
      <c r="AD193" s="49">
        <f t="shared" si="22"/>
        <v>0.72744028193128751</v>
      </c>
      <c r="AE193" s="49">
        <f t="shared" si="23"/>
        <v>0.27255971806871249</v>
      </c>
      <c r="AF193" s="49">
        <f t="shared" si="24"/>
        <v>1</v>
      </c>
    </row>
    <row r="194" spans="1:32" ht="54" hidden="1" outlineLevel="4" x14ac:dyDescent="0.35">
      <c r="A194" s="12" t="s">
        <v>126</v>
      </c>
      <c r="B194" s="12" t="s">
        <v>127</v>
      </c>
      <c r="C194" s="12" t="s">
        <v>33</v>
      </c>
      <c r="D194" s="12" t="s">
        <v>47</v>
      </c>
      <c r="E194" s="13">
        <v>200</v>
      </c>
      <c r="F194" s="12" t="s">
        <v>184</v>
      </c>
      <c r="G194" s="13">
        <v>1112</v>
      </c>
      <c r="H194" s="13">
        <v>3480</v>
      </c>
      <c r="I194" s="40" t="s">
        <v>193</v>
      </c>
      <c r="J194" s="47">
        <v>4501380</v>
      </c>
      <c r="K194" s="47">
        <v>4501380</v>
      </c>
      <c r="L194" s="47">
        <v>0</v>
      </c>
      <c r="M194" s="47">
        <v>0</v>
      </c>
      <c r="N194" s="47">
        <v>0</v>
      </c>
      <c r="O194" s="47">
        <v>0</v>
      </c>
      <c r="P194" s="47">
        <v>0</v>
      </c>
      <c r="Q194" s="47">
        <v>0</v>
      </c>
      <c r="R194" s="47">
        <v>0</v>
      </c>
      <c r="S194" s="47">
        <f t="shared" si="25"/>
        <v>4501380</v>
      </c>
      <c r="T194" s="47">
        <v>0</v>
      </c>
      <c r="U194" s="47">
        <v>1226897</v>
      </c>
      <c r="V194" s="47">
        <v>0</v>
      </c>
      <c r="W194" s="47">
        <v>3274483</v>
      </c>
      <c r="X194" s="47">
        <v>3274483</v>
      </c>
      <c r="Y194" s="47">
        <v>0</v>
      </c>
      <c r="Z194" s="47">
        <v>0</v>
      </c>
      <c r="AA194" s="47">
        <v>0</v>
      </c>
      <c r="AB194" s="15">
        <f t="shared" si="26"/>
        <v>0</v>
      </c>
      <c r="AC194" s="49">
        <f t="shared" si="21"/>
        <v>0.72743980734796887</v>
      </c>
      <c r="AD194" s="49">
        <f t="shared" si="22"/>
        <v>0.72743980734796887</v>
      </c>
      <c r="AE194" s="49">
        <f t="shared" si="23"/>
        <v>0.27256019265203113</v>
      </c>
      <c r="AF194" s="49">
        <f t="shared" si="24"/>
        <v>1</v>
      </c>
    </row>
    <row r="195" spans="1:32" ht="40.5" hidden="1" outlineLevel="4" x14ac:dyDescent="0.35">
      <c r="A195" s="12" t="s">
        <v>126</v>
      </c>
      <c r="B195" s="12" t="s">
        <v>127</v>
      </c>
      <c r="C195" s="12" t="s">
        <v>33</v>
      </c>
      <c r="D195" s="12" t="s">
        <v>48</v>
      </c>
      <c r="E195" s="13">
        <v>200</v>
      </c>
      <c r="F195" s="12" t="s">
        <v>184</v>
      </c>
      <c r="G195" s="13">
        <v>1112</v>
      </c>
      <c r="H195" s="13">
        <v>3480</v>
      </c>
      <c r="I195" s="40" t="s">
        <v>194</v>
      </c>
      <c r="J195" s="47">
        <v>14045220</v>
      </c>
      <c r="K195" s="47">
        <v>14045220</v>
      </c>
      <c r="L195" s="47">
        <v>0</v>
      </c>
      <c r="M195" s="47">
        <v>0</v>
      </c>
      <c r="N195" s="47">
        <v>0</v>
      </c>
      <c r="O195" s="47">
        <v>0</v>
      </c>
      <c r="P195" s="47">
        <v>0</v>
      </c>
      <c r="Q195" s="47">
        <v>0</v>
      </c>
      <c r="R195" s="47">
        <v>0</v>
      </c>
      <c r="S195" s="47">
        <f t="shared" si="25"/>
        <v>14045220</v>
      </c>
      <c r="T195" s="47">
        <v>0</v>
      </c>
      <c r="U195" s="47">
        <v>6050212.1399999997</v>
      </c>
      <c r="V195" s="47">
        <v>0</v>
      </c>
      <c r="W195" s="47">
        <v>7995007.8600000003</v>
      </c>
      <c r="X195" s="47">
        <v>7995007.8600000003</v>
      </c>
      <c r="Y195" s="47">
        <v>0</v>
      </c>
      <c r="Z195" s="47">
        <v>0</v>
      </c>
      <c r="AA195" s="47">
        <v>0</v>
      </c>
      <c r="AB195" s="15">
        <f t="shared" si="26"/>
        <v>0</v>
      </c>
      <c r="AC195" s="49">
        <f t="shared" si="21"/>
        <v>0.56923336622708653</v>
      </c>
      <c r="AD195" s="49">
        <f t="shared" si="22"/>
        <v>0.56923336622708653</v>
      </c>
      <c r="AE195" s="49">
        <f t="shared" si="23"/>
        <v>0.43076663377291347</v>
      </c>
      <c r="AF195" s="49">
        <f t="shared" si="24"/>
        <v>1</v>
      </c>
    </row>
    <row r="196" spans="1:32" hidden="1" outlineLevel="3" x14ac:dyDescent="0.35">
      <c r="A196" s="34"/>
      <c r="B196" s="34"/>
      <c r="C196" s="34" t="s">
        <v>195</v>
      </c>
      <c r="D196" s="34"/>
      <c r="E196" s="33"/>
      <c r="F196" s="34"/>
      <c r="G196" s="33"/>
      <c r="H196" s="33"/>
      <c r="I196" s="51"/>
      <c r="J196" s="52">
        <f t="shared" ref="J196:AB196" si="31">SUBTOTAL(9,J182:J195)</f>
        <v>490086978</v>
      </c>
      <c r="K196" s="52">
        <f t="shared" si="31"/>
        <v>502286978</v>
      </c>
      <c r="L196" s="52">
        <f t="shared" si="31"/>
        <v>0</v>
      </c>
      <c r="M196" s="52">
        <f t="shared" si="31"/>
        <v>0</v>
      </c>
      <c r="N196" s="52">
        <f t="shared" si="31"/>
        <v>9500000</v>
      </c>
      <c r="O196" s="52">
        <f t="shared" si="31"/>
        <v>0</v>
      </c>
      <c r="P196" s="52">
        <f t="shared" si="31"/>
        <v>0</v>
      </c>
      <c r="Q196" s="52">
        <f t="shared" si="31"/>
        <v>11000000</v>
      </c>
      <c r="R196" s="52">
        <f t="shared" si="31"/>
        <v>0</v>
      </c>
      <c r="S196" s="52">
        <f t="shared" si="31"/>
        <v>522786978</v>
      </c>
      <c r="T196" s="52">
        <f t="shared" si="31"/>
        <v>0</v>
      </c>
      <c r="U196" s="52">
        <f t="shared" si="31"/>
        <v>20044939.140000001</v>
      </c>
      <c r="V196" s="52">
        <f t="shared" si="31"/>
        <v>0</v>
      </c>
      <c r="W196" s="52">
        <f t="shared" si="31"/>
        <v>313181721.57999998</v>
      </c>
      <c r="X196" s="52">
        <f t="shared" si="31"/>
        <v>313181721.57999998</v>
      </c>
      <c r="Y196" s="52">
        <f t="shared" si="31"/>
        <v>169060317.28</v>
      </c>
      <c r="Z196" s="52">
        <f t="shared" si="31"/>
        <v>169060317.28</v>
      </c>
      <c r="AA196" s="52">
        <f t="shared" si="31"/>
        <v>0</v>
      </c>
      <c r="AB196" s="54">
        <f t="shared" si="31"/>
        <v>189560317.28</v>
      </c>
      <c r="AC196" s="55">
        <f t="shared" si="21"/>
        <v>0.62351152886149475</v>
      </c>
      <c r="AD196" s="55">
        <f t="shared" si="22"/>
        <v>0.59906182586667256</v>
      </c>
      <c r="AE196" s="55">
        <f t="shared" si="23"/>
        <v>3.8342460664733694E-2</v>
      </c>
      <c r="AF196" s="55">
        <f t="shared" si="24"/>
        <v>0.63740428653140624</v>
      </c>
    </row>
    <row r="197" spans="1:32" hidden="1" outlineLevel="4" x14ac:dyDescent="0.35">
      <c r="A197" s="12" t="s">
        <v>126</v>
      </c>
      <c r="B197" s="12" t="s">
        <v>127</v>
      </c>
      <c r="C197" s="12" t="s">
        <v>49</v>
      </c>
      <c r="D197" s="12" t="s">
        <v>50</v>
      </c>
      <c r="E197" s="13"/>
      <c r="F197" s="12" t="s">
        <v>184</v>
      </c>
      <c r="G197" s="13">
        <v>1120</v>
      </c>
      <c r="H197" s="13">
        <v>3480</v>
      </c>
      <c r="I197" s="40" t="s">
        <v>196</v>
      </c>
      <c r="J197" s="47">
        <v>250000</v>
      </c>
      <c r="K197" s="47">
        <v>250000</v>
      </c>
      <c r="L197" s="47">
        <v>0</v>
      </c>
      <c r="M197" s="47">
        <v>0</v>
      </c>
      <c r="N197" s="47">
        <v>0</v>
      </c>
      <c r="O197" s="47">
        <v>0</v>
      </c>
      <c r="P197" s="47">
        <v>0</v>
      </c>
      <c r="Q197" s="47">
        <v>0</v>
      </c>
      <c r="R197" s="47">
        <v>0</v>
      </c>
      <c r="S197" s="47">
        <f t="shared" si="25"/>
        <v>250000</v>
      </c>
      <c r="T197" s="47">
        <v>0</v>
      </c>
      <c r="U197" s="47">
        <v>0</v>
      </c>
      <c r="V197" s="47">
        <v>0</v>
      </c>
      <c r="W197" s="47">
        <v>0</v>
      </c>
      <c r="X197" s="47">
        <v>0</v>
      </c>
      <c r="Y197" s="47">
        <v>0</v>
      </c>
      <c r="Z197" s="47">
        <v>250000</v>
      </c>
      <c r="AA197" s="47">
        <v>0</v>
      </c>
      <c r="AB197" s="15">
        <f t="shared" si="26"/>
        <v>250000</v>
      </c>
      <c r="AC197" s="49">
        <f t="shared" si="21"/>
        <v>0</v>
      </c>
      <c r="AD197" s="49">
        <f t="shared" si="22"/>
        <v>0</v>
      </c>
      <c r="AE197" s="49">
        <f t="shared" si="23"/>
        <v>0</v>
      </c>
      <c r="AF197" s="49">
        <f t="shared" si="24"/>
        <v>0</v>
      </c>
    </row>
    <row r="198" spans="1:32" hidden="1" outlineLevel="4" x14ac:dyDescent="0.35">
      <c r="A198" s="12" t="s">
        <v>126</v>
      </c>
      <c r="B198" s="12" t="s">
        <v>127</v>
      </c>
      <c r="C198" s="12" t="s">
        <v>49</v>
      </c>
      <c r="D198" s="12" t="s">
        <v>51</v>
      </c>
      <c r="E198" s="13"/>
      <c r="F198" s="12" t="s">
        <v>184</v>
      </c>
      <c r="G198" s="13">
        <v>1120</v>
      </c>
      <c r="H198" s="13">
        <v>3480</v>
      </c>
      <c r="I198" s="40" t="s">
        <v>197</v>
      </c>
      <c r="J198" s="47">
        <v>100000</v>
      </c>
      <c r="K198" s="47">
        <v>100000</v>
      </c>
      <c r="L198" s="47">
        <v>0</v>
      </c>
      <c r="M198" s="47">
        <v>0</v>
      </c>
      <c r="N198" s="47">
        <v>0</v>
      </c>
      <c r="O198" s="47">
        <v>0</v>
      </c>
      <c r="P198" s="47">
        <v>0</v>
      </c>
      <c r="Q198" s="47">
        <v>0</v>
      </c>
      <c r="R198" s="47">
        <v>0</v>
      </c>
      <c r="S198" s="47">
        <f t="shared" si="25"/>
        <v>100000</v>
      </c>
      <c r="T198" s="47">
        <v>0</v>
      </c>
      <c r="U198" s="47">
        <v>0</v>
      </c>
      <c r="V198" s="47">
        <v>0</v>
      </c>
      <c r="W198" s="47">
        <v>24860</v>
      </c>
      <c r="X198" s="47">
        <v>24860</v>
      </c>
      <c r="Y198" s="47">
        <v>25140</v>
      </c>
      <c r="Z198" s="47">
        <v>75140</v>
      </c>
      <c r="AA198" s="47">
        <v>0</v>
      </c>
      <c r="AB198" s="15">
        <f t="shared" si="26"/>
        <v>75140</v>
      </c>
      <c r="AC198" s="49">
        <f t="shared" si="21"/>
        <v>0.24859999999999999</v>
      </c>
      <c r="AD198" s="49">
        <f t="shared" si="22"/>
        <v>0.24859999999999999</v>
      </c>
      <c r="AE198" s="49">
        <f t="shared" si="23"/>
        <v>0</v>
      </c>
      <c r="AF198" s="49">
        <f t="shared" si="24"/>
        <v>0.24859999999999999</v>
      </c>
    </row>
    <row r="199" spans="1:32" ht="27" hidden="1" outlineLevel="4" x14ac:dyDescent="0.35">
      <c r="A199" s="12" t="s">
        <v>126</v>
      </c>
      <c r="B199" s="12" t="s">
        <v>127</v>
      </c>
      <c r="C199" s="12" t="s">
        <v>49</v>
      </c>
      <c r="D199" s="12" t="s">
        <v>103</v>
      </c>
      <c r="E199" s="13"/>
      <c r="F199" s="12" t="s">
        <v>184</v>
      </c>
      <c r="G199" s="13">
        <v>1120</v>
      </c>
      <c r="H199" s="13">
        <v>3480</v>
      </c>
      <c r="I199" s="40" t="s">
        <v>261</v>
      </c>
      <c r="J199" s="47">
        <v>796487</v>
      </c>
      <c r="K199" s="47">
        <v>796487</v>
      </c>
      <c r="L199" s="47">
        <v>0</v>
      </c>
      <c r="M199" s="47">
        <v>0</v>
      </c>
      <c r="N199" s="47">
        <v>0</v>
      </c>
      <c r="O199" s="47">
        <v>0</v>
      </c>
      <c r="P199" s="47">
        <v>0</v>
      </c>
      <c r="Q199" s="47">
        <v>0</v>
      </c>
      <c r="R199" s="47">
        <v>0</v>
      </c>
      <c r="S199" s="47">
        <f t="shared" si="25"/>
        <v>796487</v>
      </c>
      <c r="T199" s="47">
        <v>0</v>
      </c>
      <c r="U199" s="47">
        <v>0</v>
      </c>
      <c r="V199" s="47">
        <v>0</v>
      </c>
      <c r="W199" s="47">
        <v>103799.2</v>
      </c>
      <c r="X199" s="47">
        <v>103799.2</v>
      </c>
      <c r="Y199" s="47">
        <v>200000</v>
      </c>
      <c r="Z199" s="47">
        <v>692687.8</v>
      </c>
      <c r="AA199" s="47">
        <v>0</v>
      </c>
      <c r="AB199" s="15">
        <f t="shared" si="26"/>
        <v>692687.8</v>
      </c>
      <c r="AC199" s="49">
        <f t="shared" si="21"/>
        <v>0.13032127329134061</v>
      </c>
      <c r="AD199" s="49">
        <f t="shared" si="22"/>
        <v>0.13032127329134061</v>
      </c>
      <c r="AE199" s="49">
        <f t="shared" si="23"/>
        <v>0</v>
      </c>
      <c r="AF199" s="49">
        <f t="shared" si="24"/>
        <v>0.13032127329134061</v>
      </c>
    </row>
    <row r="200" spans="1:32" ht="40.5" hidden="1" outlineLevel="4" x14ac:dyDescent="0.35">
      <c r="A200" s="12" t="s">
        <v>126</v>
      </c>
      <c r="B200" s="12" t="s">
        <v>127</v>
      </c>
      <c r="C200" s="12" t="s">
        <v>49</v>
      </c>
      <c r="D200" s="12" t="s">
        <v>53</v>
      </c>
      <c r="E200" s="13"/>
      <c r="F200" s="12" t="s">
        <v>184</v>
      </c>
      <c r="G200" s="13">
        <v>1120</v>
      </c>
      <c r="H200" s="13">
        <v>3480</v>
      </c>
      <c r="I200" s="40" t="s">
        <v>199</v>
      </c>
      <c r="J200" s="47">
        <v>2000000</v>
      </c>
      <c r="K200" s="47">
        <v>2000000</v>
      </c>
      <c r="L200" s="47">
        <v>0</v>
      </c>
      <c r="M200" s="47">
        <v>0</v>
      </c>
      <c r="N200" s="47">
        <v>0</v>
      </c>
      <c r="O200" s="47">
        <v>0</v>
      </c>
      <c r="P200" s="47">
        <v>0</v>
      </c>
      <c r="Q200" s="47">
        <v>0</v>
      </c>
      <c r="R200" s="47">
        <v>0</v>
      </c>
      <c r="S200" s="47">
        <f t="shared" si="25"/>
        <v>2000000</v>
      </c>
      <c r="T200" s="47">
        <v>0</v>
      </c>
      <c r="U200" s="47">
        <v>0</v>
      </c>
      <c r="V200" s="47">
        <v>0</v>
      </c>
      <c r="W200" s="47">
        <v>0</v>
      </c>
      <c r="X200" s="47">
        <v>0</v>
      </c>
      <c r="Y200" s="47">
        <v>300000</v>
      </c>
      <c r="Z200" s="47">
        <v>2000000</v>
      </c>
      <c r="AA200" s="47">
        <v>0</v>
      </c>
      <c r="AB200" s="15">
        <f t="shared" si="26"/>
        <v>2000000</v>
      </c>
      <c r="AC200" s="49">
        <f t="shared" si="21"/>
        <v>0</v>
      </c>
      <c r="AD200" s="49">
        <f t="shared" si="22"/>
        <v>0</v>
      </c>
      <c r="AE200" s="49">
        <f t="shared" si="23"/>
        <v>0</v>
      </c>
      <c r="AF200" s="49">
        <f t="shared" si="24"/>
        <v>0</v>
      </c>
    </row>
    <row r="201" spans="1:32" hidden="1" outlineLevel="4" x14ac:dyDescent="0.35">
      <c r="A201" s="12" t="s">
        <v>126</v>
      </c>
      <c r="B201" s="12" t="s">
        <v>127</v>
      </c>
      <c r="C201" s="12" t="s">
        <v>49</v>
      </c>
      <c r="D201" s="12" t="s">
        <v>58</v>
      </c>
      <c r="E201" s="13"/>
      <c r="F201" s="12" t="s">
        <v>184</v>
      </c>
      <c r="G201" s="13">
        <v>1120</v>
      </c>
      <c r="H201" s="13">
        <v>3480</v>
      </c>
      <c r="I201" s="40" t="s">
        <v>204</v>
      </c>
      <c r="J201" s="47">
        <v>866034</v>
      </c>
      <c r="K201" s="47">
        <v>866034</v>
      </c>
      <c r="L201" s="47">
        <v>0</v>
      </c>
      <c r="M201" s="47">
        <v>0</v>
      </c>
      <c r="N201" s="47">
        <v>0</v>
      </c>
      <c r="O201" s="47">
        <v>0</v>
      </c>
      <c r="P201" s="47">
        <v>0</v>
      </c>
      <c r="Q201" s="47">
        <v>0</v>
      </c>
      <c r="R201" s="47">
        <v>0</v>
      </c>
      <c r="S201" s="47">
        <f t="shared" si="25"/>
        <v>866034</v>
      </c>
      <c r="T201" s="47">
        <v>0</v>
      </c>
      <c r="U201" s="47">
        <v>0</v>
      </c>
      <c r="V201" s="47">
        <v>0</v>
      </c>
      <c r="W201" s="47">
        <v>635100</v>
      </c>
      <c r="X201" s="47">
        <v>635100</v>
      </c>
      <c r="Y201" s="47">
        <v>160410</v>
      </c>
      <c r="Z201" s="47">
        <v>230934</v>
      </c>
      <c r="AA201" s="47">
        <v>0</v>
      </c>
      <c r="AB201" s="15">
        <f t="shared" si="26"/>
        <v>230934</v>
      </c>
      <c r="AC201" s="49">
        <f t="shared" si="21"/>
        <v>0.73334303272157908</v>
      </c>
      <c r="AD201" s="49">
        <f t="shared" si="22"/>
        <v>0.73334303272157908</v>
      </c>
      <c r="AE201" s="49">
        <f t="shared" si="23"/>
        <v>0</v>
      </c>
      <c r="AF201" s="49">
        <f t="shared" si="24"/>
        <v>0.73334303272157908</v>
      </c>
    </row>
    <row r="202" spans="1:32" hidden="1" outlineLevel="4" x14ac:dyDescent="0.35">
      <c r="A202" s="12" t="s">
        <v>126</v>
      </c>
      <c r="B202" s="12" t="s">
        <v>127</v>
      </c>
      <c r="C202" s="12" t="s">
        <v>49</v>
      </c>
      <c r="D202" s="12" t="s">
        <v>63</v>
      </c>
      <c r="E202" s="13"/>
      <c r="F202" s="12" t="s">
        <v>184</v>
      </c>
      <c r="G202" s="13">
        <v>1120</v>
      </c>
      <c r="H202" s="13">
        <v>3480</v>
      </c>
      <c r="I202" s="40" t="s">
        <v>207</v>
      </c>
      <c r="J202" s="47">
        <v>200000</v>
      </c>
      <c r="K202" s="47">
        <v>200000</v>
      </c>
      <c r="L202" s="47">
        <v>0</v>
      </c>
      <c r="M202" s="47">
        <v>0</v>
      </c>
      <c r="N202" s="47">
        <v>0</v>
      </c>
      <c r="O202" s="47">
        <v>0</v>
      </c>
      <c r="P202" s="47">
        <v>0</v>
      </c>
      <c r="Q202" s="47">
        <v>0</v>
      </c>
      <c r="R202" s="47">
        <v>0</v>
      </c>
      <c r="S202" s="47">
        <f t="shared" si="25"/>
        <v>200000</v>
      </c>
      <c r="T202" s="47">
        <v>0</v>
      </c>
      <c r="U202" s="47">
        <v>0</v>
      </c>
      <c r="V202" s="47">
        <v>0</v>
      </c>
      <c r="W202" s="47">
        <v>0</v>
      </c>
      <c r="X202" s="47">
        <v>0</v>
      </c>
      <c r="Y202" s="47">
        <v>0</v>
      </c>
      <c r="Z202" s="47">
        <v>200000</v>
      </c>
      <c r="AA202" s="47">
        <v>0</v>
      </c>
      <c r="AB202" s="15">
        <f t="shared" si="26"/>
        <v>200000</v>
      </c>
      <c r="AC202" s="49">
        <f t="shared" si="21"/>
        <v>0</v>
      </c>
      <c r="AD202" s="49">
        <f t="shared" si="22"/>
        <v>0</v>
      </c>
      <c r="AE202" s="49">
        <f t="shared" si="23"/>
        <v>0</v>
      </c>
      <c r="AF202" s="49">
        <f t="shared" si="24"/>
        <v>0</v>
      </c>
    </row>
    <row r="203" spans="1:32" hidden="1" outlineLevel="4" x14ac:dyDescent="0.35">
      <c r="A203" s="12" t="s">
        <v>126</v>
      </c>
      <c r="B203" s="12" t="s">
        <v>127</v>
      </c>
      <c r="C203" s="12" t="s">
        <v>49</v>
      </c>
      <c r="D203" s="12" t="s">
        <v>108</v>
      </c>
      <c r="E203" s="13"/>
      <c r="F203" s="12" t="s">
        <v>184</v>
      </c>
      <c r="G203" s="13">
        <v>1120</v>
      </c>
      <c r="H203" s="13">
        <v>3480</v>
      </c>
      <c r="I203" s="40" t="s">
        <v>267</v>
      </c>
      <c r="J203" s="47">
        <v>200000</v>
      </c>
      <c r="K203" s="47">
        <v>200000</v>
      </c>
      <c r="L203" s="47">
        <v>0</v>
      </c>
      <c r="M203" s="47">
        <v>0</v>
      </c>
      <c r="N203" s="47">
        <v>0</v>
      </c>
      <c r="O203" s="47">
        <v>0</v>
      </c>
      <c r="P203" s="47">
        <v>0</v>
      </c>
      <c r="Q203" s="47">
        <v>0</v>
      </c>
      <c r="R203" s="47">
        <v>0</v>
      </c>
      <c r="S203" s="47">
        <f t="shared" si="25"/>
        <v>200000</v>
      </c>
      <c r="T203" s="47">
        <v>0</v>
      </c>
      <c r="U203" s="47">
        <v>0</v>
      </c>
      <c r="V203" s="47">
        <v>0</v>
      </c>
      <c r="W203" s="47">
        <v>0</v>
      </c>
      <c r="X203" s="47">
        <v>0</v>
      </c>
      <c r="Y203" s="47">
        <v>150000</v>
      </c>
      <c r="Z203" s="47">
        <v>200000</v>
      </c>
      <c r="AA203" s="47">
        <v>0</v>
      </c>
      <c r="AB203" s="15">
        <f t="shared" si="26"/>
        <v>200000</v>
      </c>
      <c r="AC203" s="49">
        <f t="shared" si="21"/>
        <v>0</v>
      </c>
      <c r="AD203" s="49">
        <f t="shared" si="22"/>
        <v>0</v>
      </c>
      <c r="AE203" s="49">
        <f t="shared" si="23"/>
        <v>0</v>
      </c>
      <c r="AF203" s="49">
        <f t="shared" si="24"/>
        <v>0</v>
      </c>
    </row>
    <row r="204" spans="1:32" ht="27" hidden="1" outlineLevel="4" x14ac:dyDescent="0.35">
      <c r="A204" s="12" t="s">
        <v>126</v>
      </c>
      <c r="B204" s="12" t="s">
        <v>127</v>
      </c>
      <c r="C204" s="12" t="s">
        <v>49</v>
      </c>
      <c r="D204" s="12" t="s">
        <v>64</v>
      </c>
      <c r="E204" s="13"/>
      <c r="F204" s="12" t="s">
        <v>184</v>
      </c>
      <c r="G204" s="13">
        <v>1120</v>
      </c>
      <c r="H204" s="13">
        <v>3480</v>
      </c>
      <c r="I204" s="40" t="s">
        <v>208</v>
      </c>
      <c r="J204" s="47">
        <v>100000</v>
      </c>
      <c r="K204" s="47">
        <v>100000</v>
      </c>
      <c r="L204" s="47">
        <v>0</v>
      </c>
      <c r="M204" s="47">
        <v>0</v>
      </c>
      <c r="N204" s="47">
        <v>0</v>
      </c>
      <c r="O204" s="47">
        <v>0</v>
      </c>
      <c r="P204" s="47">
        <v>0</v>
      </c>
      <c r="Q204" s="47">
        <v>0</v>
      </c>
      <c r="R204" s="47">
        <v>0</v>
      </c>
      <c r="S204" s="47">
        <f t="shared" si="25"/>
        <v>100000</v>
      </c>
      <c r="T204" s="47">
        <v>0</v>
      </c>
      <c r="U204" s="47">
        <v>0</v>
      </c>
      <c r="V204" s="47">
        <v>0</v>
      </c>
      <c r="W204" s="47">
        <v>0</v>
      </c>
      <c r="X204" s="47">
        <v>0</v>
      </c>
      <c r="Y204" s="47">
        <v>100000</v>
      </c>
      <c r="Z204" s="47">
        <v>100000</v>
      </c>
      <c r="AA204" s="47">
        <v>0</v>
      </c>
      <c r="AB204" s="15">
        <f t="shared" si="26"/>
        <v>100000</v>
      </c>
      <c r="AC204" s="49">
        <f t="shared" si="21"/>
        <v>0</v>
      </c>
      <c r="AD204" s="49">
        <f t="shared" si="22"/>
        <v>0</v>
      </c>
      <c r="AE204" s="49">
        <f t="shared" si="23"/>
        <v>0</v>
      </c>
      <c r="AF204" s="49">
        <f t="shared" si="24"/>
        <v>0</v>
      </c>
    </row>
    <row r="205" spans="1:32" hidden="1" outlineLevel="3" x14ac:dyDescent="0.35">
      <c r="A205" s="34"/>
      <c r="B205" s="34"/>
      <c r="C205" s="34" t="s">
        <v>209</v>
      </c>
      <c r="D205" s="34"/>
      <c r="E205" s="33"/>
      <c r="F205" s="34"/>
      <c r="G205" s="33"/>
      <c r="H205" s="33"/>
      <c r="I205" s="51"/>
      <c r="J205" s="52">
        <f t="shared" ref="J205:AB205" si="32">SUBTOTAL(9,J197:J204)</f>
        <v>4512521</v>
      </c>
      <c r="K205" s="52">
        <f t="shared" si="32"/>
        <v>4512521</v>
      </c>
      <c r="L205" s="52">
        <f t="shared" si="32"/>
        <v>0</v>
      </c>
      <c r="M205" s="52">
        <f t="shared" si="32"/>
        <v>0</v>
      </c>
      <c r="N205" s="52">
        <f t="shared" si="32"/>
        <v>0</v>
      </c>
      <c r="O205" s="52">
        <f t="shared" si="32"/>
        <v>0</v>
      </c>
      <c r="P205" s="52">
        <f t="shared" si="32"/>
        <v>0</v>
      </c>
      <c r="Q205" s="52">
        <f t="shared" si="32"/>
        <v>0</v>
      </c>
      <c r="R205" s="52">
        <f t="shared" si="32"/>
        <v>0</v>
      </c>
      <c r="S205" s="52">
        <f t="shared" si="32"/>
        <v>4512521</v>
      </c>
      <c r="T205" s="52">
        <f t="shared" si="32"/>
        <v>0</v>
      </c>
      <c r="U205" s="52">
        <f t="shared" si="32"/>
        <v>0</v>
      </c>
      <c r="V205" s="52">
        <f t="shared" si="32"/>
        <v>0</v>
      </c>
      <c r="W205" s="52">
        <f t="shared" si="32"/>
        <v>763759.2</v>
      </c>
      <c r="X205" s="52">
        <f t="shared" si="32"/>
        <v>763759.2</v>
      </c>
      <c r="Y205" s="52">
        <f t="shared" si="32"/>
        <v>935550</v>
      </c>
      <c r="Z205" s="52">
        <f t="shared" si="32"/>
        <v>3748761.8</v>
      </c>
      <c r="AA205" s="52">
        <f t="shared" si="32"/>
        <v>0</v>
      </c>
      <c r="AB205" s="54">
        <f t="shared" si="32"/>
        <v>3748761.8</v>
      </c>
      <c r="AC205" s="55">
        <f t="shared" si="21"/>
        <v>0.16925332868257012</v>
      </c>
      <c r="AD205" s="55">
        <f t="shared" si="22"/>
        <v>0.16925332868257012</v>
      </c>
      <c r="AE205" s="55">
        <f t="shared" si="23"/>
        <v>0</v>
      </c>
      <c r="AF205" s="55">
        <f t="shared" si="24"/>
        <v>0.16925332868257012</v>
      </c>
    </row>
    <row r="206" spans="1:32" hidden="1" outlineLevel="4" x14ac:dyDescent="0.35">
      <c r="A206" s="12" t="s">
        <v>126</v>
      </c>
      <c r="B206" s="12" t="s">
        <v>127</v>
      </c>
      <c r="C206" s="12" t="s">
        <v>65</v>
      </c>
      <c r="D206" s="12" t="s">
        <v>67</v>
      </c>
      <c r="E206" s="13"/>
      <c r="F206" s="12" t="s">
        <v>184</v>
      </c>
      <c r="G206" s="13">
        <v>1120</v>
      </c>
      <c r="H206" s="13">
        <v>3480</v>
      </c>
      <c r="I206" s="40" t="s">
        <v>211</v>
      </c>
      <c r="J206" s="47">
        <v>100000</v>
      </c>
      <c r="K206" s="47">
        <v>100000</v>
      </c>
      <c r="L206" s="47">
        <v>0</v>
      </c>
      <c r="M206" s="47">
        <v>0</v>
      </c>
      <c r="N206" s="47">
        <v>0</v>
      </c>
      <c r="O206" s="47">
        <v>0</v>
      </c>
      <c r="P206" s="47">
        <v>0</v>
      </c>
      <c r="Q206" s="47">
        <v>0</v>
      </c>
      <c r="R206" s="47">
        <v>0</v>
      </c>
      <c r="S206" s="47">
        <f t="shared" si="25"/>
        <v>100000</v>
      </c>
      <c r="T206" s="47">
        <v>0</v>
      </c>
      <c r="U206" s="47">
        <v>0</v>
      </c>
      <c r="V206" s="47">
        <v>0</v>
      </c>
      <c r="W206" s="47">
        <v>0</v>
      </c>
      <c r="X206" s="47">
        <v>0</v>
      </c>
      <c r="Y206" s="47">
        <v>75000</v>
      </c>
      <c r="Z206" s="47">
        <v>100000</v>
      </c>
      <c r="AA206" s="47">
        <v>0</v>
      </c>
      <c r="AB206" s="15">
        <f t="shared" si="26"/>
        <v>100000</v>
      </c>
      <c r="AC206" s="49">
        <f t="shared" si="21"/>
        <v>0</v>
      </c>
      <c r="AD206" s="49">
        <f t="shared" si="22"/>
        <v>0</v>
      </c>
      <c r="AE206" s="49">
        <f t="shared" si="23"/>
        <v>0</v>
      </c>
      <c r="AF206" s="49">
        <f t="shared" si="24"/>
        <v>0</v>
      </c>
    </row>
    <row r="207" spans="1:32" hidden="1" outlineLevel="4" x14ac:dyDescent="0.35">
      <c r="A207" s="12" t="s">
        <v>126</v>
      </c>
      <c r="B207" s="12" t="s">
        <v>127</v>
      </c>
      <c r="C207" s="12" t="s">
        <v>65</v>
      </c>
      <c r="D207" s="12" t="s">
        <v>69</v>
      </c>
      <c r="E207" s="13"/>
      <c r="F207" s="12" t="s">
        <v>184</v>
      </c>
      <c r="G207" s="13">
        <v>1120</v>
      </c>
      <c r="H207" s="13">
        <v>3480</v>
      </c>
      <c r="I207" s="40" t="s">
        <v>7</v>
      </c>
      <c r="J207" s="47">
        <v>3000000</v>
      </c>
      <c r="K207" s="47">
        <v>3000000</v>
      </c>
      <c r="L207" s="47">
        <v>0</v>
      </c>
      <c r="M207" s="47">
        <v>0</v>
      </c>
      <c r="N207" s="47">
        <v>0</v>
      </c>
      <c r="O207" s="47">
        <v>0</v>
      </c>
      <c r="P207" s="47">
        <v>0</v>
      </c>
      <c r="Q207" s="47">
        <v>0</v>
      </c>
      <c r="R207" s="47">
        <v>0</v>
      </c>
      <c r="S207" s="47">
        <f t="shared" si="25"/>
        <v>3000000</v>
      </c>
      <c r="T207" s="47">
        <v>0</v>
      </c>
      <c r="U207" s="47">
        <v>0</v>
      </c>
      <c r="V207" s="47">
        <v>0</v>
      </c>
      <c r="W207" s="47">
        <v>595410.31999999995</v>
      </c>
      <c r="X207" s="47">
        <v>595410.31999999995</v>
      </c>
      <c r="Y207" s="47">
        <v>800000</v>
      </c>
      <c r="Z207" s="47">
        <v>2404589.6800000002</v>
      </c>
      <c r="AA207" s="47">
        <v>0</v>
      </c>
      <c r="AB207" s="15">
        <f t="shared" si="26"/>
        <v>2404589.6800000002</v>
      </c>
      <c r="AC207" s="49">
        <f t="shared" ref="AC207:AC270" si="33">IFERROR(W207/K207,0)</f>
        <v>0.19847010666666665</v>
      </c>
      <c r="AD207" s="49">
        <f t="shared" ref="AD207:AD270" si="34">IFERROR(W207/S207,0)</f>
        <v>0.19847010666666665</v>
      </c>
      <c r="AE207" s="49">
        <f t="shared" ref="AE207:AE270" si="35">IFERROR(((T207+U207+V207)/S207),0)</f>
        <v>0</v>
      </c>
      <c r="AF207" s="49">
        <f t="shared" ref="AF207:AF270" si="36">+AD207+AE207</f>
        <v>0.19847010666666665</v>
      </c>
    </row>
    <row r="208" spans="1:32" ht="27" hidden="1" outlineLevel="4" x14ac:dyDescent="0.35">
      <c r="A208" s="12" t="s">
        <v>126</v>
      </c>
      <c r="B208" s="12" t="s">
        <v>127</v>
      </c>
      <c r="C208" s="12" t="s">
        <v>65</v>
      </c>
      <c r="D208" s="12" t="s">
        <v>70</v>
      </c>
      <c r="E208" s="13"/>
      <c r="F208" s="12" t="s">
        <v>184</v>
      </c>
      <c r="G208" s="13">
        <v>1120</v>
      </c>
      <c r="H208" s="13">
        <v>3480</v>
      </c>
      <c r="I208" s="40" t="s">
        <v>213</v>
      </c>
      <c r="J208" s="47">
        <v>30000</v>
      </c>
      <c r="K208" s="47">
        <v>30000</v>
      </c>
      <c r="L208" s="47">
        <v>0</v>
      </c>
      <c r="M208" s="47">
        <v>0</v>
      </c>
      <c r="N208" s="47">
        <v>0</v>
      </c>
      <c r="O208" s="47">
        <v>0</v>
      </c>
      <c r="P208" s="47">
        <v>0</v>
      </c>
      <c r="Q208" s="47">
        <v>0</v>
      </c>
      <c r="R208" s="47">
        <v>0</v>
      </c>
      <c r="S208" s="47">
        <f t="shared" si="25"/>
        <v>30000</v>
      </c>
      <c r="T208" s="47">
        <v>0</v>
      </c>
      <c r="U208" s="47">
        <v>0</v>
      </c>
      <c r="V208" s="47">
        <v>0</v>
      </c>
      <c r="W208" s="47">
        <v>13995</v>
      </c>
      <c r="X208" s="47">
        <v>13995</v>
      </c>
      <c r="Y208" s="47">
        <v>8505</v>
      </c>
      <c r="Z208" s="47">
        <v>16005</v>
      </c>
      <c r="AA208" s="47">
        <v>0</v>
      </c>
      <c r="AB208" s="15">
        <f t="shared" si="26"/>
        <v>16005</v>
      </c>
      <c r="AC208" s="49">
        <f t="shared" si="33"/>
        <v>0.46650000000000003</v>
      </c>
      <c r="AD208" s="49">
        <f t="shared" si="34"/>
        <v>0.46650000000000003</v>
      </c>
      <c r="AE208" s="49">
        <f t="shared" si="35"/>
        <v>0</v>
      </c>
      <c r="AF208" s="49">
        <f t="shared" si="36"/>
        <v>0.46650000000000003</v>
      </c>
    </row>
    <row r="209" spans="1:32" hidden="1" outlineLevel="4" x14ac:dyDescent="0.35">
      <c r="A209" s="12" t="s">
        <v>126</v>
      </c>
      <c r="B209" s="12" t="s">
        <v>127</v>
      </c>
      <c r="C209" s="12" t="s">
        <v>65</v>
      </c>
      <c r="D209" s="12" t="s">
        <v>73</v>
      </c>
      <c r="E209" s="13"/>
      <c r="F209" s="12" t="s">
        <v>184</v>
      </c>
      <c r="G209" s="13">
        <v>1120</v>
      </c>
      <c r="H209" s="13">
        <v>3480</v>
      </c>
      <c r="I209" s="40" t="s">
        <v>214</v>
      </c>
      <c r="J209" s="47">
        <v>30000</v>
      </c>
      <c r="K209" s="47">
        <v>30000</v>
      </c>
      <c r="L209" s="47">
        <v>0</v>
      </c>
      <c r="M209" s="47">
        <v>0</v>
      </c>
      <c r="N209" s="47">
        <v>0</v>
      </c>
      <c r="O209" s="47">
        <v>0</v>
      </c>
      <c r="P209" s="47">
        <v>0</v>
      </c>
      <c r="Q209" s="47">
        <v>0</v>
      </c>
      <c r="R209" s="47">
        <v>0</v>
      </c>
      <c r="S209" s="47">
        <f t="shared" si="25"/>
        <v>30000</v>
      </c>
      <c r="T209" s="47">
        <v>0</v>
      </c>
      <c r="U209" s="47">
        <v>0</v>
      </c>
      <c r="V209" s="47">
        <v>0</v>
      </c>
      <c r="W209" s="47">
        <v>0</v>
      </c>
      <c r="X209" s="47">
        <v>0</v>
      </c>
      <c r="Y209" s="47">
        <v>22500</v>
      </c>
      <c r="Z209" s="47">
        <v>30000</v>
      </c>
      <c r="AA209" s="47">
        <v>0</v>
      </c>
      <c r="AB209" s="15">
        <f t="shared" si="26"/>
        <v>30000</v>
      </c>
      <c r="AC209" s="49">
        <f t="shared" si="33"/>
        <v>0</v>
      </c>
      <c r="AD209" s="49">
        <f t="shared" si="34"/>
        <v>0</v>
      </c>
      <c r="AE209" s="49">
        <f t="shared" si="35"/>
        <v>0</v>
      </c>
      <c r="AF209" s="49">
        <f t="shared" si="36"/>
        <v>0</v>
      </c>
    </row>
    <row r="210" spans="1:32" hidden="1" outlineLevel="4" x14ac:dyDescent="0.35">
      <c r="A210" s="12" t="s">
        <v>126</v>
      </c>
      <c r="B210" s="12" t="s">
        <v>127</v>
      </c>
      <c r="C210" s="12" t="s">
        <v>65</v>
      </c>
      <c r="D210" s="12" t="s">
        <v>75</v>
      </c>
      <c r="E210" s="13"/>
      <c r="F210" s="12" t="s">
        <v>184</v>
      </c>
      <c r="G210" s="13">
        <v>1120</v>
      </c>
      <c r="H210" s="13">
        <v>3480</v>
      </c>
      <c r="I210" s="40" t="s">
        <v>216</v>
      </c>
      <c r="J210" s="47">
        <v>600000</v>
      </c>
      <c r="K210" s="47">
        <v>600000</v>
      </c>
      <c r="L210" s="47">
        <v>0</v>
      </c>
      <c r="M210" s="47">
        <v>0</v>
      </c>
      <c r="N210" s="47">
        <v>0</v>
      </c>
      <c r="O210" s="47">
        <v>0</v>
      </c>
      <c r="P210" s="47">
        <v>0</v>
      </c>
      <c r="Q210" s="47">
        <v>0</v>
      </c>
      <c r="R210" s="47">
        <v>0</v>
      </c>
      <c r="S210" s="47">
        <f t="shared" si="25"/>
        <v>600000</v>
      </c>
      <c r="T210" s="47">
        <v>0</v>
      </c>
      <c r="U210" s="47">
        <v>0</v>
      </c>
      <c r="V210" s="47">
        <v>0</v>
      </c>
      <c r="W210" s="47">
        <v>127068.5</v>
      </c>
      <c r="X210" s="47">
        <v>127068.5</v>
      </c>
      <c r="Y210" s="47">
        <v>322931.5</v>
      </c>
      <c r="Z210" s="47">
        <v>472931.5</v>
      </c>
      <c r="AA210" s="47">
        <v>0</v>
      </c>
      <c r="AB210" s="15">
        <f t="shared" si="26"/>
        <v>472931.5</v>
      </c>
      <c r="AC210" s="49">
        <f t="shared" si="33"/>
        <v>0.21178083333333333</v>
      </c>
      <c r="AD210" s="49">
        <f t="shared" si="34"/>
        <v>0.21178083333333333</v>
      </c>
      <c r="AE210" s="49">
        <f t="shared" si="35"/>
        <v>0</v>
      </c>
      <c r="AF210" s="49">
        <f t="shared" si="36"/>
        <v>0.21178083333333333</v>
      </c>
    </row>
    <row r="211" spans="1:32" hidden="1" outlineLevel="3" x14ac:dyDescent="0.35">
      <c r="A211" s="34"/>
      <c r="B211" s="34"/>
      <c r="C211" s="34" t="s">
        <v>220</v>
      </c>
      <c r="D211" s="34"/>
      <c r="E211" s="33"/>
      <c r="F211" s="34"/>
      <c r="G211" s="33"/>
      <c r="H211" s="33"/>
      <c r="I211" s="51"/>
      <c r="J211" s="52">
        <f t="shared" ref="J211:AB211" si="37">SUBTOTAL(9,J206:J210)</f>
        <v>3760000</v>
      </c>
      <c r="K211" s="52">
        <f t="shared" si="37"/>
        <v>3760000</v>
      </c>
      <c r="L211" s="52">
        <f t="shared" si="37"/>
        <v>0</v>
      </c>
      <c r="M211" s="52">
        <f t="shared" si="37"/>
        <v>0</v>
      </c>
      <c r="N211" s="52">
        <f t="shared" si="37"/>
        <v>0</v>
      </c>
      <c r="O211" s="52">
        <f t="shared" si="37"/>
        <v>0</v>
      </c>
      <c r="P211" s="52">
        <f t="shared" si="37"/>
        <v>0</v>
      </c>
      <c r="Q211" s="52">
        <f t="shared" si="37"/>
        <v>0</v>
      </c>
      <c r="R211" s="52">
        <f t="shared" si="37"/>
        <v>0</v>
      </c>
      <c r="S211" s="52">
        <f t="shared" si="37"/>
        <v>3760000</v>
      </c>
      <c r="T211" s="52">
        <f t="shared" si="37"/>
        <v>0</v>
      </c>
      <c r="U211" s="52">
        <f t="shared" si="37"/>
        <v>0</v>
      </c>
      <c r="V211" s="52">
        <f t="shared" si="37"/>
        <v>0</v>
      </c>
      <c r="W211" s="52">
        <f t="shared" si="37"/>
        <v>736473.82</v>
      </c>
      <c r="X211" s="52">
        <f t="shared" si="37"/>
        <v>736473.82</v>
      </c>
      <c r="Y211" s="52">
        <f t="shared" si="37"/>
        <v>1228936.5</v>
      </c>
      <c r="Z211" s="52">
        <f t="shared" si="37"/>
        <v>3023526.18</v>
      </c>
      <c r="AA211" s="52">
        <f t="shared" si="37"/>
        <v>0</v>
      </c>
      <c r="AB211" s="54">
        <f t="shared" si="37"/>
        <v>3023526.18</v>
      </c>
      <c r="AC211" s="55">
        <f t="shared" si="33"/>
        <v>0.19587069680851063</v>
      </c>
      <c r="AD211" s="55">
        <f t="shared" si="34"/>
        <v>0.19587069680851063</v>
      </c>
      <c r="AE211" s="55">
        <f t="shared" si="35"/>
        <v>0</v>
      </c>
      <c r="AF211" s="55">
        <f t="shared" si="36"/>
        <v>0.19587069680851063</v>
      </c>
    </row>
    <row r="212" spans="1:32" hidden="1" outlineLevel="4" x14ac:dyDescent="0.35">
      <c r="A212" s="12" t="s">
        <v>126</v>
      </c>
      <c r="B212" s="12" t="s">
        <v>127</v>
      </c>
      <c r="C212" s="12" t="s">
        <v>80</v>
      </c>
      <c r="D212" s="12" t="s">
        <v>82</v>
      </c>
      <c r="E212" s="13"/>
      <c r="F212" s="12">
        <v>280</v>
      </c>
      <c r="G212" s="13">
        <v>2210</v>
      </c>
      <c r="H212" s="13">
        <v>3480</v>
      </c>
      <c r="I212" s="40" t="s">
        <v>11</v>
      </c>
      <c r="J212" s="47">
        <v>525000</v>
      </c>
      <c r="K212" s="47">
        <v>525000</v>
      </c>
      <c r="L212" s="47">
        <v>0</v>
      </c>
      <c r="M212" s="47">
        <v>0</v>
      </c>
      <c r="N212" s="47">
        <v>0</v>
      </c>
      <c r="O212" s="47">
        <v>0</v>
      </c>
      <c r="P212" s="47">
        <v>0</v>
      </c>
      <c r="Q212" s="47">
        <v>0</v>
      </c>
      <c r="R212" s="47">
        <v>0</v>
      </c>
      <c r="S212" s="47">
        <f t="shared" si="25"/>
        <v>525000</v>
      </c>
      <c r="T212" s="47">
        <v>0</v>
      </c>
      <c r="U212" s="47">
        <v>0</v>
      </c>
      <c r="V212" s="47">
        <v>0</v>
      </c>
      <c r="W212" s="47">
        <v>0</v>
      </c>
      <c r="X212" s="47">
        <v>0</v>
      </c>
      <c r="Y212" s="47">
        <v>325000</v>
      </c>
      <c r="Z212" s="47">
        <v>525000</v>
      </c>
      <c r="AA212" s="47">
        <v>0</v>
      </c>
      <c r="AB212" s="15">
        <f t="shared" si="26"/>
        <v>525000</v>
      </c>
      <c r="AC212" s="49">
        <f t="shared" si="33"/>
        <v>0</v>
      </c>
      <c r="AD212" s="49">
        <f t="shared" si="34"/>
        <v>0</v>
      </c>
      <c r="AE212" s="49">
        <f t="shared" si="35"/>
        <v>0</v>
      </c>
      <c r="AF212" s="49">
        <f t="shared" si="36"/>
        <v>0</v>
      </c>
    </row>
    <row r="213" spans="1:32" hidden="1" outlineLevel="4" x14ac:dyDescent="0.35">
      <c r="A213" s="12" t="s">
        <v>126</v>
      </c>
      <c r="B213" s="12" t="s">
        <v>127</v>
      </c>
      <c r="C213" s="12" t="s">
        <v>80</v>
      </c>
      <c r="D213" s="12" t="s">
        <v>83</v>
      </c>
      <c r="E213" s="13"/>
      <c r="F213" s="12">
        <v>280</v>
      </c>
      <c r="G213" s="13">
        <v>2210</v>
      </c>
      <c r="H213" s="13">
        <v>3480</v>
      </c>
      <c r="I213" s="40" t="s">
        <v>222</v>
      </c>
      <c r="J213" s="47">
        <v>9725000</v>
      </c>
      <c r="K213" s="47">
        <v>9725000</v>
      </c>
      <c r="L213" s="47">
        <v>0</v>
      </c>
      <c r="M213" s="47">
        <v>0</v>
      </c>
      <c r="N213" s="47">
        <v>0</v>
      </c>
      <c r="O213" s="47">
        <v>0</v>
      </c>
      <c r="P213" s="47">
        <v>0</v>
      </c>
      <c r="Q213" s="47">
        <v>0</v>
      </c>
      <c r="R213" s="47">
        <v>0</v>
      </c>
      <c r="S213" s="47">
        <f t="shared" si="25"/>
        <v>9725000</v>
      </c>
      <c r="T213" s="47">
        <v>0</v>
      </c>
      <c r="U213" s="47">
        <v>0</v>
      </c>
      <c r="V213" s="47">
        <v>0</v>
      </c>
      <c r="W213" s="47">
        <v>0</v>
      </c>
      <c r="X213" s="47">
        <v>0</v>
      </c>
      <c r="Y213" s="47">
        <v>7225000</v>
      </c>
      <c r="Z213" s="47">
        <v>9725000</v>
      </c>
      <c r="AA213" s="47">
        <v>0</v>
      </c>
      <c r="AB213" s="15">
        <f t="shared" si="26"/>
        <v>9725000</v>
      </c>
      <c r="AC213" s="49">
        <f t="shared" si="33"/>
        <v>0</v>
      </c>
      <c r="AD213" s="49">
        <f t="shared" si="34"/>
        <v>0</v>
      </c>
      <c r="AE213" s="49">
        <f t="shared" si="35"/>
        <v>0</v>
      </c>
      <c r="AF213" s="49">
        <f t="shared" si="36"/>
        <v>0</v>
      </c>
    </row>
    <row r="214" spans="1:32" hidden="1" outlineLevel="4" x14ac:dyDescent="0.35">
      <c r="A214" s="12" t="s">
        <v>126</v>
      </c>
      <c r="B214" s="12" t="s">
        <v>127</v>
      </c>
      <c r="C214" s="12" t="s">
        <v>80</v>
      </c>
      <c r="D214" s="12" t="s">
        <v>86</v>
      </c>
      <c r="E214" s="13"/>
      <c r="F214" s="12">
        <v>280</v>
      </c>
      <c r="G214" s="13">
        <v>2240</v>
      </c>
      <c r="H214" s="13">
        <v>3480</v>
      </c>
      <c r="I214" s="40" t="s">
        <v>12</v>
      </c>
      <c r="J214" s="47">
        <v>150000</v>
      </c>
      <c r="K214" s="47">
        <v>150000</v>
      </c>
      <c r="L214" s="47">
        <v>0</v>
      </c>
      <c r="M214" s="47">
        <v>0</v>
      </c>
      <c r="N214" s="47">
        <v>0</v>
      </c>
      <c r="O214" s="47">
        <v>0</v>
      </c>
      <c r="P214" s="47">
        <v>0</v>
      </c>
      <c r="Q214" s="47">
        <v>0</v>
      </c>
      <c r="R214" s="47">
        <v>0</v>
      </c>
      <c r="S214" s="47">
        <f t="shared" si="25"/>
        <v>150000</v>
      </c>
      <c r="T214" s="47">
        <v>0</v>
      </c>
      <c r="U214" s="47">
        <v>0</v>
      </c>
      <c r="V214" s="47">
        <v>0</v>
      </c>
      <c r="W214" s="47">
        <v>0</v>
      </c>
      <c r="X214" s="47">
        <v>0</v>
      </c>
      <c r="Y214" s="47">
        <v>150000</v>
      </c>
      <c r="Z214" s="47">
        <v>150000</v>
      </c>
      <c r="AA214" s="47">
        <v>0</v>
      </c>
      <c r="AB214" s="15">
        <f t="shared" si="26"/>
        <v>150000</v>
      </c>
      <c r="AC214" s="49">
        <f t="shared" si="33"/>
        <v>0</v>
      </c>
      <c r="AD214" s="49">
        <f t="shared" si="34"/>
        <v>0</v>
      </c>
      <c r="AE214" s="49">
        <f t="shared" si="35"/>
        <v>0</v>
      </c>
      <c r="AF214" s="49">
        <f t="shared" si="36"/>
        <v>0</v>
      </c>
    </row>
    <row r="215" spans="1:32" hidden="1" outlineLevel="3" x14ac:dyDescent="0.35">
      <c r="A215" s="34"/>
      <c r="B215" s="34"/>
      <c r="C215" s="34" t="s">
        <v>225</v>
      </c>
      <c r="D215" s="34"/>
      <c r="E215" s="33"/>
      <c r="F215" s="34"/>
      <c r="G215" s="33"/>
      <c r="H215" s="33"/>
      <c r="I215" s="51"/>
      <c r="J215" s="52">
        <f t="shared" ref="J215:AB215" si="38">SUBTOTAL(9,J212:J214)</f>
        <v>10400000</v>
      </c>
      <c r="K215" s="52">
        <f t="shared" si="38"/>
        <v>10400000</v>
      </c>
      <c r="L215" s="52">
        <f t="shared" si="38"/>
        <v>0</v>
      </c>
      <c r="M215" s="52">
        <f t="shared" si="38"/>
        <v>0</v>
      </c>
      <c r="N215" s="52">
        <f t="shared" si="38"/>
        <v>0</v>
      </c>
      <c r="O215" s="52">
        <f t="shared" si="38"/>
        <v>0</v>
      </c>
      <c r="P215" s="52">
        <f t="shared" si="38"/>
        <v>0</v>
      </c>
      <c r="Q215" s="52">
        <f t="shared" si="38"/>
        <v>0</v>
      </c>
      <c r="R215" s="52">
        <f t="shared" si="38"/>
        <v>0</v>
      </c>
      <c r="S215" s="52">
        <f t="shared" si="38"/>
        <v>10400000</v>
      </c>
      <c r="T215" s="52">
        <f t="shared" si="38"/>
        <v>0</v>
      </c>
      <c r="U215" s="52">
        <f t="shared" si="38"/>
        <v>0</v>
      </c>
      <c r="V215" s="52">
        <f t="shared" si="38"/>
        <v>0</v>
      </c>
      <c r="W215" s="52">
        <f t="shared" si="38"/>
        <v>0</v>
      </c>
      <c r="X215" s="52">
        <f t="shared" si="38"/>
        <v>0</v>
      </c>
      <c r="Y215" s="52">
        <f t="shared" si="38"/>
        <v>7700000</v>
      </c>
      <c r="Z215" s="52">
        <f t="shared" si="38"/>
        <v>10400000</v>
      </c>
      <c r="AA215" s="52">
        <f t="shared" si="38"/>
        <v>0</v>
      </c>
      <c r="AB215" s="54">
        <f t="shared" si="38"/>
        <v>10400000</v>
      </c>
      <c r="AC215" s="55">
        <f t="shared" si="33"/>
        <v>0</v>
      </c>
      <c r="AD215" s="55">
        <f t="shared" si="34"/>
        <v>0</v>
      </c>
      <c r="AE215" s="55">
        <f t="shared" si="35"/>
        <v>0</v>
      </c>
      <c r="AF215" s="55">
        <f t="shared" si="36"/>
        <v>0</v>
      </c>
    </row>
    <row r="216" spans="1:32" ht="67.5" hidden="1" outlineLevel="4" x14ac:dyDescent="0.35">
      <c r="A216" s="12" t="s">
        <v>126</v>
      </c>
      <c r="B216" s="12" t="s">
        <v>127</v>
      </c>
      <c r="C216" s="12" t="s">
        <v>87</v>
      </c>
      <c r="D216" s="12" t="s">
        <v>88</v>
      </c>
      <c r="E216" s="13">
        <v>200</v>
      </c>
      <c r="F216" s="12" t="s">
        <v>184</v>
      </c>
      <c r="G216" s="13">
        <v>1310</v>
      </c>
      <c r="H216" s="13">
        <v>3480</v>
      </c>
      <c r="I216" s="40" t="s">
        <v>226</v>
      </c>
      <c r="J216" s="47">
        <v>1454282</v>
      </c>
      <c r="K216" s="47">
        <v>1454282</v>
      </c>
      <c r="L216" s="47">
        <v>0</v>
      </c>
      <c r="M216" s="47">
        <v>0</v>
      </c>
      <c r="N216" s="47">
        <v>0</v>
      </c>
      <c r="O216" s="47">
        <v>0</v>
      </c>
      <c r="P216" s="47">
        <v>0</v>
      </c>
      <c r="Q216" s="47">
        <v>0</v>
      </c>
      <c r="R216" s="47">
        <v>0</v>
      </c>
      <c r="S216" s="47">
        <f t="shared" si="25"/>
        <v>1454282</v>
      </c>
      <c r="T216" s="47">
        <v>0</v>
      </c>
      <c r="U216" s="47">
        <v>702937.59999999998</v>
      </c>
      <c r="V216" s="47">
        <v>0</v>
      </c>
      <c r="W216" s="47">
        <v>751344.4</v>
      </c>
      <c r="X216" s="47">
        <v>751344.4</v>
      </c>
      <c r="Y216" s="47">
        <v>0</v>
      </c>
      <c r="Z216" s="47">
        <v>0</v>
      </c>
      <c r="AA216" s="47">
        <v>0</v>
      </c>
      <c r="AB216" s="15">
        <f t="shared" si="26"/>
        <v>0</v>
      </c>
      <c r="AC216" s="49">
        <f t="shared" si="33"/>
        <v>0.51664285193655701</v>
      </c>
      <c r="AD216" s="49">
        <f t="shared" si="34"/>
        <v>0.51664285193655701</v>
      </c>
      <c r="AE216" s="49">
        <f t="shared" si="35"/>
        <v>0.48335714806344299</v>
      </c>
      <c r="AF216" s="49">
        <f t="shared" si="36"/>
        <v>1</v>
      </c>
    </row>
    <row r="217" spans="1:32" ht="67.5" hidden="1" outlineLevel="4" x14ac:dyDescent="0.35">
      <c r="A217" s="12" t="s">
        <v>126</v>
      </c>
      <c r="B217" s="12" t="s">
        <v>127</v>
      </c>
      <c r="C217" s="12" t="s">
        <v>87</v>
      </c>
      <c r="D217" s="12" t="s">
        <v>88</v>
      </c>
      <c r="E217" s="13">
        <v>202</v>
      </c>
      <c r="F217" s="12" t="s">
        <v>184</v>
      </c>
      <c r="G217" s="13">
        <v>1310</v>
      </c>
      <c r="H217" s="13">
        <v>3480</v>
      </c>
      <c r="I217" s="40" t="s">
        <v>227</v>
      </c>
      <c r="J217" s="47">
        <v>750230</v>
      </c>
      <c r="K217" s="47">
        <v>750230</v>
      </c>
      <c r="L217" s="47">
        <v>0</v>
      </c>
      <c r="M217" s="47">
        <v>0</v>
      </c>
      <c r="N217" s="47">
        <v>0</v>
      </c>
      <c r="O217" s="47">
        <v>0</v>
      </c>
      <c r="P217" s="47">
        <v>0</v>
      </c>
      <c r="Q217" s="47">
        <v>0</v>
      </c>
      <c r="R217" s="47">
        <v>0</v>
      </c>
      <c r="S217" s="47">
        <f t="shared" si="25"/>
        <v>750230</v>
      </c>
      <c r="T217" s="47">
        <v>0</v>
      </c>
      <c r="U217" s="47">
        <v>204482.87</v>
      </c>
      <c r="V217" s="47">
        <v>0</v>
      </c>
      <c r="W217" s="47">
        <v>545747.13</v>
      </c>
      <c r="X217" s="47">
        <v>545747.13</v>
      </c>
      <c r="Y217" s="47">
        <v>0</v>
      </c>
      <c r="Z217" s="47">
        <v>0</v>
      </c>
      <c r="AA217" s="47">
        <v>0</v>
      </c>
      <c r="AB217" s="15">
        <f t="shared" si="26"/>
        <v>0</v>
      </c>
      <c r="AC217" s="49">
        <f t="shared" si="33"/>
        <v>0.72743975847406794</v>
      </c>
      <c r="AD217" s="49">
        <f t="shared" si="34"/>
        <v>0.72743975847406794</v>
      </c>
      <c r="AE217" s="49">
        <f t="shared" si="35"/>
        <v>0.27256024152593206</v>
      </c>
      <c r="AF217" s="49">
        <f t="shared" si="36"/>
        <v>1</v>
      </c>
    </row>
    <row r="218" spans="1:32" ht="40.5" hidden="1" outlineLevel="4" x14ac:dyDescent="0.35">
      <c r="A218" s="12" t="s">
        <v>126</v>
      </c>
      <c r="B218" s="12" t="s">
        <v>127</v>
      </c>
      <c r="C218" s="12" t="s">
        <v>87</v>
      </c>
      <c r="D218" s="12" t="s">
        <v>88</v>
      </c>
      <c r="E218" s="13">
        <v>204</v>
      </c>
      <c r="F218" s="12" t="s">
        <v>184</v>
      </c>
      <c r="G218" s="13">
        <v>1310</v>
      </c>
      <c r="H218" s="13">
        <v>3480</v>
      </c>
      <c r="I218" s="40" t="s">
        <v>228</v>
      </c>
      <c r="J218" s="47">
        <v>3257163</v>
      </c>
      <c r="K218" s="47">
        <v>3257163</v>
      </c>
      <c r="L218" s="47">
        <v>0</v>
      </c>
      <c r="M218" s="47">
        <v>0</v>
      </c>
      <c r="N218" s="47">
        <v>0</v>
      </c>
      <c r="O218" s="47">
        <v>0</v>
      </c>
      <c r="P218" s="47">
        <v>0</v>
      </c>
      <c r="Q218" s="47">
        <v>0</v>
      </c>
      <c r="R218" s="47">
        <v>0</v>
      </c>
      <c r="S218" s="47">
        <f t="shared" si="25"/>
        <v>3257163</v>
      </c>
      <c r="T218" s="47">
        <v>0</v>
      </c>
      <c r="U218" s="47">
        <v>1397583.39</v>
      </c>
      <c r="V218" s="47">
        <v>0</v>
      </c>
      <c r="W218" s="47">
        <v>1859579.61</v>
      </c>
      <c r="X218" s="47">
        <v>1859579.61</v>
      </c>
      <c r="Y218" s="47">
        <v>0</v>
      </c>
      <c r="Z218" s="47">
        <v>0</v>
      </c>
      <c r="AA218" s="47">
        <v>0</v>
      </c>
      <c r="AB218" s="15">
        <f t="shared" si="26"/>
        <v>0</v>
      </c>
      <c r="AC218" s="49">
        <f t="shared" si="33"/>
        <v>0.57092003378400158</v>
      </c>
      <c r="AD218" s="49">
        <f t="shared" si="34"/>
        <v>0.57092003378400158</v>
      </c>
      <c r="AE218" s="49">
        <f t="shared" si="35"/>
        <v>0.42907996621599837</v>
      </c>
      <c r="AF218" s="49">
        <f t="shared" si="36"/>
        <v>1</v>
      </c>
    </row>
    <row r="219" spans="1:32" ht="27" hidden="1" outlineLevel="4" x14ac:dyDescent="0.35">
      <c r="A219" s="12" t="s">
        <v>126</v>
      </c>
      <c r="B219" s="12" t="s">
        <v>127</v>
      </c>
      <c r="C219" s="12" t="s">
        <v>87</v>
      </c>
      <c r="D219" s="12" t="s">
        <v>89</v>
      </c>
      <c r="E219" s="13"/>
      <c r="F219" s="12" t="s">
        <v>184</v>
      </c>
      <c r="G219" s="13">
        <v>1320</v>
      </c>
      <c r="H219" s="13">
        <v>3480</v>
      </c>
      <c r="I219" s="40" t="s">
        <v>244</v>
      </c>
      <c r="J219" s="47">
        <v>334446</v>
      </c>
      <c r="K219" s="47">
        <v>1434446</v>
      </c>
      <c r="L219" s="47">
        <v>0</v>
      </c>
      <c r="M219" s="47">
        <v>0</v>
      </c>
      <c r="N219" s="47">
        <v>0</v>
      </c>
      <c r="O219" s="47">
        <v>0</v>
      </c>
      <c r="P219" s="47">
        <v>0</v>
      </c>
      <c r="Q219" s="48">
        <v>3300000</v>
      </c>
      <c r="R219" s="47">
        <v>0</v>
      </c>
      <c r="S219" s="47">
        <f t="shared" si="25"/>
        <v>4734446</v>
      </c>
      <c r="T219" s="47">
        <v>0</v>
      </c>
      <c r="U219" s="47">
        <v>0</v>
      </c>
      <c r="V219" s="47">
        <v>0</v>
      </c>
      <c r="W219" s="47">
        <v>1418977.59</v>
      </c>
      <c r="X219" s="47">
        <v>1418977.59</v>
      </c>
      <c r="Y219" s="47">
        <v>15468.41</v>
      </c>
      <c r="Z219" s="47">
        <v>15468.41</v>
      </c>
      <c r="AA219" s="47">
        <v>0</v>
      </c>
      <c r="AB219" s="15">
        <f t="shared" si="26"/>
        <v>3315468.41</v>
      </c>
      <c r="AC219" s="49">
        <f t="shared" si="33"/>
        <v>0.98921645708517436</v>
      </c>
      <c r="AD219" s="49">
        <f t="shared" si="34"/>
        <v>0.29971354409787337</v>
      </c>
      <c r="AE219" s="49">
        <f t="shared" si="35"/>
        <v>0</v>
      </c>
      <c r="AF219" s="49">
        <f t="shared" si="36"/>
        <v>0.29971354409787337</v>
      </c>
    </row>
    <row r="220" spans="1:32" hidden="1" outlineLevel="3" x14ac:dyDescent="0.35">
      <c r="A220" s="34"/>
      <c r="B220" s="34"/>
      <c r="C220" s="34" t="s">
        <v>255</v>
      </c>
      <c r="D220" s="34"/>
      <c r="E220" s="33"/>
      <c r="F220" s="34"/>
      <c r="G220" s="33"/>
      <c r="H220" s="33"/>
      <c r="I220" s="51"/>
      <c r="J220" s="52">
        <f t="shared" ref="J220:AB220" si="39">SUBTOTAL(9,J216:J219)</f>
        <v>5796121</v>
      </c>
      <c r="K220" s="52">
        <f t="shared" si="39"/>
        <v>6896121</v>
      </c>
      <c r="L220" s="52">
        <f t="shared" si="39"/>
        <v>0</v>
      </c>
      <c r="M220" s="52">
        <f t="shared" si="39"/>
        <v>0</v>
      </c>
      <c r="N220" s="52">
        <f t="shared" si="39"/>
        <v>0</v>
      </c>
      <c r="O220" s="52">
        <f t="shared" si="39"/>
        <v>0</v>
      </c>
      <c r="P220" s="52">
        <f t="shared" si="39"/>
        <v>0</v>
      </c>
      <c r="Q220" s="53">
        <f t="shared" si="39"/>
        <v>3300000</v>
      </c>
      <c r="R220" s="52">
        <f t="shared" si="39"/>
        <v>0</v>
      </c>
      <c r="S220" s="52">
        <f t="shared" si="39"/>
        <v>10196121</v>
      </c>
      <c r="T220" s="52">
        <f t="shared" si="39"/>
        <v>0</v>
      </c>
      <c r="U220" s="52">
        <f t="shared" si="39"/>
        <v>2305003.86</v>
      </c>
      <c r="V220" s="52">
        <f t="shared" si="39"/>
        <v>0</v>
      </c>
      <c r="W220" s="52">
        <f t="shared" si="39"/>
        <v>4575648.7300000004</v>
      </c>
      <c r="X220" s="52">
        <f t="shared" si="39"/>
        <v>4575648.7300000004</v>
      </c>
      <c r="Y220" s="52">
        <f t="shared" si="39"/>
        <v>15468.41</v>
      </c>
      <c r="Z220" s="52">
        <f t="shared" si="39"/>
        <v>15468.41</v>
      </c>
      <c r="AA220" s="52">
        <f t="shared" si="39"/>
        <v>0</v>
      </c>
      <c r="AB220" s="54">
        <f t="shared" si="39"/>
        <v>3315468.41</v>
      </c>
      <c r="AC220" s="55">
        <f t="shared" si="33"/>
        <v>0.66351050539861478</v>
      </c>
      <c r="AD220" s="55">
        <f t="shared" si="34"/>
        <v>0.44876367493088798</v>
      </c>
      <c r="AE220" s="55">
        <f t="shared" si="35"/>
        <v>0.22606674244058106</v>
      </c>
      <c r="AF220" s="55">
        <f t="shared" si="36"/>
        <v>0.67483041737146898</v>
      </c>
    </row>
    <row r="221" spans="1:32" outlineLevel="2" collapsed="1" x14ac:dyDescent="0.35">
      <c r="A221" s="28"/>
      <c r="B221" s="28" t="s">
        <v>278</v>
      </c>
      <c r="C221" s="28"/>
      <c r="D221" s="28"/>
      <c r="E221" s="29"/>
      <c r="F221" s="28"/>
      <c r="G221" s="29"/>
      <c r="H221" s="29"/>
      <c r="I221" s="57"/>
      <c r="J221" s="30">
        <f t="shared" ref="J221:AB221" si="40">SUBTOTAL(9,J182:J219)</f>
        <v>514555620</v>
      </c>
      <c r="K221" s="30">
        <f t="shared" si="40"/>
        <v>527855620</v>
      </c>
      <c r="L221" s="30">
        <f t="shared" si="40"/>
        <v>0</v>
      </c>
      <c r="M221" s="30">
        <f t="shared" si="40"/>
        <v>0</v>
      </c>
      <c r="N221" s="30">
        <f t="shared" si="40"/>
        <v>9500000</v>
      </c>
      <c r="O221" s="30">
        <f t="shared" si="40"/>
        <v>0</v>
      </c>
      <c r="P221" s="30">
        <f t="shared" si="40"/>
        <v>0</v>
      </c>
      <c r="Q221" s="58">
        <f t="shared" si="40"/>
        <v>14300000</v>
      </c>
      <c r="R221" s="30">
        <f t="shared" si="40"/>
        <v>0</v>
      </c>
      <c r="S221" s="30">
        <f t="shared" si="40"/>
        <v>551655620</v>
      </c>
      <c r="T221" s="30">
        <f t="shared" si="40"/>
        <v>0</v>
      </c>
      <c r="U221" s="30">
        <f t="shared" si="40"/>
        <v>22349943.000000004</v>
      </c>
      <c r="V221" s="30">
        <f t="shared" si="40"/>
        <v>0</v>
      </c>
      <c r="W221" s="30">
        <f t="shared" si="40"/>
        <v>319257603.32999992</v>
      </c>
      <c r="X221" s="30">
        <f t="shared" si="40"/>
        <v>319257603.32999992</v>
      </c>
      <c r="Y221" s="30">
        <f t="shared" si="40"/>
        <v>178940272.19</v>
      </c>
      <c r="Z221" s="30">
        <f t="shared" si="40"/>
        <v>186248073.67000002</v>
      </c>
      <c r="AA221" s="30">
        <f t="shared" si="40"/>
        <v>0</v>
      </c>
      <c r="AB221" s="31">
        <f t="shared" si="40"/>
        <v>210048073.67000002</v>
      </c>
      <c r="AC221" s="32">
        <f t="shared" si="33"/>
        <v>0.60481993794060562</v>
      </c>
      <c r="AD221" s="32">
        <f t="shared" si="34"/>
        <v>0.57872627732859849</v>
      </c>
      <c r="AE221" s="32">
        <f t="shared" si="35"/>
        <v>4.0514303108160128E-2</v>
      </c>
      <c r="AF221" s="32">
        <f t="shared" si="36"/>
        <v>0.61924058043675867</v>
      </c>
    </row>
    <row r="222" spans="1:32" hidden="1" outlineLevel="4" x14ac:dyDescent="0.35">
      <c r="A222" s="12" t="s">
        <v>126</v>
      </c>
      <c r="B222" s="12" t="s">
        <v>128</v>
      </c>
      <c r="C222" s="12" t="s">
        <v>33</v>
      </c>
      <c r="D222" s="12" t="s">
        <v>34</v>
      </c>
      <c r="E222" s="13"/>
      <c r="F222" s="12" t="s">
        <v>184</v>
      </c>
      <c r="G222" s="13">
        <v>1111</v>
      </c>
      <c r="H222" s="13">
        <v>3480</v>
      </c>
      <c r="I222" s="40" t="s">
        <v>185</v>
      </c>
      <c r="J222" s="47">
        <v>2471042389</v>
      </c>
      <c r="K222" s="47">
        <v>2471042389</v>
      </c>
      <c r="L222" s="47">
        <v>0</v>
      </c>
      <c r="M222" s="47">
        <v>0</v>
      </c>
      <c r="N222" s="47">
        <v>0</v>
      </c>
      <c r="O222" s="48">
        <v>-8055175</v>
      </c>
      <c r="P222" s="48">
        <v>19382650</v>
      </c>
      <c r="Q222" s="47">
        <v>0</v>
      </c>
      <c r="R222" s="47">
        <v>0</v>
      </c>
      <c r="S222" s="47">
        <f t="shared" si="25"/>
        <v>2490425039</v>
      </c>
      <c r="T222" s="47">
        <v>0</v>
      </c>
      <c r="U222" s="47">
        <v>665933.32999999996</v>
      </c>
      <c r="V222" s="47">
        <v>0</v>
      </c>
      <c r="W222" s="47">
        <v>1605057288</v>
      </c>
      <c r="X222" s="47">
        <v>1605057288</v>
      </c>
      <c r="Y222" s="47">
        <v>857263992.66999996</v>
      </c>
      <c r="Z222" s="47">
        <v>865319167.66999996</v>
      </c>
      <c r="AA222" s="47">
        <v>0</v>
      </c>
      <c r="AB222" s="15">
        <f t="shared" si="26"/>
        <v>884701817.67000008</v>
      </c>
      <c r="AC222" s="49">
        <f t="shared" si="33"/>
        <v>0.64954664280346341</v>
      </c>
      <c r="AD222" s="49">
        <f t="shared" si="34"/>
        <v>0.64449130685117562</v>
      </c>
      <c r="AE222" s="49">
        <f t="shared" si="35"/>
        <v>2.673974601007856E-4</v>
      </c>
      <c r="AF222" s="49">
        <f t="shared" si="36"/>
        <v>0.64475870431127635</v>
      </c>
    </row>
    <row r="223" spans="1:32" hidden="1" outlineLevel="4" x14ac:dyDescent="0.35">
      <c r="A223" s="12" t="s">
        <v>126</v>
      </c>
      <c r="B223" s="12" t="s">
        <v>128</v>
      </c>
      <c r="C223" s="12" t="s">
        <v>33</v>
      </c>
      <c r="D223" s="12" t="s">
        <v>35</v>
      </c>
      <c r="E223" s="13"/>
      <c r="F223" s="12" t="s">
        <v>184</v>
      </c>
      <c r="G223" s="13">
        <v>1111</v>
      </c>
      <c r="H223" s="13">
        <v>3480</v>
      </c>
      <c r="I223" s="40" t="s">
        <v>186</v>
      </c>
      <c r="J223" s="47">
        <v>500000</v>
      </c>
      <c r="K223" s="47">
        <v>500000</v>
      </c>
      <c r="L223" s="47">
        <v>0</v>
      </c>
      <c r="M223" s="47">
        <v>0</v>
      </c>
      <c r="N223" s="47">
        <v>0</v>
      </c>
      <c r="O223" s="47">
        <v>0</v>
      </c>
      <c r="P223" s="47">
        <v>0</v>
      </c>
      <c r="Q223" s="47">
        <v>0</v>
      </c>
      <c r="R223" s="47">
        <v>0</v>
      </c>
      <c r="S223" s="47">
        <f t="shared" si="25"/>
        <v>500000</v>
      </c>
      <c r="T223" s="47">
        <v>0</v>
      </c>
      <c r="U223" s="47">
        <v>0</v>
      </c>
      <c r="V223" s="47">
        <v>0</v>
      </c>
      <c r="W223" s="47">
        <v>145230.60999999999</v>
      </c>
      <c r="X223" s="47">
        <v>145230.60999999999</v>
      </c>
      <c r="Y223" s="47">
        <v>354769.39</v>
      </c>
      <c r="Z223" s="47">
        <v>354769.39</v>
      </c>
      <c r="AA223" s="47">
        <v>0</v>
      </c>
      <c r="AB223" s="15">
        <f t="shared" si="26"/>
        <v>354769.39</v>
      </c>
      <c r="AC223" s="49">
        <f t="shared" si="33"/>
        <v>0.29046121999999996</v>
      </c>
      <c r="AD223" s="49">
        <f t="shared" si="34"/>
        <v>0.29046121999999996</v>
      </c>
      <c r="AE223" s="49">
        <f t="shared" si="35"/>
        <v>0</v>
      </c>
      <c r="AF223" s="49">
        <f t="shared" si="36"/>
        <v>0.29046121999999996</v>
      </c>
    </row>
    <row r="224" spans="1:32" hidden="1" outlineLevel="4" x14ac:dyDescent="0.35">
      <c r="A224" s="12" t="s">
        <v>126</v>
      </c>
      <c r="B224" s="12" t="s">
        <v>128</v>
      </c>
      <c r="C224" s="12" t="s">
        <v>33</v>
      </c>
      <c r="D224" s="12" t="s">
        <v>36</v>
      </c>
      <c r="E224" s="13"/>
      <c r="F224" s="12" t="s">
        <v>184</v>
      </c>
      <c r="G224" s="13">
        <v>1111</v>
      </c>
      <c r="H224" s="13">
        <v>3480</v>
      </c>
      <c r="I224" s="40" t="s">
        <v>1</v>
      </c>
      <c r="J224" s="47">
        <v>16496723</v>
      </c>
      <c r="K224" s="47">
        <v>14996723</v>
      </c>
      <c r="L224" s="47">
        <v>0</v>
      </c>
      <c r="M224" s="47">
        <v>0</v>
      </c>
      <c r="N224" s="47">
        <v>0</v>
      </c>
      <c r="O224" s="47">
        <v>0</v>
      </c>
      <c r="P224" s="47">
        <v>0</v>
      </c>
      <c r="Q224" s="47">
        <v>0</v>
      </c>
      <c r="R224" s="47">
        <v>0</v>
      </c>
      <c r="S224" s="47">
        <f t="shared" ref="S224:S294" si="41">+K224+N224+P224+Q224</f>
        <v>14996723</v>
      </c>
      <c r="T224" s="47">
        <v>0</v>
      </c>
      <c r="U224" s="47">
        <v>0</v>
      </c>
      <c r="V224" s="47">
        <v>0</v>
      </c>
      <c r="W224" s="47">
        <v>3943083.75</v>
      </c>
      <c r="X224" s="47">
        <v>3943083.75</v>
      </c>
      <c r="Y224" s="47">
        <v>11053639.25</v>
      </c>
      <c r="Z224" s="47">
        <v>11053639.25</v>
      </c>
      <c r="AA224" s="47">
        <v>0</v>
      </c>
      <c r="AB224" s="15">
        <f t="shared" ref="AB224:AB294" si="42">+S224-T224-U224-V224-W224-AA224</f>
        <v>11053639.25</v>
      </c>
      <c r="AC224" s="49">
        <f t="shared" si="33"/>
        <v>0.26292969137324201</v>
      </c>
      <c r="AD224" s="49">
        <f t="shared" si="34"/>
        <v>0.26292969137324201</v>
      </c>
      <c r="AE224" s="49">
        <f t="shared" si="35"/>
        <v>0</v>
      </c>
      <c r="AF224" s="49">
        <f t="shared" si="36"/>
        <v>0.26292969137324201</v>
      </c>
    </row>
    <row r="225" spans="1:32" hidden="1" outlineLevel="4" x14ac:dyDescent="0.35">
      <c r="A225" s="12" t="s">
        <v>126</v>
      </c>
      <c r="B225" s="12" t="s">
        <v>128</v>
      </c>
      <c r="C225" s="12" t="s">
        <v>33</v>
      </c>
      <c r="D225" s="12" t="s">
        <v>38</v>
      </c>
      <c r="E225" s="13"/>
      <c r="F225" s="12" t="s">
        <v>184</v>
      </c>
      <c r="G225" s="13">
        <v>1111</v>
      </c>
      <c r="H225" s="13">
        <v>3480</v>
      </c>
      <c r="I225" s="40" t="s">
        <v>187</v>
      </c>
      <c r="J225" s="47">
        <v>941246706</v>
      </c>
      <c r="K225" s="47">
        <v>941246706</v>
      </c>
      <c r="L225" s="47">
        <v>0</v>
      </c>
      <c r="M225" s="47">
        <v>0</v>
      </c>
      <c r="N225" s="48">
        <v>41000000</v>
      </c>
      <c r="O225" s="47">
        <v>0</v>
      </c>
      <c r="P225" s="47">
        <v>0</v>
      </c>
      <c r="Q225" s="47">
        <v>0</v>
      </c>
      <c r="R225" s="47">
        <v>0</v>
      </c>
      <c r="S225" s="47">
        <f t="shared" si="41"/>
        <v>982246706</v>
      </c>
      <c r="T225" s="47">
        <v>0</v>
      </c>
      <c r="U225" s="47">
        <v>298496.88</v>
      </c>
      <c r="V225" s="47">
        <v>0</v>
      </c>
      <c r="W225" s="47">
        <v>630868757.63999999</v>
      </c>
      <c r="X225" s="47">
        <v>630868757.63999999</v>
      </c>
      <c r="Y225" s="47">
        <v>310079451.48000002</v>
      </c>
      <c r="Z225" s="47">
        <v>310079451.48000002</v>
      </c>
      <c r="AA225" s="47">
        <v>0</v>
      </c>
      <c r="AB225" s="15">
        <f t="shared" si="42"/>
        <v>351079451.48000002</v>
      </c>
      <c r="AC225" s="49">
        <f t="shared" si="33"/>
        <v>0.67024803764890939</v>
      </c>
      <c r="AD225" s="49">
        <f t="shared" si="34"/>
        <v>0.64227118684783857</v>
      </c>
      <c r="AE225" s="49">
        <f t="shared" si="35"/>
        <v>3.0389196336994386E-4</v>
      </c>
      <c r="AF225" s="49">
        <f t="shared" si="36"/>
        <v>0.64257507881120857</v>
      </c>
    </row>
    <row r="226" spans="1:32" hidden="1" outlineLevel="4" x14ac:dyDescent="0.35">
      <c r="A226" s="12" t="s">
        <v>126</v>
      </c>
      <c r="B226" s="12" t="s">
        <v>128</v>
      </c>
      <c r="C226" s="12" t="s">
        <v>33</v>
      </c>
      <c r="D226" s="12" t="s">
        <v>39</v>
      </c>
      <c r="E226" s="13"/>
      <c r="F226" s="12" t="s">
        <v>184</v>
      </c>
      <c r="G226" s="13">
        <v>1111</v>
      </c>
      <c r="H226" s="13">
        <v>3480</v>
      </c>
      <c r="I226" s="40" t="s">
        <v>188</v>
      </c>
      <c r="J226" s="47">
        <v>1148250403</v>
      </c>
      <c r="K226" s="47">
        <v>1148250403</v>
      </c>
      <c r="L226" s="47">
        <v>0</v>
      </c>
      <c r="M226" s="47">
        <v>0</v>
      </c>
      <c r="N226" s="47">
        <v>0</v>
      </c>
      <c r="O226" s="47">
        <v>0</v>
      </c>
      <c r="P226" s="47">
        <v>0</v>
      </c>
      <c r="Q226" s="47">
        <v>0</v>
      </c>
      <c r="R226" s="47">
        <v>0</v>
      </c>
      <c r="S226" s="47">
        <f t="shared" si="41"/>
        <v>1148250403</v>
      </c>
      <c r="T226" s="47">
        <v>0</v>
      </c>
      <c r="U226" s="47">
        <v>351980.75</v>
      </c>
      <c r="V226" s="47">
        <v>0</v>
      </c>
      <c r="W226" s="47">
        <v>773480326.08000004</v>
      </c>
      <c r="X226" s="47">
        <v>773480326.08000004</v>
      </c>
      <c r="Y226" s="47">
        <v>374418096.17000002</v>
      </c>
      <c r="Z226" s="47">
        <v>374418096.17000002</v>
      </c>
      <c r="AA226" s="47">
        <v>0</v>
      </c>
      <c r="AB226" s="15">
        <f t="shared" si="42"/>
        <v>374418096.16999996</v>
      </c>
      <c r="AC226" s="49">
        <f t="shared" si="33"/>
        <v>0.67361642030270641</v>
      </c>
      <c r="AD226" s="49">
        <f t="shared" si="34"/>
        <v>0.67361642030270641</v>
      </c>
      <c r="AE226" s="49">
        <f t="shared" si="35"/>
        <v>3.0653657867690728E-4</v>
      </c>
      <c r="AF226" s="49">
        <f t="shared" si="36"/>
        <v>0.67392295688138326</v>
      </c>
    </row>
    <row r="227" spans="1:32" hidden="1" outlineLevel="4" x14ac:dyDescent="0.35">
      <c r="A227" s="12" t="s">
        <v>126</v>
      </c>
      <c r="B227" s="12" t="s">
        <v>128</v>
      </c>
      <c r="C227" s="12" t="s">
        <v>33</v>
      </c>
      <c r="D227" s="12" t="s">
        <v>40</v>
      </c>
      <c r="E227" s="13"/>
      <c r="F227" s="12" t="s">
        <v>184</v>
      </c>
      <c r="G227" s="13">
        <v>1111</v>
      </c>
      <c r="H227" s="13">
        <v>3480</v>
      </c>
      <c r="I227" s="40" t="s">
        <v>3</v>
      </c>
      <c r="J227" s="47">
        <v>461853266</v>
      </c>
      <c r="K227" s="47">
        <v>461853266</v>
      </c>
      <c r="L227" s="47">
        <v>0</v>
      </c>
      <c r="M227" s="47">
        <v>0</v>
      </c>
      <c r="N227" s="47">
        <v>0</v>
      </c>
      <c r="O227" s="48">
        <v>-670996</v>
      </c>
      <c r="P227" s="48">
        <v>691962</v>
      </c>
      <c r="Q227" s="47">
        <v>0</v>
      </c>
      <c r="R227" s="47">
        <v>0</v>
      </c>
      <c r="S227" s="47">
        <f t="shared" si="41"/>
        <v>462545228</v>
      </c>
      <c r="T227" s="47">
        <v>0</v>
      </c>
      <c r="U227" s="47">
        <v>0</v>
      </c>
      <c r="V227" s="47">
        <v>0</v>
      </c>
      <c r="W227" s="47">
        <v>6678096.5700000003</v>
      </c>
      <c r="X227" s="47">
        <v>6678096.5700000003</v>
      </c>
      <c r="Y227" s="47">
        <v>454504173.43000001</v>
      </c>
      <c r="Z227" s="47">
        <v>455175169.43000001</v>
      </c>
      <c r="AA227" s="47">
        <v>0</v>
      </c>
      <c r="AB227" s="15">
        <f t="shared" si="42"/>
        <v>455867131.43000001</v>
      </c>
      <c r="AC227" s="49">
        <f t="shared" si="33"/>
        <v>1.4459346856713578E-2</v>
      </c>
      <c r="AD227" s="49">
        <f t="shared" si="34"/>
        <v>1.4437715850783786E-2</v>
      </c>
      <c r="AE227" s="49">
        <f t="shared" si="35"/>
        <v>0</v>
      </c>
      <c r="AF227" s="49">
        <f t="shared" si="36"/>
        <v>1.4437715850783786E-2</v>
      </c>
    </row>
    <row r="228" spans="1:32" hidden="1" outlineLevel="4" x14ac:dyDescent="0.35">
      <c r="A228" s="12" t="s">
        <v>126</v>
      </c>
      <c r="B228" s="12" t="s">
        <v>128</v>
      </c>
      <c r="C228" s="12" t="s">
        <v>33</v>
      </c>
      <c r="D228" s="12" t="s">
        <v>41</v>
      </c>
      <c r="E228" s="13"/>
      <c r="F228" s="12" t="s">
        <v>184</v>
      </c>
      <c r="G228" s="13">
        <v>1111</v>
      </c>
      <c r="H228" s="13">
        <v>3480</v>
      </c>
      <c r="I228" s="40" t="s">
        <v>4</v>
      </c>
      <c r="J228" s="47">
        <v>401582366</v>
      </c>
      <c r="K228" s="47">
        <v>409082366</v>
      </c>
      <c r="L228" s="47">
        <v>0</v>
      </c>
      <c r="M228" s="47">
        <v>0</v>
      </c>
      <c r="N228" s="47">
        <v>0</v>
      </c>
      <c r="O228" s="47">
        <v>0</v>
      </c>
      <c r="P228" s="47">
        <v>0</v>
      </c>
      <c r="Q228" s="48">
        <v>1705851</v>
      </c>
      <c r="R228" s="47">
        <v>0</v>
      </c>
      <c r="S228" s="47">
        <f t="shared" si="41"/>
        <v>410788217</v>
      </c>
      <c r="T228" s="47">
        <v>0</v>
      </c>
      <c r="U228" s="47">
        <v>0</v>
      </c>
      <c r="V228" s="47">
        <v>0</v>
      </c>
      <c r="W228" s="47">
        <v>406490601.52999997</v>
      </c>
      <c r="X228" s="47">
        <v>406490601.52999997</v>
      </c>
      <c r="Y228" s="47">
        <v>2591764.4700000002</v>
      </c>
      <c r="Z228" s="47">
        <v>2591764.4700000002</v>
      </c>
      <c r="AA228" s="47">
        <v>0</v>
      </c>
      <c r="AB228" s="15">
        <f t="shared" si="42"/>
        <v>4297615.4700000286</v>
      </c>
      <c r="AC228" s="49">
        <f t="shared" si="33"/>
        <v>0.99366444343386817</v>
      </c>
      <c r="AD228" s="49">
        <f t="shared" si="34"/>
        <v>0.98953812380163764</v>
      </c>
      <c r="AE228" s="49">
        <f t="shared" si="35"/>
        <v>0</v>
      </c>
      <c r="AF228" s="49">
        <f t="shared" si="36"/>
        <v>0.98953812380163764</v>
      </c>
    </row>
    <row r="229" spans="1:32" hidden="1" outlineLevel="4" x14ac:dyDescent="0.35">
      <c r="A229" s="12" t="s">
        <v>126</v>
      </c>
      <c r="B229" s="12" t="s">
        <v>128</v>
      </c>
      <c r="C229" s="12" t="s">
        <v>33</v>
      </c>
      <c r="D229" s="12" t="s">
        <v>42</v>
      </c>
      <c r="E229" s="13"/>
      <c r="F229" s="12" t="s">
        <v>184</v>
      </c>
      <c r="G229" s="13">
        <v>1111</v>
      </c>
      <c r="H229" s="13">
        <v>3480</v>
      </c>
      <c r="I229" s="40" t="s">
        <v>5</v>
      </c>
      <c r="J229" s="47">
        <v>618520073</v>
      </c>
      <c r="K229" s="47">
        <v>618520073</v>
      </c>
      <c r="L229" s="47">
        <v>0</v>
      </c>
      <c r="M229" s="47">
        <v>0</v>
      </c>
      <c r="N229" s="47">
        <v>0</v>
      </c>
      <c r="O229" s="47">
        <v>0</v>
      </c>
      <c r="P229" s="47">
        <v>0</v>
      </c>
      <c r="Q229" s="47">
        <v>0</v>
      </c>
      <c r="R229" s="47">
        <v>0</v>
      </c>
      <c r="S229" s="47">
        <f t="shared" si="41"/>
        <v>618520073</v>
      </c>
      <c r="T229" s="47">
        <v>0</v>
      </c>
      <c r="U229" s="47">
        <v>191853.44</v>
      </c>
      <c r="V229" s="47">
        <v>0</v>
      </c>
      <c r="W229" s="47">
        <v>401543568.27999997</v>
      </c>
      <c r="X229" s="47">
        <v>401543568.27999997</v>
      </c>
      <c r="Y229" s="47">
        <v>216784651.28</v>
      </c>
      <c r="Z229" s="47">
        <v>216784651.28</v>
      </c>
      <c r="AA229" s="47">
        <v>0</v>
      </c>
      <c r="AB229" s="15">
        <f t="shared" si="42"/>
        <v>216784651.27999997</v>
      </c>
      <c r="AC229" s="49">
        <f t="shared" si="33"/>
        <v>0.6492005446684993</v>
      </c>
      <c r="AD229" s="49">
        <f t="shared" si="34"/>
        <v>0.6492005446684993</v>
      </c>
      <c r="AE229" s="49">
        <f t="shared" si="35"/>
        <v>3.101814288248653E-4</v>
      </c>
      <c r="AF229" s="49">
        <f t="shared" si="36"/>
        <v>0.64951072609732419</v>
      </c>
    </row>
    <row r="230" spans="1:32" ht="67.5" hidden="1" outlineLevel="4" x14ac:dyDescent="0.35">
      <c r="A230" s="12" t="s">
        <v>126</v>
      </c>
      <c r="B230" s="12" t="s">
        <v>128</v>
      </c>
      <c r="C230" s="12" t="s">
        <v>33</v>
      </c>
      <c r="D230" s="12" t="s">
        <v>43</v>
      </c>
      <c r="E230" s="13">
        <v>200</v>
      </c>
      <c r="F230" s="12" t="s">
        <v>184</v>
      </c>
      <c r="G230" s="13">
        <v>1112</v>
      </c>
      <c r="H230" s="13">
        <v>3480</v>
      </c>
      <c r="I230" s="40" t="s">
        <v>189</v>
      </c>
      <c r="J230" s="47">
        <v>518042697</v>
      </c>
      <c r="K230" s="47">
        <v>518042697</v>
      </c>
      <c r="L230" s="47">
        <v>0</v>
      </c>
      <c r="M230" s="47">
        <v>0</v>
      </c>
      <c r="N230" s="47">
        <v>0</v>
      </c>
      <c r="O230" s="48">
        <v>-745104</v>
      </c>
      <c r="P230" s="48">
        <v>1792896</v>
      </c>
      <c r="Q230" s="48">
        <v>-821206</v>
      </c>
      <c r="R230" s="47">
        <v>0</v>
      </c>
      <c r="S230" s="47">
        <f t="shared" si="41"/>
        <v>519014387</v>
      </c>
      <c r="T230" s="47">
        <v>0</v>
      </c>
      <c r="U230" s="47">
        <v>162910153</v>
      </c>
      <c r="V230" s="47">
        <v>0</v>
      </c>
      <c r="W230" s="47">
        <v>353566234</v>
      </c>
      <c r="X230" s="47">
        <v>353566234</v>
      </c>
      <c r="Y230" s="47">
        <v>0</v>
      </c>
      <c r="Z230" s="47">
        <v>1566310</v>
      </c>
      <c r="AA230" s="47">
        <v>0</v>
      </c>
      <c r="AB230" s="15">
        <f t="shared" si="42"/>
        <v>2538000</v>
      </c>
      <c r="AC230" s="49">
        <f t="shared" si="33"/>
        <v>0.68250404078179683</v>
      </c>
      <c r="AD230" s="49">
        <f t="shared" si="34"/>
        <v>0.68122626820362109</v>
      </c>
      <c r="AE230" s="49">
        <f t="shared" si="35"/>
        <v>0.3138836939408387</v>
      </c>
      <c r="AF230" s="49">
        <f t="shared" si="36"/>
        <v>0.99510996214445979</v>
      </c>
    </row>
    <row r="231" spans="1:32" ht="40.5" hidden="1" outlineLevel="4" x14ac:dyDescent="0.35">
      <c r="A231" s="12" t="s">
        <v>126</v>
      </c>
      <c r="B231" s="12" t="s">
        <v>128</v>
      </c>
      <c r="C231" s="12" t="s">
        <v>33</v>
      </c>
      <c r="D231" s="12" t="s">
        <v>44</v>
      </c>
      <c r="E231" s="13">
        <v>200</v>
      </c>
      <c r="F231" s="12" t="s">
        <v>184</v>
      </c>
      <c r="G231" s="13">
        <v>1112</v>
      </c>
      <c r="H231" s="13">
        <v>3480</v>
      </c>
      <c r="I231" s="40" t="s">
        <v>190</v>
      </c>
      <c r="J231" s="47">
        <v>28002308</v>
      </c>
      <c r="K231" s="47">
        <v>28002308</v>
      </c>
      <c r="L231" s="47">
        <v>0</v>
      </c>
      <c r="M231" s="47">
        <v>0</v>
      </c>
      <c r="N231" s="47">
        <v>0</v>
      </c>
      <c r="O231" s="48">
        <v>-40277</v>
      </c>
      <c r="P231" s="48">
        <v>96914</v>
      </c>
      <c r="Q231" s="47">
        <v>0</v>
      </c>
      <c r="R231" s="47">
        <v>0</v>
      </c>
      <c r="S231" s="47">
        <f t="shared" si="41"/>
        <v>28099222</v>
      </c>
      <c r="T231" s="47">
        <v>0</v>
      </c>
      <c r="U231" s="47">
        <v>8851559</v>
      </c>
      <c r="V231" s="47">
        <v>0</v>
      </c>
      <c r="W231" s="47">
        <v>19110472</v>
      </c>
      <c r="X231" s="47">
        <v>19110472</v>
      </c>
      <c r="Y231" s="47">
        <v>0</v>
      </c>
      <c r="Z231" s="47">
        <v>40277</v>
      </c>
      <c r="AA231" s="47">
        <v>0</v>
      </c>
      <c r="AB231" s="15">
        <f t="shared" si="42"/>
        <v>137191</v>
      </c>
      <c r="AC231" s="49">
        <f t="shared" si="33"/>
        <v>0.68246060289030464</v>
      </c>
      <c r="AD231" s="49">
        <f t="shared" si="34"/>
        <v>0.68010680153350866</v>
      </c>
      <c r="AE231" s="49">
        <f t="shared" si="35"/>
        <v>0.31501082129604868</v>
      </c>
      <c r="AF231" s="49">
        <f t="shared" si="36"/>
        <v>0.99511762282955729</v>
      </c>
    </row>
    <row r="232" spans="1:32" ht="67.5" hidden="1" outlineLevel="4" x14ac:dyDescent="0.35">
      <c r="A232" s="12" t="s">
        <v>126</v>
      </c>
      <c r="B232" s="12" t="s">
        <v>128</v>
      </c>
      <c r="C232" s="12" t="s">
        <v>33</v>
      </c>
      <c r="D232" s="12" t="s">
        <v>45</v>
      </c>
      <c r="E232" s="13">
        <v>200</v>
      </c>
      <c r="F232" s="12" t="s">
        <v>184</v>
      </c>
      <c r="G232" s="13">
        <v>1112</v>
      </c>
      <c r="H232" s="13">
        <v>3480</v>
      </c>
      <c r="I232" s="40" t="s">
        <v>191</v>
      </c>
      <c r="J232" s="47">
        <v>93695230</v>
      </c>
      <c r="K232" s="47">
        <v>85495230</v>
      </c>
      <c r="L232" s="47">
        <v>0</v>
      </c>
      <c r="M232" s="47">
        <v>0</v>
      </c>
      <c r="N232" s="47">
        <v>0</v>
      </c>
      <c r="O232" s="48">
        <v>-115184</v>
      </c>
      <c r="P232" s="47">
        <v>0</v>
      </c>
      <c r="Q232" s="48">
        <v>-11172258</v>
      </c>
      <c r="R232" s="47">
        <v>0</v>
      </c>
      <c r="S232" s="47">
        <f t="shared" si="41"/>
        <v>74322972</v>
      </c>
      <c r="T232" s="47">
        <v>0</v>
      </c>
      <c r="U232" s="47">
        <v>25183116</v>
      </c>
      <c r="V232" s="47">
        <v>0</v>
      </c>
      <c r="W232" s="47">
        <v>49024672</v>
      </c>
      <c r="X232" s="47">
        <v>49024672</v>
      </c>
      <c r="Y232" s="47">
        <v>0</v>
      </c>
      <c r="Z232" s="47">
        <v>11287442</v>
      </c>
      <c r="AA232" s="47">
        <v>0</v>
      </c>
      <c r="AB232" s="15">
        <f t="shared" si="42"/>
        <v>115184</v>
      </c>
      <c r="AC232" s="49">
        <f t="shared" si="33"/>
        <v>0.5734199674063688</v>
      </c>
      <c r="AD232" s="49">
        <f t="shared" si="34"/>
        <v>0.65961667948369984</v>
      </c>
      <c r="AE232" s="49">
        <f t="shared" si="35"/>
        <v>0.33883354395462012</v>
      </c>
      <c r="AF232" s="49">
        <f t="shared" si="36"/>
        <v>0.99845022343831991</v>
      </c>
    </row>
    <row r="233" spans="1:32" ht="54" hidden="1" outlineLevel="4" x14ac:dyDescent="0.35">
      <c r="A233" s="12" t="s">
        <v>126</v>
      </c>
      <c r="B233" s="12" t="s">
        <v>128</v>
      </c>
      <c r="C233" s="12" t="s">
        <v>33</v>
      </c>
      <c r="D233" s="12" t="s">
        <v>46</v>
      </c>
      <c r="E233" s="13">
        <v>200</v>
      </c>
      <c r="F233" s="12" t="s">
        <v>184</v>
      </c>
      <c r="G233" s="13">
        <v>1112</v>
      </c>
      <c r="H233" s="13">
        <v>3480</v>
      </c>
      <c r="I233" s="40" t="s">
        <v>192</v>
      </c>
      <c r="J233" s="47">
        <v>168013848</v>
      </c>
      <c r="K233" s="47">
        <v>168013848</v>
      </c>
      <c r="L233" s="47">
        <v>0</v>
      </c>
      <c r="M233" s="47">
        <v>0</v>
      </c>
      <c r="N233" s="47">
        <v>0</v>
      </c>
      <c r="O233" s="48">
        <v>-241655</v>
      </c>
      <c r="P233" s="48">
        <v>581480</v>
      </c>
      <c r="Q233" s="47">
        <v>0</v>
      </c>
      <c r="R233" s="47">
        <v>0</v>
      </c>
      <c r="S233" s="47">
        <f t="shared" si="41"/>
        <v>168595328</v>
      </c>
      <c r="T233" s="47">
        <v>0</v>
      </c>
      <c r="U233" s="47">
        <v>53149348</v>
      </c>
      <c r="V233" s="47">
        <v>0</v>
      </c>
      <c r="W233" s="47">
        <v>114622845</v>
      </c>
      <c r="X233" s="47">
        <v>114622845</v>
      </c>
      <c r="Y233" s="47">
        <v>0</v>
      </c>
      <c r="Z233" s="47">
        <v>241655</v>
      </c>
      <c r="AA233" s="47">
        <v>0</v>
      </c>
      <c r="AB233" s="15">
        <f t="shared" si="42"/>
        <v>823135</v>
      </c>
      <c r="AC233" s="49">
        <f t="shared" si="33"/>
        <v>0.68222260465101658</v>
      </c>
      <c r="AD233" s="49">
        <f t="shared" si="34"/>
        <v>0.67986964027852537</v>
      </c>
      <c r="AE233" s="49">
        <f t="shared" si="35"/>
        <v>0.31524804768018244</v>
      </c>
      <c r="AF233" s="49">
        <f t="shared" si="36"/>
        <v>0.99511768795870781</v>
      </c>
    </row>
    <row r="234" spans="1:32" ht="54" hidden="1" outlineLevel="4" x14ac:dyDescent="0.35">
      <c r="A234" s="12" t="s">
        <v>126</v>
      </c>
      <c r="B234" s="12" t="s">
        <v>128</v>
      </c>
      <c r="C234" s="12" t="s">
        <v>33</v>
      </c>
      <c r="D234" s="12" t="s">
        <v>47</v>
      </c>
      <c r="E234" s="13">
        <v>200</v>
      </c>
      <c r="F234" s="12" t="s">
        <v>184</v>
      </c>
      <c r="G234" s="13">
        <v>1112</v>
      </c>
      <c r="H234" s="13">
        <v>3480</v>
      </c>
      <c r="I234" s="40" t="s">
        <v>193</v>
      </c>
      <c r="J234" s="47">
        <v>84006924</v>
      </c>
      <c r="K234" s="47">
        <v>84006924</v>
      </c>
      <c r="L234" s="47">
        <v>0</v>
      </c>
      <c r="M234" s="47">
        <v>0</v>
      </c>
      <c r="N234" s="47">
        <v>0</v>
      </c>
      <c r="O234" s="48">
        <v>-120829</v>
      </c>
      <c r="P234" s="48">
        <v>290740</v>
      </c>
      <c r="Q234" s="47">
        <v>0</v>
      </c>
      <c r="R234" s="47">
        <v>0</v>
      </c>
      <c r="S234" s="47">
        <f t="shared" si="41"/>
        <v>84297664</v>
      </c>
      <c r="T234" s="47">
        <v>0</v>
      </c>
      <c r="U234" s="47">
        <v>26550926</v>
      </c>
      <c r="V234" s="47">
        <v>0</v>
      </c>
      <c r="W234" s="47">
        <v>57335169</v>
      </c>
      <c r="X234" s="47">
        <v>57335169</v>
      </c>
      <c r="Y234" s="47">
        <v>0</v>
      </c>
      <c r="Z234" s="47">
        <v>120829</v>
      </c>
      <c r="AA234" s="47">
        <v>0</v>
      </c>
      <c r="AB234" s="15">
        <f t="shared" si="42"/>
        <v>411569</v>
      </c>
      <c r="AC234" s="49">
        <f t="shared" si="33"/>
        <v>0.68250527777924586</v>
      </c>
      <c r="AD234" s="49">
        <f t="shared" si="34"/>
        <v>0.68015133847599862</v>
      </c>
      <c r="AE234" s="49">
        <f t="shared" si="35"/>
        <v>0.31496633168862187</v>
      </c>
      <c r="AF234" s="49">
        <f t="shared" si="36"/>
        <v>0.99511767016462049</v>
      </c>
    </row>
    <row r="235" spans="1:32" ht="40.5" hidden="1" outlineLevel="4" x14ac:dyDescent="0.35">
      <c r="A235" s="12" t="s">
        <v>126</v>
      </c>
      <c r="B235" s="12" t="s">
        <v>128</v>
      </c>
      <c r="C235" s="12" t="s">
        <v>33</v>
      </c>
      <c r="D235" s="12" t="s">
        <v>48</v>
      </c>
      <c r="E235" s="13">
        <v>200</v>
      </c>
      <c r="F235" s="12" t="s">
        <v>184</v>
      </c>
      <c r="G235" s="13">
        <v>1112</v>
      </c>
      <c r="H235" s="13">
        <v>3480</v>
      </c>
      <c r="I235" s="40" t="s">
        <v>194</v>
      </c>
      <c r="J235" s="47">
        <v>262118647</v>
      </c>
      <c r="K235" s="47">
        <v>262118647</v>
      </c>
      <c r="L235" s="47">
        <v>0</v>
      </c>
      <c r="M235" s="47">
        <v>0</v>
      </c>
      <c r="N235" s="47">
        <v>0</v>
      </c>
      <c r="O235" s="48">
        <v>-379484</v>
      </c>
      <c r="P235" s="48">
        <v>1308330</v>
      </c>
      <c r="Q235" s="48">
        <v>-884645</v>
      </c>
      <c r="R235" s="47">
        <v>0</v>
      </c>
      <c r="S235" s="47">
        <f t="shared" si="41"/>
        <v>262542332</v>
      </c>
      <c r="T235" s="47">
        <v>0</v>
      </c>
      <c r="U235" s="47">
        <v>123378714.56</v>
      </c>
      <c r="V235" s="47">
        <v>0</v>
      </c>
      <c r="W235" s="47">
        <v>137475803.44</v>
      </c>
      <c r="X235" s="47">
        <v>137475803.44</v>
      </c>
      <c r="Y235" s="47">
        <v>0</v>
      </c>
      <c r="Z235" s="47">
        <v>1264129</v>
      </c>
      <c r="AA235" s="47">
        <v>0</v>
      </c>
      <c r="AB235" s="15">
        <f t="shared" si="42"/>
        <v>1687814</v>
      </c>
      <c r="AC235" s="49">
        <f t="shared" si="33"/>
        <v>0.52447929597317045</v>
      </c>
      <c r="AD235" s="49">
        <f t="shared" si="34"/>
        <v>0.52363290290268316</v>
      </c>
      <c r="AE235" s="49">
        <f t="shared" si="35"/>
        <v>0.4699383662060258</v>
      </c>
      <c r="AF235" s="49">
        <f t="shared" si="36"/>
        <v>0.99357126910870897</v>
      </c>
    </row>
    <row r="236" spans="1:32" hidden="1" outlineLevel="3" x14ac:dyDescent="0.35">
      <c r="A236" s="34"/>
      <c r="B236" s="34"/>
      <c r="C236" s="34" t="s">
        <v>195</v>
      </c>
      <c r="D236" s="34"/>
      <c r="E236" s="33"/>
      <c r="F236" s="34"/>
      <c r="G236" s="33"/>
      <c r="H236" s="33"/>
      <c r="I236" s="51"/>
      <c r="J236" s="52">
        <f t="shared" ref="J236:AB236" si="43">SUBTOTAL(9,J222:J235)</f>
        <v>7213371580</v>
      </c>
      <c r="K236" s="52">
        <f t="shared" si="43"/>
        <v>7211171580</v>
      </c>
      <c r="L236" s="52">
        <f t="shared" si="43"/>
        <v>0</v>
      </c>
      <c r="M236" s="52">
        <f t="shared" si="43"/>
        <v>0</v>
      </c>
      <c r="N236" s="52">
        <f t="shared" si="43"/>
        <v>41000000</v>
      </c>
      <c r="O236" s="53">
        <f t="shared" si="43"/>
        <v>-10368704</v>
      </c>
      <c r="P236" s="53">
        <f t="shared" si="43"/>
        <v>24144972</v>
      </c>
      <c r="Q236" s="53">
        <f t="shared" si="43"/>
        <v>-11172258</v>
      </c>
      <c r="R236" s="52">
        <f t="shared" si="43"/>
        <v>0</v>
      </c>
      <c r="S236" s="52">
        <f t="shared" si="43"/>
        <v>7265144294</v>
      </c>
      <c r="T236" s="52">
        <f t="shared" si="43"/>
        <v>0</v>
      </c>
      <c r="U236" s="52">
        <f t="shared" si="43"/>
        <v>401532080.95999998</v>
      </c>
      <c r="V236" s="52">
        <f t="shared" si="43"/>
        <v>0</v>
      </c>
      <c r="W236" s="52">
        <f t="shared" si="43"/>
        <v>4559342147.8999996</v>
      </c>
      <c r="X236" s="52">
        <f t="shared" si="43"/>
        <v>4559342147.8999996</v>
      </c>
      <c r="Y236" s="52">
        <f t="shared" si="43"/>
        <v>2227050538.1400003</v>
      </c>
      <c r="Z236" s="52">
        <f t="shared" si="43"/>
        <v>2250297351.1400003</v>
      </c>
      <c r="AA236" s="52">
        <f t="shared" si="43"/>
        <v>0</v>
      </c>
      <c r="AB236" s="54">
        <f t="shared" si="43"/>
        <v>2304270065.1400003</v>
      </c>
      <c r="AC236" s="55">
        <f t="shared" si="33"/>
        <v>0.63226094363712249</v>
      </c>
      <c r="AD236" s="55">
        <f t="shared" si="34"/>
        <v>0.62756388082551684</v>
      </c>
      <c r="AE236" s="55">
        <f t="shared" si="35"/>
        <v>5.5268287140781185E-2</v>
      </c>
      <c r="AF236" s="55">
        <f t="shared" si="36"/>
        <v>0.68283216796629798</v>
      </c>
    </row>
    <row r="237" spans="1:32" hidden="1" outlineLevel="4" x14ac:dyDescent="0.35">
      <c r="A237" s="12" t="s">
        <v>126</v>
      </c>
      <c r="B237" s="12" t="s">
        <v>128</v>
      </c>
      <c r="C237" s="12" t="s">
        <v>49</v>
      </c>
      <c r="D237" s="12" t="s">
        <v>51</v>
      </c>
      <c r="E237" s="13"/>
      <c r="F237" s="12" t="s">
        <v>184</v>
      </c>
      <c r="G237" s="13">
        <v>1120</v>
      </c>
      <c r="H237" s="13">
        <v>3480</v>
      </c>
      <c r="I237" s="40" t="s">
        <v>197</v>
      </c>
      <c r="J237" s="47">
        <v>87340000</v>
      </c>
      <c r="K237" s="47">
        <v>33410000</v>
      </c>
      <c r="L237" s="47">
        <v>0</v>
      </c>
      <c r="M237" s="47">
        <v>0</v>
      </c>
      <c r="N237" s="47">
        <v>0</v>
      </c>
      <c r="O237" s="47">
        <v>0</v>
      </c>
      <c r="P237" s="47">
        <v>0</v>
      </c>
      <c r="Q237" s="47">
        <v>0</v>
      </c>
      <c r="R237" s="47">
        <v>0</v>
      </c>
      <c r="S237" s="47">
        <f t="shared" si="41"/>
        <v>33410000</v>
      </c>
      <c r="T237" s="47">
        <v>33050000</v>
      </c>
      <c r="U237" s="47">
        <v>0</v>
      </c>
      <c r="V237" s="47">
        <v>0</v>
      </c>
      <c r="W237" s="47">
        <v>0</v>
      </c>
      <c r="X237" s="47">
        <v>0</v>
      </c>
      <c r="Y237" s="47">
        <v>0</v>
      </c>
      <c r="Z237" s="47">
        <v>360000</v>
      </c>
      <c r="AA237" s="47">
        <v>0</v>
      </c>
      <c r="AB237" s="15">
        <f t="shared" si="42"/>
        <v>360000</v>
      </c>
      <c r="AC237" s="49">
        <f t="shared" si="33"/>
        <v>0</v>
      </c>
      <c r="AD237" s="49">
        <f t="shared" si="34"/>
        <v>0</v>
      </c>
      <c r="AE237" s="49">
        <f t="shared" si="35"/>
        <v>0.9892247829991021</v>
      </c>
      <c r="AF237" s="49">
        <f t="shared" si="36"/>
        <v>0.9892247829991021</v>
      </c>
    </row>
    <row r="238" spans="1:32" ht="27" hidden="1" outlineLevel="4" x14ac:dyDescent="0.35">
      <c r="A238" s="12" t="s">
        <v>126</v>
      </c>
      <c r="B238" s="12" t="s">
        <v>128</v>
      </c>
      <c r="C238" s="12" t="s">
        <v>49</v>
      </c>
      <c r="D238" s="12" t="s">
        <v>56</v>
      </c>
      <c r="E238" s="13"/>
      <c r="F238" s="12" t="s">
        <v>184</v>
      </c>
      <c r="G238" s="13">
        <v>1120</v>
      </c>
      <c r="H238" s="13">
        <v>3480</v>
      </c>
      <c r="I238" s="40" t="s">
        <v>279</v>
      </c>
      <c r="J238" s="47">
        <v>143000000</v>
      </c>
      <c r="K238" s="47">
        <v>14153406</v>
      </c>
      <c r="L238" s="47">
        <v>0</v>
      </c>
      <c r="M238" s="47">
        <v>0</v>
      </c>
      <c r="N238" s="47">
        <v>0</v>
      </c>
      <c r="O238" s="47">
        <v>0</v>
      </c>
      <c r="P238" s="47">
        <v>0</v>
      </c>
      <c r="Q238" s="47">
        <v>0</v>
      </c>
      <c r="R238" s="47">
        <v>0</v>
      </c>
      <c r="S238" s="47">
        <f t="shared" si="41"/>
        <v>14153406</v>
      </c>
      <c r="T238" s="47">
        <v>4800000</v>
      </c>
      <c r="U238" s="47">
        <v>856215.75</v>
      </c>
      <c r="V238" s="47">
        <v>0</v>
      </c>
      <c r="W238" s="47">
        <v>374985</v>
      </c>
      <c r="X238" s="47">
        <v>374985</v>
      </c>
      <c r="Y238" s="47">
        <v>0</v>
      </c>
      <c r="Z238" s="47">
        <v>8122205.25</v>
      </c>
      <c r="AA238" s="47">
        <v>0</v>
      </c>
      <c r="AB238" s="15">
        <f t="shared" si="42"/>
        <v>8122205.25</v>
      </c>
      <c r="AC238" s="49">
        <f t="shared" si="33"/>
        <v>2.649432935082905E-2</v>
      </c>
      <c r="AD238" s="49">
        <f t="shared" si="34"/>
        <v>2.649432935082905E-2</v>
      </c>
      <c r="AE238" s="49">
        <f t="shared" si="35"/>
        <v>0.39963636668092473</v>
      </c>
      <c r="AF238" s="49">
        <f t="shared" si="36"/>
        <v>0.4261306960317538</v>
      </c>
    </row>
    <row r="239" spans="1:32" hidden="1" outlineLevel="4" x14ac:dyDescent="0.35">
      <c r="A239" s="12" t="s">
        <v>126</v>
      </c>
      <c r="B239" s="12" t="s">
        <v>128</v>
      </c>
      <c r="C239" s="12" t="s">
        <v>49</v>
      </c>
      <c r="D239" s="12" t="s">
        <v>57</v>
      </c>
      <c r="E239" s="13"/>
      <c r="F239" s="12" t="s">
        <v>184</v>
      </c>
      <c r="G239" s="13">
        <v>1120</v>
      </c>
      <c r="H239" s="13">
        <v>3480</v>
      </c>
      <c r="I239" s="40" t="s">
        <v>203</v>
      </c>
      <c r="J239" s="47">
        <v>16109392</v>
      </c>
      <c r="K239" s="47">
        <v>8109392</v>
      </c>
      <c r="L239" s="47">
        <v>0</v>
      </c>
      <c r="M239" s="47">
        <v>0</v>
      </c>
      <c r="N239" s="47">
        <v>0</v>
      </c>
      <c r="O239" s="47">
        <v>0</v>
      </c>
      <c r="P239" s="47">
        <v>0</v>
      </c>
      <c r="Q239" s="47">
        <v>0</v>
      </c>
      <c r="R239" s="47">
        <v>0</v>
      </c>
      <c r="S239" s="47">
        <f t="shared" si="41"/>
        <v>8109392</v>
      </c>
      <c r="T239" s="47">
        <v>0</v>
      </c>
      <c r="U239" s="47">
        <v>6271792.54</v>
      </c>
      <c r="V239" s="47">
        <v>0</v>
      </c>
      <c r="W239" s="47">
        <v>1746734.46</v>
      </c>
      <c r="X239" s="47">
        <v>1746734.46</v>
      </c>
      <c r="Y239" s="47">
        <v>90865</v>
      </c>
      <c r="Z239" s="47">
        <v>90865</v>
      </c>
      <c r="AA239" s="47">
        <v>0</v>
      </c>
      <c r="AB239" s="15">
        <f t="shared" si="42"/>
        <v>90865</v>
      </c>
      <c r="AC239" s="49">
        <f t="shared" si="33"/>
        <v>0.21539647608600004</v>
      </c>
      <c r="AD239" s="49">
        <f t="shared" si="34"/>
        <v>0.21539647608600004</v>
      </c>
      <c r="AE239" s="49">
        <f t="shared" si="35"/>
        <v>0.77339861484066874</v>
      </c>
      <c r="AF239" s="49">
        <f t="shared" si="36"/>
        <v>0.98879509092666873</v>
      </c>
    </row>
    <row r="240" spans="1:32" hidden="1" outlineLevel="4" x14ac:dyDescent="0.35">
      <c r="A240" s="12" t="s">
        <v>126</v>
      </c>
      <c r="B240" s="12" t="s">
        <v>128</v>
      </c>
      <c r="C240" s="12" t="s">
        <v>49</v>
      </c>
      <c r="D240" s="12" t="s">
        <v>58</v>
      </c>
      <c r="E240" s="13"/>
      <c r="F240" s="12" t="s">
        <v>184</v>
      </c>
      <c r="G240" s="13">
        <v>1120</v>
      </c>
      <c r="H240" s="13">
        <v>3480</v>
      </c>
      <c r="I240" s="40" t="s">
        <v>204</v>
      </c>
      <c r="J240" s="47">
        <v>46473179</v>
      </c>
      <c r="K240" s="47">
        <v>123523179</v>
      </c>
      <c r="L240" s="47">
        <v>0</v>
      </c>
      <c r="M240" s="47">
        <v>0</v>
      </c>
      <c r="N240" s="47">
        <v>0</v>
      </c>
      <c r="O240" s="47">
        <v>0</v>
      </c>
      <c r="P240" s="47">
        <v>0</v>
      </c>
      <c r="Q240" s="47">
        <v>0</v>
      </c>
      <c r="R240" s="47">
        <v>0</v>
      </c>
      <c r="S240" s="47">
        <f t="shared" si="41"/>
        <v>123523179</v>
      </c>
      <c r="T240" s="47">
        <v>0</v>
      </c>
      <c r="U240" s="47">
        <v>81821451.069999993</v>
      </c>
      <c r="V240" s="47">
        <v>0</v>
      </c>
      <c r="W240" s="47">
        <v>40156427.93</v>
      </c>
      <c r="X240" s="47">
        <v>40156427.93</v>
      </c>
      <c r="Y240" s="47">
        <v>1545300</v>
      </c>
      <c r="Z240" s="47">
        <v>1545300</v>
      </c>
      <c r="AA240" s="47">
        <v>0</v>
      </c>
      <c r="AB240" s="15">
        <f t="shared" si="42"/>
        <v>1545300.0000000075</v>
      </c>
      <c r="AC240" s="49">
        <f t="shared" si="33"/>
        <v>0.32509224790919605</v>
      </c>
      <c r="AD240" s="49">
        <f t="shared" si="34"/>
        <v>0.32509224790919605</v>
      </c>
      <c r="AE240" s="49">
        <f t="shared" si="35"/>
        <v>0.66239754945102236</v>
      </c>
      <c r="AF240" s="49">
        <f t="shared" si="36"/>
        <v>0.98748979736021836</v>
      </c>
    </row>
    <row r="241" spans="1:32" hidden="1" outlineLevel="4" x14ac:dyDescent="0.35">
      <c r="A241" s="12" t="s">
        <v>126</v>
      </c>
      <c r="B241" s="12" t="s">
        <v>128</v>
      </c>
      <c r="C241" s="12" t="s">
        <v>49</v>
      </c>
      <c r="D241" s="12" t="s">
        <v>61</v>
      </c>
      <c r="E241" s="13"/>
      <c r="F241" s="12" t="s">
        <v>184</v>
      </c>
      <c r="G241" s="13">
        <v>1120</v>
      </c>
      <c r="H241" s="13">
        <v>3480</v>
      </c>
      <c r="I241" s="40" t="s">
        <v>206</v>
      </c>
      <c r="J241" s="47">
        <v>5000000</v>
      </c>
      <c r="K241" s="47">
        <v>92001023</v>
      </c>
      <c r="L241" s="47">
        <v>0</v>
      </c>
      <c r="M241" s="47">
        <v>0</v>
      </c>
      <c r="N241" s="47">
        <v>0</v>
      </c>
      <c r="O241" s="47">
        <v>0</v>
      </c>
      <c r="P241" s="47">
        <v>0</v>
      </c>
      <c r="Q241" s="47">
        <v>0</v>
      </c>
      <c r="R241" s="47">
        <v>0</v>
      </c>
      <c r="S241" s="47">
        <f t="shared" si="41"/>
        <v>92001023</v>
      </c>
      <c r="T241" s="47">
        <v>0</v>
      </c>
      <c r="U241" s="47">
        <v>69363927</v>
      </c>
      <c r="V241" s="47">
        <v>0</v>
      </c>
      <c r="W241" s="47">
        <v>3089872</v>
      </c>
      <c r="X241" s="47">
        <v>3089872</v>
      </c>
      <c r="Y241" s="47">
        <v>19482667</v>
      </c>
      <c r="Z241" s="47">
        <v>19547224</v>
      </c>
      <c r="AA241" s="47">
        <v>0</v>
      </c>
      <c r="AB241" s="15">
        <f t="shared" si="42"/>
        <v>19547224</v>
      </c>
      <c r="AC241" s="49">
        <f t="shared" si="33"/>
        <v>3.358519176466114E-2</v>
      </c>
      <c r="AD241" s="49">
        <f t="shared" si="34"/>
        <v>3.358519176466114E-2</v>
      </c>
      <c r="AE241" s="49">
        <f t="shared" si="35"/>
        <v>0.75394734469419977</v>
      </c>
      <c r="AF241" s="49">
        <f t="shared" si="36"/>
        <v>0.7875325364588609</v>
      </c>
    </row>
    <row r="242" spans="1:32" ht="108" hidden="1" outlineLevel="4" x14ac:dyDescent="0.35">
      <c r="A242" s="12" t="s">
        <v>126</v>
      </c>
      <c r="B242" s="12" t="s">
        <v>128</v>
      </c>
      <c r="C242" s="12" t="s">
        <v>49</v>
      </c>
      <c r="D242" s="12" t="s">
        <v>62</v>
      </c>
      <c r="E242" s="13"/>
      <c r="F242" s="12" t="s">
        <v>184</v>
      </c>
      <c r="G242" s="13">
        <v>1120</v>
      </c>
      <c r="H242" s="13">
        <v>3480</v>
      </c>
      <c r="I242" s="40" t="s">
        <v>280</v>
      </c>
      <c r="J242" s="47">
        <v>38878490</v>
      </c>
      <c r="K242" s="47">
        <v>63758490</v>
      </c>
      <c r="L242" s="47">
        <v>0</v>
      </c>
      <c r="M242" s="47">
        <v>0</v>
      </c>
      <c r="N242" s="48">
        <v>399999998</v>
      </c>
      <c r="O242" s="47">
        <v>0</v>
      </c>
      <c r="P242" s="47">
        <v>0</v>
      </c>
      <c r="Q242" s="47">
        <v>0</v>
      </c>
      <c r="R242" s="47">
        <v>0</v>
      </c>
      <c r="S242" s="47">
        <f t="shared" si="41"/>
        <v>463758488</v>
      </c>
      <c r="T242" s="47">
        <v>38700000</v>
      </c>
      <c r="U242" s="47">
        <v>0</v>
      </c>
      <c r="V242" s="47">
        <v>0</v>
      </c>
      <c r="W242" s="47">
        <v>0</v>
      </c>
      <c r="X242" s="47">
        <v>0</v>
      </c>
      <c r="Y242" s="47">
        <v>25058490</v>
      </c>
      <c r="Z242" s="47">
        <v>25058490</v>
      </c>
      <c r="AA242" s="47">
        <v>0</v>
      </c>
      <c r="AB242" s="15">
        <f t="shared" si="42"/>
        <v>425058488</v>
      </c>
      <c r="AC242" s="49">
        <f t="shared" si="33"/>
        <v>0</v>
      </c>
      <c r="AD242" s="49">
        <f t="shared" si="34"/>
        <v>0</v>
      </c>
      <c r="AE242" s="49">
        <f t="shared" si="35"/>
        <v>8.3448607413952061E-2</v>
      </c>
      <c r="AF242" s="49">
        <f t="shared" si="36"/>
        <v>8.3448607413952061E-2</v>
      </c>
    </row>
    <row r="243" spans="1:32" hidden="1" outlineLevel="3" x14ac:dyDescent="0.35">
      <c r="A243" s="34"/>
      <c r="B243" s="34"/>
      <c r="C243" s="34" t="s">
        <v>209</v>
      </c>
      <c r="D243" s="34"/>
      <c r="E243" s="33"/>
      <c r="F243" s="34"/>
      <c r="G243" s="33"/>
      <c r="H243" s="33"/>
      <c r="I243" s="51"/>
      <c r="J243" s="52">
        <f t="shared" ref="J243:AB243" si="44">SUBTOTAL(9,J237:J242)</f>
        <v>336801061</v>
      </c>
      <c r="K243" s="52">
        <f t="shared" si="44"/>
        <v>334955490</v>
      </c>
      <c r="L243" s="52">
        <f t="shared" si="44"/>
        <v>0</v>
      </c>
      <c r="M243" s="52">
        <f t="shared" si="44"/>
        <v>0</v>
      </c>
      <c r="N243" s="53">
        <f t="shared" si="44"/>
        <v>399999998</v>
      </c>
      <c r="O243" s="52">
        <f t="shared" si="44"/>
        <v>0</v>
      </c>
      <c r="P243" s="52">
        <f t="shared" si="44"/>
        <v>0</v>
      </c>
      <c r="Q243" s="52">
        <f t="shared" si="44"/>
        <v>0</v>
      </c>
      <c r="R243" s="52">
        <f t="shared" si="44"/>
        <v>0</v>
      </c>
      <c r="S243" s="52">
        <f t="shared" si="44"/>
        <v>734955488</v>
      </c>
      <c r="T243" s="52">
        <f t="shared" si="44"/>
        <v>76550000</v>
      </c>
      <c r="U243" s="52">
        <f t="shared" si="44"/>
        <v>158313386.36000001</v>
      </c>
      <c r="V243" s="52">
        <f t="shared" si="44"/>
        <v>0</v>
      </c>
      <c r="W243" s="52">
        <f t="shared" si="44"/>
        <v>45368019.390000001</v>
      </c>
      <c r="X243" s="52">
        <f t="shared" si="44"/>
        <v>45368019.390000001</v>
      </c>
      <c r="Y243" s="52">
        <f t="shared" si="44"/>
        <v>46177322</v>
      </c>
      <c r="Z243" s="52">
        <f t="shared" si="44"/>
        <v>54724084.25</v>
      </c>
      <c r="AA243" s="52">
        <f t="shared" si="44"/>
        <v>0</v>
      </c>
      <c r="AB243" s="54">
        <f t="shared" si="44"/>
        <v>454724082.25</v>
      </c>
      <c r="AC243" s="55">
        <f t="shared" si="33"/>
        <v>0.13544491953244295</v>
      </c>
      <c r="AD243" s="55">
        <f t="shared" si="34"/>
        <v>6.172893478686426E-2</v>
      </c>
      <c r="AE243" s="55">
        <f t="shared" si="35"/>
        <v>0.31956137506928856</v>
      </c>
      <c r="AF243" s="55">
        <f t="shared" si="36"/>
        <v>0.38129030985615281</v>
      </c>
    </row>
    <row r="244" spans="1:32" hidden="1" outlineLevel="4" x14ac:dyDescent="0.35">
      <c r="A244" s="12" t="s">
        <v>126</v>
      </c>
      <c r="B244" s="12" t="s">
        <v>128</v>
      </c>
      <c r="C244" s="12" t="s">
        <v>65</v>
      </c>
      <c r="D244" s="12" t="s">
        <v>67</v>
      </c>
      <c r="E244" s="13"/>
      <c r="F244" s="12" t="s">
        <v>184</v>
      </c>
      <c r="G244" s="13">
        <v>1120</v>
      </c>
      <c r="H244" s="13">
        <v>3480</v>
      </c>
      <c r="I244" s="40" t="s">
        <v>211</v>
      </c>
      <c r="J244" s="47">
        <v>950000</v>
      </c>
      <c r="K244" s="47">
        <v>950000</v>
      </c>
      <c r="L244" s="47">
        <v>0</v>
      </c>
      <c r="M244" s="47">
        <v>0</v>
      </c>
      <c r="N244" s="48">
        <v>-24771</v>
      </c>
      <c r="O244" s="47">
        <v>0</v>
      </c>
      <c r="P244" s="47">
        <v>0</v>
      </c>
      <c r="Q244" s="47">
        <v>0</v>
      </c>
      <c r="R244" s="47">
        <v>0</v>
      </c>
      <c r="S244" s="47">
        <f t="shared" si="41"/>
        <v>925229</v>
      </c>
      <c r="T244" s="47">
        <v>0</v>
      </c>
      <c r="U244" s="47">
        <v>0</v>
      </c>
      <c r="V244" s="47">
        <v>0</v>
      </c>
      <c r="W244" s="47">
        <v>925228.96</v>
      </c>
      <c r="X244" s="47">
        <v>925228.96</v>
      </c>
      <c r="Y244" s="47">
        <v>0</v>
      </c>
      <c r="Z244" s="47">
        <v>24771.040000000001</v>
      </c>
      <c r="AA244" s="47">
        <v>0</v>
      </c>
      <c r="AB244" s="15">
        <f t="shared" si="42"/>
        <v>4.0000000037252903E-2</v>
      </c>
      <c r="AC244" s="49">
        <f t="shared" si="33"/>
        <v>0.97392522105263157</v>
      </c>
      <c r="AD244" s="49">
        <f t="shared" si="34"/>
        <v>0.99999995676745967</v>
      </c>
      <c r="AE244" s="49">
        <f t="shared" si="35"/>
        <v>0</v>
      </c>
      <c r="AF244" s="49">
        <f t="shared" si="36"/>
        <v>0.99999995676745967</v>
      </c>
    </row>
    <row r="245" spans="1:32" ht="27" hidden="1" outlineLevel="4" x14ac:dyDescent="0.35">
      <c r="A245" s="12" t="s">
        <v>126</v>
      </c>
      <c r="B245" s="12" t="s">
        <v>128</v>
      </c>
      <c r="C245" s="12" t="s">
        <v>65</v>
      </c>
      <c r="D245" s="12" t="s">
        <v>70</v>
      </c>
      <c r="E245" s="13"/>
      <c r="F245" s="12" t="s">
        <v>184</v>
      </c>
      <c r="G245" s="13">
        <v>1120</v>
      </c>
      <c r="H245" s="13">
        <v>3480</v>
      </c>
      <c r="I245" s="40" t="s">
        <v>213</v>
      </c>
      <c r="J245" s="47">
        <v>52000</v>
      </c>
      <c r="K245" s="47">
        <v>52000</v>
      </c>
      <c r="L245" s="47">
        <v>0</v>
      </c>
      <c r="M245" s="47">
        <v>0</v>
      </c>
      <c r="N245" s="48">
        <v>-481</v>
      </c>
      <c r="O245" s="47">
        <v>0</v>
      </c>
      <c r="P245" s="47">
        <v>0</v>
      </c>
      <c r="Q245" s="47">
        <v>0</v>
      </c>
      <c r="R245" s="47">
        <v>0</v>
      </c>
      <c r="S245" s="47">
        <f t="shared" si="41"/>
        <v>51519</v>
      </c>
      <c r="T245" s="47">
        <v>0</v>
      </c>
      <c r="U245" s="47">
        <v>0</v>
      </c>
      <c r="V245" s="47">
        <v>0</v>
      </c>
      <c r="W245" s="47">
        <v>51518.61</v>
      </c>
      <c r="X245" s="47">
        <v>51518.61</v>
      </c>
      <c r="Y245" s="47">
        <v>0</v>
      </c>
      <c r="Z245" s="47">
        <v>481.39</v>
      </c>
      <c r="AA245" s="47">
        <v>0</v>
      </c>
      <c r="AB245" s="15">
        <f t="shared" si="42"/>
        <v>0.38999999999941792</v>
      </c>
      <c r="AC245" s="49">
        <f t="shared" si="33"/>
        <v>0.99074249999999997</v>
      </c>
      <c r="AD245" s="49">
        <f t="shared" si="34"/>
        <v>0.99999242997728999</v>
      </c>
      <c r="AE245" s="49">
        <f t="shared" si="35"/>
        <v>0</v>
      </c>
      <c r="AF245" s="49">
        <f t="shared" si="36"/>
        <v>0.99999242997728999</v>
      </c>
    </row>
    <row r="246" spans="1:32" hidden="1" outlineLevel="4" x14ac:dyDescent="0.35">
      <c r="A246" s="12" t="s">
        <v>126</v>
      </c>
      <c r="B246" s="12" t="s">
        <v>128</v>
      </c>
      <c r="C246" s="12" t="s">
        <v>65</v>
      </c>
      <c r="D246" s="12" t="s">
        <v>73</v>
      </c>
      <c r="E246" s="13"/>
      <c r="F246" s="12" t="s">
        <v>184</v>
      </c>
      <c r="G246" s="13">
        <v>1120</v>
      </c>
      <c r="H246" s="13">
        <v>3480</v>
      </c>
      <c r="I246" s="40" t="s">
        <v>214</v>
      </c>
      <c r="J246" s="47">
        <v>195000</v>
      </c>
      <c r="K246" s="47">
        <v>195000</v>
      </c>
      <c r="L246" s="47">
        <v>0</v>
      </c>
      <c r="M246" s="47">
        <v>0</v>
      </c>
      <c r="N246" s="48">
        <v>-1216</v>
      </c>
      <c r="O246" s="47">
        <v>0</v>
      </c>
      <c r="P246" s="47">
        <v>0</v>
      </c>
      <c r="Q246" s="47">
        <v>0</v>
      </c>
      <c r="R246" s="47">
        <v>0</v>
      </c>
      <c r="S246" s="47">
        <f t="shared" si="41"/>
        <v>193784</v>
      </c>
      <c r="T246" s="47">
        <v>0</v>
      </c>
      <c r="U246" s="47">
        <v>0</v>
      </c>
      <c r="V246" s="47">
        <v>0</v>
      </c>
      <c r="W246" s="47">
        <v>193783.25</v>
      </c>
      <c r="X246" s="47">
        <v>193783.25</v>
      </c>
      <c r="Y246" s="47">
        <v>0</v>
      </c>
      <c r="Z246" s="47">
        <v>1216.75</v>
      </c>
      <c r="AA246" s="47">
        <v>0</v>
      </c>
      <c r="AB246" s="15">
        <f t="shared" si="42"/>
        <v>0.75</v>
      </c>
      <c r="AC246" s="49">
        <f t="shared" si="33"/>
        <v>0.99376025641025645</v>
      </c>
      <c r="AD246" s="49">
        <f t="shared" si="34"/>
        <v>0.99999612971143126</v>
      </c>
      <c r="AE246" s="49">
        <f t="shared" si="35"/>
        <v>0</v>
      </c>
      <c r="AF246" s="49">
        <f t="shared" si="36"/>
        <v>0.99999612971143126</v>
      </c>
    </row>
    <row r="247" spans="1:32" hidden="1" outlineLevel="4" x14ac:dyDescent="0.35">
      <c r="A247" s="12" t="s">
        <v>126</v>
      </c>
      <c r="B247" s="12" t="s">
        <v>128</v>
      </c>
      <c r="C247" s="12" t="s">
        <v>65</v>
      </c>
      <c r="D247" s="12" t="s">
        <v>75</v>
      </c>
      <c r="E247" s="13"/>
      <c r="F247" s="12" t="s">
        <v>184</v>
      </c>
      <c r="G247" s="13">
        <v>1120</v>
      </c>
      <c r="H247" s="13">
        <v>3480</v>
      </c>
      <c r="I247" s="40" t="s">
        <v>216</v>
      </c>
      <c r="J247" s="47">
        <v>60000000</v>
      </c>
      <c r="K247" s="47">
        <v>60000000</v>
      </c>
      <c r="L247" s="47">
        <v>0</v>
      </c>
      <c r="M247" s="47">
        <v>0</v>
      </c>
      <c r="N247" s="47">
        <v>0</v>
      </c>
      <c r="O247" s="47">
        <v>0</v>
      </c>
      <c r="P247" s="47">
        <v>0</v>
      </c>
      <c r="Q247" s="47">
        <v>0</v>
      </c>
      <c r="R247" s="47">
        <v>0</v>
      </c>
      <c r="S247" s="47">
        <f t="shared" si="41"/>
        <v>60000000</v>
      </c>
      <c r="T247" s="47">
        <v>58672180</v>
      </c>
      <c r="U247" s="47">
        <v>0</v>
      </c>
      <c r="V247" s="47">
        <v>0</v>
      </c>
      <c r="W247" s="47">
        <v>0</v>
      </c>
      <c r="X247" s="47">
        <v>0</v>
      </c>
      <c r="Y247" s="47">
        <v>1320000</v>
      </c>
      <c r="Z247" s="47">
        <v>1327820</v>
      </c>
      <c r="AA247" s="47">
        <v>0</v>
      </c>
      <c r="AB247" s="15">
        <f t="shared" si="42"/>
        <v>1327820</v>
      </c>
      <c r="AC247" s="49">
        <f t="shared" si="33"/>
        <v>0</v>
      </c>
      <c r="AD247" s="49">
        <f t="shared" si="34"/>
        <v>0</v>
      </c>
      <c r="AE247" s="49">
        <f t="shared" si="35"/>
        <v>0.97786966666666664</v>
      </c>
      <c r="AF247" s="49">
        <f t="shared" si="36"/>
        <v>0.97786966666666664</v>
      </c>
    </row>
    <row r="248" spans="1:32" hidden="1" outlineLevel="4" x14ac:dyDescent="0.35">
      <c r="A248" s="12" t="s">
        <v>126</v>
      </c>
      <c r="B248" s="12" t="s">
        <v>128</v>
      </c>
      <c r="C248" s="12" t="s">
        <v>65</v>
      </c>
      <c r="D248" s="12" t="s">
        <v>76</v>
      </c>
      <c r="E248" s="13"/>
      <c r="F248" s="12" t="s">
        <v>184</v>
      </c>
      <c r="G248" s="13">
        <v>1120</v>
      </c>
      <c r="H248" s="13">
        <v>3480</v>
      </c>
      <c r="I248" s="40" t="s">
        <v>10</v>
      </c>
      <c r="J248" s="47">
        <v>121400000</v>
      </c>
      <c r="K248" s="47">
        <v>121400000</v>
      </c>
      <c r="L248" s="47">
        <v>0</v>
      </c>
      <c r="M248" s="47">
        <v>0</v>
      </c>
      <c r="N248" s="47">
        <v>0</v>
      </c>
      <c r="O248" s="47">
        <v>0</v>
      </c>
      <c r="P248" s="47">
        <v>0</v>
      </c>
      <c r="Q248" s="47">
        <v>0</v>
      </c>
      <c r="R248" s="47">
        <v>0</v>
      </c>
      <c r="S248" s="47">
        <f t="shared" si="41"/>
        <v>121400000</v>
      </c>
      <c r="T248" s="47">
        <v>0</v>
      </c>
      <c r="U248" s="47">
        <v>81732446.530000001</v>
      </c>
      <c r="V248" s="47">
        <v>0</v>
      </c>
      <c r="W248" s="47">
        <v>0</v>
      </c>
      <c r="X248" s="47">
        <v>0</v>
      </c>
      <c r="Y248" s="47">
        <v>39667553.469999999</v>
      </c>
      <c r="Z248" s="47">
        <v>39667553.469999999</v>
      </c>
      <c r="AA248" s="47">
        <v>0</v>
      </c>
      <c r="AB248" s="15">
        <f t="shared" si="42"/>
        <v>39667553.469999999</v>
      </c>
      <c r="AC248" s="49">
        <f t="shared" si="33"/>
        <v>0</v>
      </c>
      <c r="AD248" s="49">
        <f t="shared" si="34"/>
        <v>0</v>
      </c>
      <c r="AE248" s="49">
        <f t="shared" si="35"/>
        <v>0.67324914769357502</v>
      </c>
      <c r="AF248" s="49">
        <f t="shared" si="36"/>
        <v>0.67324914769357502</v>
      </c>
    </row>
    <row r="249" spans="1:32" hidden="1" outlineLevel="4" x14ac:dyDescent="0.35">
      <c r="A249" s="12" t="s">
        <v>126</v>
      </c>
      <c r="B249" s="12" t="s">
        <v>128</v>
      </c>
      <c r="C249" s="12" t="s">
        <v>65</v>
      </c>
      <c r="D249" s="12" t="s">
        <v>78</v>
      </c>
      <c r="E249" s="13"/>
      <c r="F249" s="12" t="s">
        <v>184</v>
      </c>
      <c r="G249" s="13">
        <v>1120</v>
      </c>
      <c r="H249" s="13">
        <v>3480</v>
      </c>
      <c r="I249" s="40" t="s">
        <v>218</v>
      </c>
      <c r="J249" s="47">
        <v>98500000</v>
      </c>
      <c r="K249" s="47">
        <v>98500000</v>
      </c>
      <c r="L249" s="47">
        <v>0</v>
      </c>
      <c r="M249" s="47">
        <v>0</v>
      </c>
      <c r="N249" s="47">
        <v>0</v>
      </c>
      <c r="O249" s="47">
        <v>0</v>
      </c>
      <c r="P249" s="47">
        <v>0</v>
      </c>
      <c r="Q249" s="47">
        <v>0</v>
      </c>
      <c r="R249" s="47">
        <v>0</v>
      </c>
      <c r="S249" s="47">
        <f t="shared" si="41"/>
        <v>98500000</v>
      </c>
      <c r="T249" s="47">
        <v>0</v>
      </c>
      <c r="U249" s="47">
        <v>90997272.799999997</v>
      </c>
      <c r="V249" s="47">
        <v>0</v>
      </c>
      <c r="W249" s="47">
        <v>0</v>
      </c>
      <c r="X249" s="47">
        <v>0</v>
      </c>
      <c r="Y249" s="47">
        <v>7502727.2000000002</v>
      </c>
      <c r="Z249" s="47">
        <v>7502727.2000000002</v>
      </c>
      <c r="AA249" s="47">
        <v>0</v>
      </c>
      <c r="AB249" s="15">
        <f t="shared" si="42"/>
        <v>7502727.200000003</v>
      </c>
      <c r="AC249" s="49">
        <f t="shared" si="33"/>
        <v>0</v>
      </c>
      <c r="AD249" s="49">
        <f t="shared" si="34"/>
        <v>0</v>
      </c>
      <c r="AE249" s="49">
        <f t="shared" si="35"/>
        <v>0.92383018071065992</v>
      </c>
      <c r="AF249" s="49">
        <f t="shared" si="36"/>
        <v>0.92383018071065992</v>
      </c>
    </row>
    <row r="250" spans="1:32" hidden="1" outlineLevel="4" x14ac:dyDescent="0.35">
      <c r="A250" s="12" t="s">
        <v>126</v>
      </c>
      <c r="B250" s="12" t="s">
        <v>128</v>
      </c>
      <c r="C250" s="12" t="s">
        <v>65</v>
      </c>
      <c r="D250" s="12" t="s">
        <v>129</v>
      </c>
      <c r="E250" s="13"/>
      <c r="F250" s="12" t="s">
        <v>184</v>
      </c>
      <c r="G250" s="13">
        <v>1120</v>
      </c>
      <c r="H250" s="13">
        <v>3480</v>
      </c>
      <c r="I250" s="40" t="s">
        <v>281</v>
      </c>
      <c r="J250" s="47">
        <v>40000000</v>
      </c>
      <c r="K250" s="47">
        <v>40000000</v>
      </c>
      <c r="L250" s="47">
        <v>0</v>
      </c>
      <c r="M250" s="47">
        <v>0</v>
      </c>
      <c r="N250" s="48">
        <v>-34000000</v>
      </c>
      <c r="O250" s="47">
        <v>0</v>
      </c>
      <c r="P250" s="47">
        <v>0</v>
      </c>
      <c r="Q250" s="47">
        <v>0</v>
      </c>
      <c r="R250" s="47">
        <v>0</v>
      </c>
      <c r="S250" s="47">
        <f t="shared" si="41"/>
        <v>6000000</v>
      </c>
      <c r="T250" s="47">
        <v>0</v>
      </c>
      <c r="U250" s="47">
        <v>0</v>
      </c>
      <c r="V250" s="47">
        <v>0</v>
      </c>
      <c r="W250" s="47">
        <v>0</v>
      </c>
      <c r="X250" s="47">
        <v>0</v>
      </c>
      <c r="Y250" s="47">
        <v>6000000</v>
      </c>
      <c r="Z250" s="47">
        <v>40000000</v>
      </c>
      <c r="AA250" s="47">
        <v>0</v>
      </c>
      <c r="AB250" s="15">
        <f t="shared" si="42"/>
        <v>6000000</v>
      </c>
      <c r="AC250" s="49">
        <f t="shared" si="33"/>
        <v>0</v>
      </c>
      <c r="AD250" s="49">
        <f t="shared" si="34"/>
        <v>0</v>
      </c>
      <c r="AE250" s="49">
        <f t="shared" si="35"/>
        <v>0</v>
      </c>
      <c r="AF250" s="49">
        <f t="shared" si="36"/>
        <v>0</v>
      </c>
    </row>
    <row r="251" spans="1:32" hidden="1" outlineLevel="4" x14ac:dyDescent="0.35">
      <c r="A251" s="12" t="s">
        <v>126</v>
      </c>
      <c r="B251" s="12" t="s">
        <v>128</v>
      </c>
      <c r="C251" s="12" t="s">
        <v>65</v>
      </c>
      <c r="D251" s="12" t="s">
        <v>79</v>
      </c>
      <c r="E251" s="13"/>
      <c r="F251" s="12" t="s">
        <v>184</v>
      </c>
      <c r="G251" s="13">
        <v>1120</v>
      </c>
      <c r="H251" s="13">
        <v>3480</v>
      </c>
      <c r="I251" s="40" t="s">
        <v>219</v>
      </c>
      <c r="J251" s="47">
        <v>61500000</v>
      </c>
      <c r="K251" s="47">
        <v>61500000</v>
      </c>
      <c r="L251" s="47">
        <v>0</v>
      </c>
      <c r="M251" s="47">
        <v>0</v>
      </c>
      <c r="N251" s="47">
        <v>0</v>
      </c>
      <c r="O251" s="47">
        <v>0</v>
      </c>
      <c r="P251" s="47">
        <v>0</v>
      </c>
      <c r="Q251" s="47">
        <v>0</v>
      </c>
      <c r="R251" s="47">
        <v>0</v>
      </c>
      <c r="S251" s="47">
        <f t="shared" si="41"/>
        <v>61500000</v>
      </c>
      <c r="T251" s="47">
        <v>6133334</v>
      </c>
      <c r="U251" s="47">
        <v>26969710</v>
      </c>
      <c r="V251" s="47">
        <v>0</v>
      </c>
      <c r="W251" s="47">
        <v>0</v>
      </c>
      <c r="X251" s="47">
        <v>0</v>
      </c>
      <c r="Y251" s="47">
        <v>28396956</v>
      </c>
      <c r="Z251" s="47">
        <v>28396956</v>
      </c>
      <c r="AA251" s="47">
        <v>0</v>
      </c>
      <c r="AB251" s="15">
        <f t="shared" si="42"/>
        <v>28396956</v>
      </c>
      <c r="AC251" s="49">
        <f t="shared" si="33"/>
        <v>0</v>
      </c>
      <c r="AD251" s="49">
        <f t="shared" si="34"/>
        <v>0</v>
      </c>
      <c r="AE251" s="49">
        <f t="shared" si="35"/>
        <v>0.53826087804878053</v>
      </c>
      <c r="AF251" s="49">
        <f t="shared" si="36"/>
        <v>0.53826087804878053</v>
      </c>
    </row>
    <row r="252" spans="1:32" hidden="1" outlineLevel="3" x14ac:dyDescent="0.35">
      <c r="A252" s="34"/>
      <c r="B252" s="34"/>
      <c r="C252" s="34" t="s">
        <v>220</v>
      </c>
      <c r="D252" s="34"/>
      <c r="E252" s="33"/>
      <c r="F252" s="34"/>
      <c r="G252" s="33"/>
      <c r="H252" s="33"/>
      <c r="I252" s="51"/>
      <c r="J252" s="52">
        <f t="shared" ref="J252:AB252" si="45">SUBTOTAL(9,J244:J251)</f>
        <v>382597000</v>
      </c>
      <c r="K252" s="52">
        <f t="shared" si="45"/>
        <v>382597000</v>
      </c>
      <c r="L252" s="52">
        <f t="shared" si="45"/>
        <v>0</v>
      </c>
      <c r="M252" s="52">
        <f t="shared" si="45"/>
        <v>0</v>
      </c>
      <c r="N252" s="52">
        <f t="shared" si="45"/>
        <v>-34026468</v>
      </c>
      <c r="O252" s="52">
        <f t="shared" si="45"/>
        <v>0</v>
      </c>
      <c r="P252" s="52">
        <f t="shared" si="45"/>
        <v>0</v>
      </c>
      <c r="Q252" s="52">
        <f t="shared" si="45"/>
        <v>0</v>
      </c>
      <c r="R252" s="52">
        <f t="shared" si="45"/>
        <v>0</v>
      </c>
      <c r="S252" s="52">
        <f t="shared" si="45"/>
        <v>348570532</v>
      </c>
      <c r="T252" s="52">
        <f t="shared" si="45"/>
        <v>64805514</v>
      </c>
      <c r="U252" s="52">
        <f t="shared" si="45"/>
        <v>199699429.32999998</v>
      </c>
      <c r="V252" s="52">
        <f t="shared" si="45"/>
        <v>0</v>
      </c>
      <c r="W252" s="52">
        <f t="shared" si="45"/>
        <v>1170530.8199999998</v>
      </c>
      <c r="X252" s="52">
        <f t="shared" si="45"/>
        <v>1170530.8199999998</v>
      </c>
      <c r="Y252" s="52">
        <f t="shared" si="45"/>
        <v>82887236.670000002</v>
      </c>
      <c r="Z252" s="52">
        <f t="shared" si="45"/>
        <v>116921525.84999999</v>
      </c>
      <c r="AA252" s="52">
        <f t="shared" si="45"/>
        <v>0</v>
      </c>
      <c r="AB252" s="54">
        <f t="shared" si="45"/>
        <v>82895057.849999994</v>
      </c>
      <c r="AC252" s="55">
        <f t="shared" si="33"/>
        <v>3.0594354372877985E-3</v>
      </c>
      <c r="AD252" s="55">
        <f t="shared" si="34"/>
        <v>3.3580888587564249E-3</v>
      </c>
      <c r="AE252" s="55">
        <f t="shared" si="35"/>
        <v>0.75882760889839074</v>
      </c>
      <c r="AF252" s="55">
        <f t="shared" si="36"/>
        <v>0.76218569775714717</v>
      </c>
    </row>
    <row r="253" spans="1:32" hidden="1" outlineLevel="4" x14ac:dyDescent="0.35">
      <c r="A253" s="12" t="s">
        <v>126</v>
      </c>
      <c r="B253" s="12" t="s">
        <v>128</v>
      </c>
      <c r="C253" s="12" t="s">
        <v>80</v>
      </c>
      <c r="D253" s="12" t="s">
        <v>81</v>
      </c>
      <c r="E253" s="13"/>
      <c r="F253" s="12">
        <v>280</v>
      </c>
      <c r="G253" s="13">
        <v>2210</v>
      </c>
      <c r="H253" s="13">
        <v>3480</v>
      </c>
      <c r="I253" s="40" t="s">
        <v>221</v>
      </c>
      <c r="J253" s="47">
        <v>0</v>
      </c>
      <c r="K253" s="47">
        <v>528704.4</v>
      </c>
      <c r="L253" s="47">
        <v>0</v>
      </c>
      <c r="M253" s="47">
        <v>0</v>
      </c>
      <c r="N253" s="47">
        <v>0</v>
      </c>
      <c r="O253" s="47">
        <v>0</v>
      </c>
      <c r="P253" s="47">
        <v>0</v>
      </c>
      <c r="Q253" s="47">
        <v>0</v>
      </c>
      <c r="R253" s="47">
        <v>0</v>
      </c>
      <c r="S253" s="47">
        <f t="shared" si="41"/>
        <v>528704.4</v>
      </c>
      <c r="T253" s="47">
        <v>0</v>
      </c>
      <c r="U253" s="47">
        <v>0</v>
      </c>
      <c r="V253" s="47">
        <v>0</v>
      </c>
      <c r="W253" s="47">
        <v>528704.4</v>
      </c>
      <c r="X253" s="47">
        <v>528704.4</v>
      </c>
      <c r="Y253" s="47">
        <v>0</v>
      </c>
      <c r="Z253" s="47">
        <v>0</v>
      </c>
      <c r="AA253" s="47">
        <v>0</v>
      </c>
      <c r="AB253" s="15">
        <f t="shared" si="42"/>
        <v>0</v>
      </c>
      <c r="AC253" s="49">
        <f t="shared" si="33"/>
        <v>1</v>
      </c>
      <c r="AD253" s="49">
        <f t="shared" si="34"/>
        <v>1</v>
      </c>
      <c r="AE253" s="49">
        <f t="shared" si="35"/>
        <v>0</v>
      </c>
      <c r="AF253" s="49">
        <f t="shared" si="36"/>
        <v>1</v>
      </c>
    </row>
    <row r="254" spans="1:32" hidden="1" outlineLevel="4" x14ac:dyDescent="0.35">
      <c r="A254" s="12" t="s">
        <v>126</v>
      </c>
      <c r="B254" s="12" t="s">
        <v>128</v>
      </c>
      <c r="C254" s="12" t="s">
        <v>80</v>
      </c>
      <c r="D254" s="12" t="s">
        <v>82</v>
      </c>
      <c r="E254" s="13"/>
      <c r="F254" s="12">
        <v>280</v>
      </c>
      <c r="G254" s="13">
        <v>2210</v>
      </c>
      <c r="H254" s="13">
        <v>3480</v>
      </c>
      <c r="I254" s="40" t="s">
        <v>11</v>
      </c>
      <c r="J254" s="47">
        <v>9976652</v>
      </c>
      <c r="K254" s="47">
        <v>401662</v>
      </c>
      <c r="L254" s="47">
        <v>0</v>
      </c>
      <c r="M254" s="47">
        <v>0</v>
      </c>
      <c r="N254" s="48">
        <v>-401662</v>
      </c>
      <c r="O254" s="47">
        <v>0</v>
      </c>
      <c r="P254" s="47">
        <v>0</v>
      </c>
      <c r="Q254" s="47">
        <v>0</v>
      </c>
      <c r="R254" s="47">
        <v>0</v>
      </c>
      <c r="S254" s="47">
        <f t="shared" si="41"/>
        <v>0</v>
      </c>
      <c r="T254" s="47">
        <v>0</v>
      </c>
      <c r="U254" s="47">
        <v>0</v>
      </c>
      <c r="V254" s="47">
        <v>0</v>
      </c>
      <c r="W254" s="47">
        <v>0</v>
      </c>
      <c r="X254" s="47">
        <v>0</v>
      </c>
      <c r="Y254" s="47">
        <v>0</v>
      </c>
      <c r="Z254" s="47">
        <v>401662</v>
      </c>
      <c r="AA254" s="47">
        <v>0</v>
      </c>
      <c r="AB254" s="15">
        <f t="shared" si="42"/>
        <v>0</v>
      </c>
      <c r="AC254" s="49">
        <f t="shared" si="33"/>
        <v>0</v>
      </c>
      <c r="AD254" s="49">
        <f t="shared" si="34"/>
        <v>0</v>
      </c>
      <c r="AE254" s="49">
        <f t="shared" si="35"/>
        <v>0</v>
      </c>
      <c r="AF254" s="49">
        <f t="shared" si="36"/>
        <v>0</v>
      </c>
    </row>
    <row r="255" spans="1:32" hidden="1" outlineLevel="4" x14ac:dyDescent="0.35">
      <c r="A255" s="12" t="s">
        <v>126</v>
      </c>
      <c r="B255" s="12" t="s">
        <v>128</v>
      </c>
      <c r="C255" s="12" t="s">
        <v>80</v>
      </c>
      <c r="D255" s="12" t="s">
        <v>130</v>
      </c>
      <c r="E255" s="13"/>
      <c r="F255" s="12">
        <v>280</v>
      </c>
      <c r="G255" s="13">
        <v>2210</v>
      </c>
      <c r="H255" s="13">
        <v>3480</v>
      </c>
      <c r="I255" s="40" t="s">
        <v>282</v>
      </c>
      <c r="J255" s="47">
        <v>301200000</v>
      </c>
      <c r="K255" s="47">
        <v>310246285.60000002</v>
      </c>
      <c r="L255" s="47">
        <v>0</v>
      </c>
      <c r="M255" s="47">
        <v>0</v>
      </c>
      <c r="N255" s="47">
        <v>0</v>
      </c>
      <c r="O255" s="47">
        <v>0</v>
      </c>
      <c r="P255" s="47">
        <v>0</v>
      </c>
      <c r="Q255" s="47">
        <v>0</v>
      </c>
      <c r="R255" s="47">
        <v>0</v>
      </c>
      <c r="S255" s="47">
        <f t="shared" si="41"/>
        <v>310246285.60000002</v>
      </c>
      <c r="T255" s="47">
        <v>36874990</v>
      </c>
      <c r="U255" s="47">
        <v>233854668.71000001</v>
      </c>
      <c r="V255" s="47">
        <v>0</v>
      </c>
      <c r="W255" s="47">
        <v>22035000</v>
      </c>
      <c r="X255" s="47">
        <v>22035000</v>
      </c>
      <c r="Y255" s="47">
        <v>17481626.890000001</v>
      </c>
      <c r="Z255" s="47">
        <v>17481626.890000001</v>
      </c>
      <c r="AA255" s="47">
        <v>0</v>
      </c>
      <c r="AB255" s="15">
        <f t="shared" si="42"/>
        <v>17481626.890000015</v>
      </c>
      <c r="AC255" s="49">
        <f t="shared" si="33"/>
        <v>7.1024218573271444E-2</v>
      </c>
      <c r="AD255" s="49">
        <f t="shared" si="34"/>
        <v>7.1024218573271444E-2</v>
      </c>
      <c r="AE255" s="49">
        <f t="shared" si="35"/>
        <v>0.87262820306268318</v>
      </c>
      <c r="AF255" s="49">
        <f t="shared" si="36"/>
        <v>0.94365242163595464</v>
      </c>
    </row>
    <row r="256" spans="1:32" hidden="1" outlineLevel="4" x14ac:dyDescent="0.35">
      <c r="A256" s="12" t="s">
        <v>126</v>
      </c>
      <c r="B256" s="12" t="s">
        <v>128</v>
      </c>
      <c r="C256" s="12" t="s">
        <v>80</v>
      </c>
      <c r="D256" s="12" t="s">
        <v>86</v>
      </c>
      <c r="E256" s="13"/>
      <c r="F256" s="12">
        <v>280</v>
      </c>
      <c r="G256" s="13">
        <v>2240</v>
      </c>
      <c r="H256" s="13">
        <v>3480</v>
      </c>
      <c r="I256" s="40" t="s">
        <v>12</v>
      </c>
      <c r="J256" s="47">
        <v>230000000</v>
      </c>
      <c r="K256" s="47">
        <v>230000000</v>
      </c>
      <c r="L256" s="47">
        <v>0</v>
      </c>
      <c r="M256" s="47">
        <v>0</v>
      </c>
      <c r="N256" s="47">
        <v>0</v>
      </c>
      <c r="O256" s="47">
        <v>0</v>
      </c>
      <c r="P256" s="47">
        <v>0</v>
      </c>
      <c r="Q256" s="47">
        <v>0</v>
      </c>
      <c r="R256" s="47">
        <v>0</v>
      </c>
      <c r="S256" s="47">
        <f t="shared" si="41"/>
        <v>230000000</v>
      </c>
      <c r="T256" s="47">
        <v>33630000</v>
      </c>
      <c r="U256" s="47">
        <v>169617258.00999999</v>
      </c>
      <c r="V256" s="47">
        <v>0</v>
      </c>
      <c r="W256" s="47">
        <v>18846362</v>
      </c>
      <c r="X256" s="47">
        <v>18846362</v>
      </c>
      <c r="Y256" s="47">
        <v>0</v>
      </c>
      <c r="Z256" s="47">
        <v>7906379.9900000002</v>
      </c>
      <c r="AA256" s="47">
        <v>0</v>
      </c>
      <c r="AB256" s="15">
        <f t="shared" si="42"/>
        <v>7906379.9900000095</v>
      </c>
      <c r="AC256" s="49">
        <f t="shared" si="33"/>
        <v>8.194070434782609E-2</v>
      </c>
      <c r="AD256" s="49">
        <f t="shared" si="34"/>
        <v>8.194070434782609E-2</v>
      </c>
      <c r="AE256" s="49">
        <f t="shared" si="35"/>
        <v>0.88368373047826088</v>
      </c>
      <c r="AF256" s="49">
        <f t="shared" si="36"/>
        <v>0.96562443482608695</v>
      </c>
    </row>
    <row r="257" spans="1:32" hidden="1" outlineLevel="3" x14ac:dyDescent="0.35">
      <c r="A257" s="34"/>
      <c r="B257" s="34"/>
      <c r="C257" s="34" t="s">
        <v>225</v>
      </c>
      <c r="D257" s="34"/>
      <c r="E257" s="33"/>
      <c r="F257" s="34"/>
      <c r="G257" s="33"/>
      <c r="H257" s="33"/>
      <c r="I257" s="51"/>
      <c r="J257" s="52">
        <f t="shared" ref="J257:AB257" si="46">SUBTOTAL(9,J253:J256)</f>
        <v>541176652</v>
      </c>
      <c r="K257" s="52">
        <f t="shared" si="46"/>
        <v>541176652</v>
      </c>
      <c r="L257" s="52">
        <f t="shared" si="46"/>
        <v>0</v>
      </c>
      <c r="M257" s="52">
        <f t="shared" si="46"/>
        <v>0</v>
      </c>
      <c r="N257" s="52">
        <f t="shared" si="46"/>
        <v>-401662</v>
      </c>
      <c r="O257" s="52">
        <f t="shared" si="46"/>
        <v>0</v>
      </c>
      <c r="P257" s="52">
        <f t="shared" si="46"/>
        <v>0</v>
      </c>
      <c r="Q257" s="52">
        <f t="shared" si="46"/>
        <v>0</v>
      </c>
      <c r="R257" s="52">
        <f t="shared" si="46"/>
        <v>0</v>
      </c>
      <c r="S257" s="52">
        <f t="shared" si="46"/>
        <v>540774990</v>
      </c>
      <c r="T257" s="52">
        <f t="shared" si="46"/>
        <v>70504990</v>
      </c>
      <c r="U257" s="52">
        <f t="shared" si="46"/>
        <v>403471926.72000003</v>
      </c>
      <c r="V257" s="52">
        <f t="shared" si="46"/>
        <v>0</v>
      </c>
      <c r="W257" s="52">
        <f t="shared" si="46"/>
        <v>41410066.399999999</v>
      </c>
      <c r="X257" s="52">
        <f t="shared" si="46"/>
        <v>41410066.399999999</v>
      </c>
      <c r="Y257" s="52">
        <f t="shared" si="46"/>
        <v>17481626.890000001</v>
      </c>
      <c r="Z257" s="52">
        <f t="shared" si="46"/>
        <v>25789668.880000003</v>
      </c>
      <c r="AA257" s="52">
        <f t="shared" si="46"/>
        <v>0</v>
      </c>
      <c r="AB257" s="54">
        <f t="shared" si="46"/>
        <v>25388006.880000025</v>
      </c>
      <c r="AC257" s="55">
        <f t="shared" si="33"/>
        <v>7.651857530616453E-2</v>
      </c>
      <c r="AD257" s="55">
        <f t="shared" si="34"/>
        <v>7.6575409672699546E-2</v>
      </c>
      <c r="AE257" s="55">
        <f t="shared" si="35"/>
        <v>0.87647714018727096</v>
      </c>
      <c r="AF257" s="55">
        <f t="shared" si="36"/>
        <v>0.95305254985997045</v>
      </c>
    </row>
    <row r="258" spans="1:32" ht="67.5" hidden="1" outlineLevel="4" x14ac:dyDescent="0.35">
      <c r="A258" s="12" t="s">
        <v>126</v>
      </c>
      <c r="B258" s="12" t="s">
        <v>128</v>
      </c>
      <c r="C258" s="12" t="s">
        <v>87</v>
      </c>
      <c r="D258" s="12" t="s">
        <v>88</v>
      </c>
      <c r="E258" s="13">
        <v>200</v>
      </c>
      <c r="F258" s="12" t="s">
        <v>184</v>
      </c>
      <c r="G258" s="13">
        <v>1310</v>
      </c>
      <c r="H258" s="13">
        <v>3480</v>
      </c>
      <c r="I258" s="40" t="s">
        <v>226</v>
      </c>
      <c r="J258" s="47">
        <v>27140500</v>
      </c>
      <c r="K258" s="47">
        <v>27140500</v>
      </c>
      <c r="L258" s="47">
        <v>0</v>
      </c>
      <c r="M258" s="47">
        <v>0</v>
      </c>
      <c r="N258" s="48">
        <v>-4500000</v>
      </c>
      <c r="O258" s="48">
        <v>-35790</v>
      </c>
      <c r="P258" s="47">
        <v>0</v>
      </c>
      <c r="Q258" s="47">
        <v>0</v>
      </c>
      <c r="R258" s="47">
        <v>0</v>
      </c>
      <c r="S258" s="47">
        <f t="shared" si="41"/>
        <v>22640500</v>
      </c>
      <c r="T258" s="47">
        <v>0</v>
      </c>
      <c r="U258" s="47">
        <v>8485992.1199999992</v>
      </c>
      <c r="V258" s="47">
        <v>0</v>
      </c>
      <c r="W258" s="47">
        <v>14118717.880000001</v>
      </c>
      <c r="X258" s="47">
        <v>14118717.880000001</v>
      </c>
      <c r="Y258" s="47">
        <v>0</v>
      </c>
      <c r="Z258" s="47">
        <v>4535790</v>
      </c>
      <c r="AA258" s="47">
        <v>0</v>
      </c>
      <c r="AB258" s="15">
        <f t="shared" si="42"/>
        <v>35790</v>
      </c>
      <c r="AC258" s="49">
        <f t="shared" si="33"/>
        <v>0.52020846631417994</v>
      </c>
      <c r="AD258" s="49">
        <f t="shared" si="34"/>
        <v>0.62360450873434781</v>
      </c>
      <c r="AE258" s="49">
        <f t="shared" si="35"/>
        <v>0.37481469578852056</v>
      </c>
      <c r="AF258" s="49">
        <f t="shared" si="36"/>
        <v>0.99841920452286836</v>
      </c>
    </row>
    <row r="259" spans="1:32" ht="67.5" hidden="1" outlineLevel="4" x14ac:dyDescent="0.35">
      <c r="A259" s="12" t="s">
        <v>126</v>
      </c>
      <c r="B259" s="12" t="s">
        <v>128</v>
      </c>
      <c r="C259" s="12" t="s">
        <v>87</v>
      </c>
      <c r="D259" s="12" t="s">
        <v>88</v>
      </c>
      <c r="E259" s="13">
        <v>202</v>
      </c>
      <c r="F259" s="12" t="s">
        <v>184</v>
      </c>
      <c r="G259" s="13">
        <v>1310</v>
      </c>
      <c r="H259" s="13">
        <v>3480</v>
      </c>
      <c r="I259" s="40" t="s">
        <v>227</v>
      </c>
      <c r="J259" s="47">
        <v>14001154</v>
      </c>
      <c r="K259" s="47">
        <v>14001154</v>
      </c>
      <c r="L259" s="47">
        <v>0</v>
      </c>
      <c r="M259" s="47">
        <v>0</v>
      </c>
      <c r="N259" s="47">
        <v>0</v>
      </c>
      <c r="O259" s="48">
        <v>-20138</v>
      </c>
      <c r="P259" s="48">
        <v>48458</v>
      </c>
      <c r="Q259" s="47">
        <v>0</v>
      </c>
      <c r="R259" s="47">
        <v>0</v>
      </c>
      <c r="S259" s="47">
        <f t="shared" si="41"/>
        <v>14049612</v>
      </c>
      <c r="T259" s="47">
        <v>0</v>
      </c>
      <c r="U259" s="47">
        <v>4429027.8499999996</v>
      </c>
      <c r="V259" s="47">
        <v>0</v>
      </c>
      <c r="W259" s="47">
        <v>9551988.1500000004</v>
      </c>
      <c r="X259" s="47">
        <v>9551988.1500000004</v>
      </c>
      <c r="Y259" s="47">
        <v>0</v>
      </c>
      <c r="Z259" s="47">
        <v>20138</v>
      </c>
      <c r="AA259" s="47">
        <v>0</v>
      </c>
      <c r="AB259" s="15">
        <f t="shared" si="42"/>
        <v>68596</v>
      </c>
      <c r="AC259" s="49">
        <f t="shared" si="33"/>
        <v>0.68222863272555967</v>
      </c>
      <c r="AD259" s="49">
        <f t="shared" si="34"/>
        <v>0.67987558304101214</v>
      </c>
      <c r="AE259" s="49">
        <f t="shared" si="35"/>
        <v>0.31524200454788359</v>
      </c>
      <c r="AF259" s="49">
        <f t="shared" si="36"/>
        <v>0.99511758758889579</v>
      </c>
    </row>
    <row r="260" spans="1:32" ht="81" hidden="1" outlineLevel="4" x14ac:dyDescent="0.35">
      <c r="A260" s="12" t="s">
        <v>126</v>
      </c>
      <c r="B260" s="12" t="s">
        <v>128</v>
      </c>
      <c r="C260" s="12" t="s">
        <v>87</v>
      </c>
      <c r="D260" s="12" t="s">
        <v>88</v>
      </c>
      <c r="E260" s="13">
        <v>203</v>
      </c>
      <c r="F260" s="12" t="s">
        <v>184</v>
      </c>
      <c r="G260" s="13">
        <v>1310</v>
      </c>
      <c r="H260" s="13">
        <v>3480</v>
      </c>
      <c r="I260" s="40" t="s">
        <v>283</v>
      </c>
      <c r="J260" s="47">
        <v>550000000</v>
      </c>
      <c r="K260" s="47">
        <v>549960424</v>
      </c>
      <c r="L260" s="47">
        <v>0</v>
      </c>
      <c r="M260" s="47">
        <v>0</v>
      </c>
      <c r="N260" s="47">
        <v>0</v>
      </c>
      <c r="O260" s="47">
        <v>0</v>
      </c>
      <c r="P260" s="47">
        <v>0</v>
      </c>
      <c r="Q260" s="47">
        <v>0</v>
      </c>
      <c r="R260" s="47">
        <v>0</v>
      </c>
      <c r="S260" s="47">
        <f t="shared" si="41"/>
        <v>549960424</v>
      </c>
      <c r="T260" s="47">
        <v>0</v>
      </c>
      <c r="U260" s="47">
        <v>1422585.74</v>
      </c>
      <c r="V260" s="47">
        <v>0</v>
      </c>
      <c r="W260" s="47">
        <v>548537838.25999999</v>
      </c>
      <c r="X260" s="47">
        <v>548537838.25999999</v>
      </c>
      <c r="Y260" s="47">
        <v>0</v>
      </c>
      <c r="Z260" s="47">
        <v>0</v>
      </c>
      <c r="AA260" s="47">
        <v>0</v>
      </c>
      <c r="AB260" s="15">
        <f t="shared" si="42"/>
        <v>0</v>
      </c>
      <c r="AC260" s="49">
        <f t="shared" si="33"/>
        <v>0.99741329434279435</v>
      </c>
      <c r="AD260" s="49">
        <f t="shared" si="34"/>
        <v>0.99741329434279435</v>
      </c>
      <c r="AE260" s="49">
        <f t="shared" si="35"/>
        <v>2.5867056572056175E-3</v>
      </c>
      <c r="AF260" s="49">
        <f t="shared" si="36"/>
        <v>1</v>
      </c>
    </row>
    <row r="261" spans="1:32" ht="40.5" hidden="1" outlineLevel="4" x14ac:dyDescent="0.35">
      <c r="A261" s="12" t="s">
        <v>126</v>
      </c>
      <c r="B261" s="12" t="s">
        <v>128</v>
      </c>
      <c r="C261" s="12" t="s">
        <v>87</v>
      </c>
      <c r="D261" s="12" t="s">
        <v>88</v>
      </c>
      <c r="E261" s="13">
        <v>204</v>
      </c>
      <c r="F261" s="12" t="s">
        <v>184</v>
      </c>
      <c r="G261" s="13">
        <v>1310</v>
      </c>
      <c r="H261" s="13">
        <v>3480</v>
      </c>
      <c r="I261" s="40" t="s">
        <v>228</v>
      </c>
      <c r="J261" s="47">
        <v>60786747</v>
      </c>
      <c r="K261" s="47">
        <v>60786747</v>
      </c>
      <c r="L261" s="47">
        <v>0</v>
      </c>
      <c r="M261" s="47">
        <v>0</v>
      </c>
      <c r="N261" s="47">
        <v>0</v>
      </c>
      <c r="O261" s="48">
        <v>-81274</v>
      </c>
      <c r="P261" s="48">
        <v>304309</v>
      </c>
      <c r="Q261" s="47">
        <v>0</v>
      </c>
      <c r="R261" s="47">
        <v>0</v>
      </c>
      <c r="S261" s="47">
        <f t="shared" si="41"/>
        <v>61091056</v>
      </c>
      <c r="T261" s="47">
        <v>0</v>
      </c>
      <c r="U261" s="47">
        <v>29034331.870000001</v>
      </c>
      <c r="V261" s="47">
        <v>0</v>
      </c>
      <c r="W261" s="47">
        <v>31671141.129999999</v>
      </c>
      <c r="X261" s="47">
        <v>31671141.129999999</v>
      </c>
      <c r="Y261" s="47">
        <v>0</v>
      </c>
      <c r="Z261" s="47">
        <v>81274</v>
      </c>
      <c r="AA261" s="47">
        <v>0</v>
      </c>
      <c r="AB261" s="15">
        <f t="shared" si="42"/>
        <v>385583</v>
      </c>
      <c r="AC261" s="49">
        <f t="shared" si="33"/>
        <v>0.52102049695141606</v>
      </c>
      <c r="AD261" s="49">
        <f t="shared" si="34"/>
        <v>0.51842517061744686</v>
      </c>
      <c r="AE261" s="49">
        <f t="shared" si="35"/>
        <v>0.47526321807238037</v>
      </c>
      <c r="AF261" s="49">
        <f t="shared" si="36"/>
        <v>0.99368838868982723</v>
      </c>
    </row>
    <row r="262" spans="1:32" ht="121.5" hidden="1" outlineLevel="4" x14ac:dyDescent="0.35">
      <c r="A262" s="12" t="s">
        <v>126</v>
      </c>
      <c r="B262" s="12" t="s">
        <v>128</v>
      </c>
      <c r="C262" s="12" t="s">
        <v>87</v>
      </c>
      <c r="D262" s="12" t="s">
        <v>88</v>
      </c>
      <c r="E262" s="13">
        <v>209</v>
      </c>
      <c r="F262" s="12" t="s">
        <v>184</v>
      </c>
      <c r="G262" s="13">
        <v>1310</v>
      </c>
      <c r="H262" s="13">
        <v>3480</v>
      </c>
      <c r="I262" s="40" t="s">
        <v>284</v>
      </c>
      <c r="J262" s="47">
        <v>200000000</v>
      </c>
      <c r="K262" s="47">
        <v>200000000</v>
      </c>
      <c r="L262" s="47">
        <v>0</v>
      </c>
      <c r="M262" s="47">
        <v>0</v>
      </c>
      <c r="N262" s="47">
        <v>0</v>
      </c>
      <c r="O262" s="47">
        <v>0</v>
      </c>
      <c r="P262" s="47">
        <v>0</v>
      </c>
      <c r="Q262" s="47">
        <v>0</v>
      </c>
      <c r="R262" s="47">
        <v>0</v>
      </c>
      <c r="S262" s="47">
        <f t="shared" si="41"/>
        <v>200000000</v>
      </c>
      <c r="T262" s="47">
        <v>0</v>
      </c>
      <c r="U262" s="47">
        <v>0</v>
      </c>
      <c r="V262" s="47">
        <v>0</v>
      </c>
      <c r="W262" s="47">
        <v>200000000</v>
      </c>
      <c r="X262" s="47">
        <v>200000000</v>
      </c>
      <c r="Y262" s="47">
        <v>0</v>
      </c>
      <c r="Z262" s="47">
        <v>0</v>
      </c>
      <c r="AA262" s="47">
        <v>0</v>
      </c>
      <c r="AB262" s="15">
        <f t="shared" si="42"/>
        <v>0</v>
      </c>
      <c r="AC262" s="49">
        <f t="shared" si="33"/>
        <v>1</v>
      </c>
      <c r="AD262" s="49">
        <f t="shared" si="34"/>
        <v>1</v>
      </c>
      <c r="AE262" s="49">
        <f t="shared" si="35"/>
        <v>0</v>
      </c>
      <c r="AF262" s="49">
        <f t="shared" si="36"/>
        <v>1</v>
      </c>
    </row>
    <row r="263" spans="1:32" ht="162" hidden="1" outlineLevel="4" x14ac:dyDescent="0.35">
      <c r="A263" s="12" t="s">
        <v>126</v>
      </c>
      <c r="B263" s="12" t="s">
        <v>128</v>
      </c>
      <c r="C263" s="12" t="s">
        <v>87</v>
      </c>
      <c r="D263" s="12" t="s">
        <v>88</v>
      </c>
      <c r="E263" s="13">
        <v>210</v>
      </c>
      <c r="F263" s="12" t="s">
        <v>184</v>
      </c>
      <c r="G263" s="13">
        <v>1310</v>
      </c>
      <c r="H263" s="13">
        <v>3480</v>
      </c>
      <c r="I263" s="40" t="s">
        <v>285</v>
      </c>
      <c r="J263" s="47">
        <v>300000000</v>
      </c>
      <c r="K263" s="47">
        <v>300000000</v>
      </c>
      <c r="L263" s="47">
        <v>0</v>
      </c>
      <c r="M263" s="47">
        <v>0</v>
      </c>
      <c r="N263" s="47">
        <v>0</v>
      </c>
      <c r="O263" s="47">
        <v>0</v>
      </c>
      <c r="P263" s="47">
        <v>0</v>
      </c>
      <c r="Q263" s="47">
        <v>0</v>
      </c>
      <c r="R263" s="47">
        <v>0</v>
      </c>
      <c r="S263" s="47">
        <f t="shared" si="41"/>
        <v>300000000</v>
      </c>
      <c r="T263" s="47">
        <v>0</v>
      </c>
      <c r="U263" s="47">
        <v>0</v>
      </c>
      <c r="V263" s="47">
        <v>0</v>
      </c>
      <c r="W263" s="47">
        <v>300000000</v>
      </c>
      <c r="X263" s="47">
        <v>300000000</v>
      </c>
      <c r="Y263" s="47">
        <v>0</v>
      </c>
      <c r="Z263" s="47">
        <v>0</v>
      </c>
      <c r="AA263" s="47">
        <v>0</v>
      </c>
      <c r="AB263" s="15">
        <f t="shared" si="42"/>
        <v>0</v>
      </c>
      <c r="AC263" s="49">
        <f t="shared" si="33"/>
        <v>1</v>
      </c>
      <c r="AD263" s="49">
        <f t="shared" si="34"/>
        <v>1</v>
      </c>
      <c r="AE263" s="49">
        <f t="shared" si="35"/>
        <v>0</v>
      </c>
      <c r="AF263" s="49">
        <f t="shared" si="36"/>
        <v>1</v>
      </c>
    </row>
    <row r="264" spans="1:32" ht="81" hidden="1" outlineLevel="4" x14ac:dyDescent="0.35">
      <c r="A264" s="12" t="s">
        <v>126</v>
      </c>
      <c r="B264" s="12" t="s">
        <v>128</v>
      </c>
      <c r="C264" s="12" t="s">
        <v>87</v>
      </c>
      <c r="D264" s="12" t="s">
        <v>88</v>
      </c>
      <c r="E264" s="13">
        <v>211</v>
      </c>
      <c r="F264" s="12" t="s">
        <v>184</v>
      </c>
      <c r="G264" s="13">
        <v>1310</v>
      </c>
      <c r="H264" s="13">
        <v>3480</v>
      </c>
      <c r="I264" s="40" t="s">
        <v>286</v>
      </c>
      <c r="J264" s="47">
        <v>70000000</v>
      </c>
      <c r="K264" s="47">
        <v>70000000</v>
      </c>
      <c r="L264" s="47">
        <v>0</v>
      </c>
      <c r="M264" s="47">
        <v>0</v>
      </c>
      <c r="N264" s="47">
        <v>0</v>
      </c>
      <c r="O264" s="47">
        <v>0</v>
      </c>
      <c r="P264" s="47">
        <v>0</v>
      </c>
      <c r="Q264" s="47">
        <v>0</v>
      </c>
      <c r="R264" s="47">
        <v>0</v>
      </c>
      <c r="S264" s="47">
        <f t="shared" si="41"/>
        <v>70000000</v>
      </c>
      <c r="T264" s="47">
        <v>0</v>
      </c>
      <c r="U264" s="47">
        <v>0</v>
      </c>
      <c r="V264" s="47">
        <v>0</v>
      </c>
      <c r="W264" s="47">
        <v>70000000</v>
      </c>
      <c r="X264" s="47">
        <v>70000000</v>
      </c>
      <c r="Y264" s="47">
        <v>0</v>
      </c>
      <c r="Z264" s="47">
        <v>0</v>
      </c>
      <c r="AA264" s="47">
        <v>0</v>
      </c>
      <c r="AB264" s="15">
        <f t="shared" si="42"/>
        <v>0</v>
      </c>
      <c r="AC264" s="49">
        <f t="shared" si="33"/>
        <v>1</v>
      </c>
      <c r="AD264" s="49">
        <f t="shared" si="34"/>
        <v>1</v>
      </c>
      <c r="AE264" s="49">
        <f t="shared" si="35"/>
        <v>0</v>
      </c>
      <c r="AF264" s="49">
        <f t="shared" si="36"/>
        <v>1</v>
      </c>
    </row>
    <row r="265" spans="1:32" ht="67.5" hidden="1" outlineLevel="4" x14ac:dyDescent="0.35">
      <c r="A265" s="12" t="s">
        <v>126</v>
      </c>
      <c r="B265" s="12" t="s">
        <v>128</v>
      </c>
      <c r="C265" s="12" t="s">
        <v>87</v>
      </c>
      <c r="D265" s="12" t="s">
        <v>88</v>
      </c>
      <c r="E265" s="13">
        <v>212</v>
      </c>
      <c r="F265" s="12" t="s">
        <v>184</v>
      </c>
      <c r="G265" s="13">
        <v>1310</v>
      </c>
      <c r="H265" s="13">
        <v>3480</v>
      </c>
      <c r="I265" s="40" t="s">
        <v>287</v>
      </c>
      <c r="J265" s="47">
        <v>30000000</v>
      </c>
      <c r="K265" s="47">
        <v>30000000</v>
      </c>
      <c r="L265" s="47">
        <v>0</v>
      </c>
      <c r="M265" s="47">
        <v>0</v>
      </c>
      <c r="N265" s="47">
        <v>0</v>
      </c>
      <c r="O265" s="47">
        <v>0</v>
      </c>
      <c r="P265" s="47">
        <v>0</v>
      </c>
      <c r="Q265" s="47">
        <v>0</v>
      </c>
      <c r="R265" s="47">
        <v>0</v>
      </c>
      <c r="S265" s="47">
        <f t="shared" si="41"/>
        <v>30000000</v>
      </c>
      <c r="T265" s="47">
        <v>0</v>
      </c>
      <c r="U265" s="47">
        <v>0</v>
      </c>
      <c r="V265" s="47">
        <v>0</v>
      </c>
      <c r="W265" s="47">
        <v>30000000</v>
      </c>
      <c r="X265" s="47">
        <v>30000000</v>
      </c>
      <c r="Y265" s="47">
        <v>0</v>
      </c>
      <c r="Z265" s="47">
        <v>0</v>
      </c>
      <c r="AA265" s="47">
        <v>0</v>
      </c>
      <c r="AB265" s="15">
        <f t="shared" si="42"/>
        <v>0</v>
      </c>
      <c r="AC265" s="49">
        <f t="shared" si="33"/>
        <v>1</v>
      </c>
      <c r="AD265" s="49">
        <f t="shared" si="34"/>
        <v>1</v>
      </c>
      <c r="AE265" s="49">
        <f t="shared" si="35"/>
        <v>0</v>
      </c>
      <c r="AF265" s="49">
        <f t="shared" si="36"/>
        <v>1</v>
      </c>
    </row>
    <row r="266" spans="1:32" ht="162" hidden="1" outlineLevel="4" x14ac:dyDescent="0.35">
      <c r="A266" s="12" t="s">
        <v>126</v>
      </c>
      <c r="B266" s="12" t="s">
        <v>128</v>
      </c>
      <c r="C266" s="12" t="s">
        <v>87</v>
      </c>
      <c r="D266" s="12" t="s">
        <v>88</v>
      </c>
      <c r="E266" s="13">
        <v>213</v>
      </c>
      <c r="F266" s="12" t="s">
        <v>184</v>
      </c>
      <c r="G266" s="13">
        <v>1310</v>
      </c>
      <c r="H266" s="13">
        <v>3480</v>
      </c>
      <c r="I266" s="40" t="s">
        <v>288</v>
      </c>
      <c r="J266" s="47">
        <v>0</v>
      </c>
      <c r="K266" s="47">
        <v>21262420</v>
      </c>
      <c r="L266" s="47">
        <v>0</v>
      </c>
      <c r="M266" s="47">
        <v>0</v>
      </c>
      <c r="N266" s="47">
        <v>0</v>
      </c>
      <c r="O266" s="47">
        <v>0</v>
      </c>
      <c r="P266" s="47">
        <v>0</v>
      </c>
      <c r="Q266" s="47">
        <v>0</v>
      </c>
      <c r="R266" s="47">
        <v>0</v>
      </c>
      <c r="S266" s="47">
        <f t="shared" si="41"/>
        <v>21262420</v>
      </c>
      <c r="T266" s="47">
        <v>0</v>
      </c>
      <c r="U266" s="47">
        <v>21262420</v>
      </c>
      <c r="V266" s="47">
        <v>0</v>
      </c>
      <c r="W266" s="47">
        <v>0</v>
      </c>
      <c r="X266" s="47">
        <v>0</v>
      </c>
      <c r="Y266" s="47">
        <v>0</v>
      </c>
      <c r="Z266" s="47">
        <v>0</v>
      </c>
      <c r="AA266" s="47">
        <v>0</v>
      </c>
      <c r="AB266" s="15">
        <f t="shared" si="42"/>
        <v>0</v>
      </c>
      <c r="AC266" s="49">
        <f t="shared" si="33"/>
        <v>0</v>
      </c>
      <c r="AD266" s="49">
        <f t="shared" si="34"/>
        <v>0</v>
      </c>
      <c r="AE266" s="49">
        <f t="shared" si="35"/>
        <v>1</v>
      </c>
      <c r="AF266" s="49">
        <f t="shared" si="36"/>
        <v>1</v>
      </c>
    </row>
    <row r="267" spans="1:32" ht="40.5" hidden="1" outlineLevel="4" x14ac:dyDescent="0.35">
      <c r="A267" s="12" t="s">
        <v>126</v>
      </c>
      <c r="B267" s="12" t="s">
        <v>128</v>
      </c>
      <c r="C267" s="12" t="s">
        <v>87</v>
      </c>
      <c r="D267" s="12" t="s">
        <v>131</v>
      </c>
      <c r="E267" s="13"/>
      <c r="F267" s="12" t="s">
        <v>184</v>
      </c>
      <c r="G267" s="13">
        <v>1320</v>
      </c>
      <c r="H267" s="13">
        <v>3480</v>
      </c>
      <c r="I267" s="40" t="s">
        <v>289</v>
      </c>
      <c r="J267" s="47">
        <v>1400000</v>
      </c>
      <c r="K267" s="47">
        <v>1400000</v>
      </c>
      <c r="L267" s="47">
        <v>0</v>
      </c>
      <c r="M267" s="47">
        <v>0</v>
      </c>
      <c r="N267" s="47">
        <v>0</v>
      </c>
      <c r="O267" s="47">
        <v>0</v>
      </c>
      <c r="P267" s="47">
        <v>0</v>
      </c>
      <c r="Q267" s="47">
        <v>0</v>
      </c>
      <c r="R267" s="47">
        <v>0</v>
      </c>
      <c r="S267" s="47">
        <f t="shared" si="41"/>
        <v>1400000</v>
      </c>
      <c r="T267" s="47">
        <v>0</v>
      </c>
      <c r="U267" s="47">
        <v>0</v>
      </c>
      <c r="V267" s="47">
        <v>0</v>
      </c>
      <c r="W267" s="47">
        <v>0</v>
      </c>
      <c r="X267" s="47">
        <v>0</v>
      </c>
      <c r="Y267" s="47">
        <v>0</v>
      </c>
      <c r="Z267" s="47">
        <v>1400000</v>
      </c>
      <c r="AA267" s="47">
        <v>0</v>
      </c>
      <c r="AB267" s="15">
        <f t="shared" si="42"/>
        <v>1400000</v>
      </c>
      <c r="AC267" s="49">
        <f t="shared" si="33"/>
        <v>0</v>
      </c>
      <c r="AD267" s="49">
        <f t="shared" si="34"/>
        <v>0</v>
      </c>
      <c r="AE267" s="49">
        <f t="shared" si="35"/>
        <v>0</v>
      </c>
      <c r="AF267" s="49">
        <f t="shared" si="36"/>
        <v>0</v>
      </c>
    </row>
    <row r="268" spans="1:32" ht="27" hidden="1" outlineLevel="4" x14ac:dyDescent="0.35">
      <c r="A268" s="12" t="s">
        <v>126</v>
      </c>
      <c r="B268" s="12" t="s">
        <v>128</v>
      </c>
      <c r="C268" s="12" t="s">
        <v>87</v>
      </c>
      <c r="D268" s="12" t="s">
        <v>89</v>
      </c>
      <c r="E268" s="13"/>
      <c r="F268" s="12" t="s">
        <v>184</v>
      </c>
      <c r="G268" s="13">
        <v>1320</v>
      </c>
      <c r="H268" s="13">
        <v>3480</v>
      </c>
      <c r="I268" s="40" t="s">
        <v>244</v>
      </c>
      <c r="J268" s="47">
        <v>34411201</v>
      </c>
      <c r="K268" s="47">
        <v>34411201</v>
      </c>
      <c r="L268" s="47">
        <v>0</v>
      </c>
      <c r="M268" s="47">
        <v>0</v>
      </c>
      <c r="N268" s="47">
        <v>0</v>
      </c>
      <c r="O268" s="47">
        <v>0</v>
      </c>
      <c r="P268" s="47">
        <v>0</v>
      </c>
      <c r="Q268" s="48">
        <v>-3300000</v>
      </c>
      <c r="R268" s="47">
        <v>0</v>
      </c>
      <c r="S268" s="47">
        <f t="shared" si="41"/>
        <v>31111201</v>
      </c>
      <c r="T268" s="47">
        <v>0</v>
      </c>
      <c r="U268" s="47">
        <v>0</v>
      </c>
      <c r="V268" s="47">
        <v>0</v>
      </c>
      <c r="W268" s="47">
        <v>11648782.060000001</v>
      </c>
      <c r="X268" s="47">
        <v>11648782.060000001</v>
      </c>
      <c r="Y268" s="47">
        <v>19462418.940000001</v>
      </c>
      <c r="Z268" s="47">
        <v>22762418.940000001</v>
      </c>
      <c r="AA268" s="47">
        <v>0</v>
      </c>
      <c r="AB268" s="15">
        <f t="shared" si="42"/>
        <v>19462418.939999998</v>
      </c>
      <c r="AC268" s="49">
        <f t="shared" si="33"/>
        <v>0.33851716073495952</v>
      </c>
      <c r="AD268" s="49">
        <f t="shared" si="34"/>
        <v>0.37442405582478155</v>
      </c>
      <c r="AE268" s="49">
        <f t="shared" si="35"/>
        <v>0</v>
      </c>
      <c r="AF268" s="49">
        <f t="shared" si="36"/>
        <v>0.37442405582478155</v>
      </c>
    </row>
    <row r="269" spans="1:32" ht="81" hidden="1" outlineLevel="4" x14ac:dyDescent="0.35">
      <c r="A269" s="12" t="s">
        <v>126</v>
      </c>
      <c r="B269" s="12" t="s">
        <v>128</v>
      </c>
      <c r="C269" s="12" t="s">
        <v>87</v>
      </c>
      <c r="D269" s="12" t="s">
        <v>132</v>
      </c>
      <c r="E269" s="13">
        <v>204</v>
      </c>
      <c r="F269" s="12" t="s">
        <v>184</v>
      </c>
      <c r="G269" s="13">
        <v>1320</v>
      </c>
      <c r="H269" s="13">
        <v>3480</v>
      </c>
      <c r="I269" s="40" t="s">
        <v>290</v>
      </c>
      <c r="J269" s="47">
        <v>150000000</v>
      </c>
      <c r="K269" s="47">
        <v>150000000</v>
      </c>
      <c r="L269" s="47">
        <v>0</v>
      </c>
      <c r="M269" s="47">
        <v>0</v>
      </c>
      <c r="N269" s="47">
        <v>0</v>
      </c>
      <c r="O269" s="47">
        <v>0</v>
      </c>
      <c r="P269" s="47">
        <v>0</v>
      </c>
      <c r="Q269" s="47">
        <v>0</v>
      </c>
      <c r="R269" s="47">
        <v>0</v>
      </c>
      <c r="S269" s="47">
        <f t="shared" si="41"/>
        <v>150000000</v>
      </c>
      <c r="T269" s="47">
        <v>0</v>
      </c>
      <c r="U269" s="47">
        <v>0</v>
      </c>
      <c r="V269" s="47">
        <v>0</v>
      </c>
      <c r="W269" s="47">
        <v>150000000</v>
      </c>
      <c r="X269" s="47">
        <v>150000000</v>
      </c>
      <c r="Y269" s="47">
        <v>0</v>
      </c>
      <c r="Z269" s="47">
        <v>0</v>
      </c>
      <c r="AA269" s="47">
        <v>0</v>
      </c>
      <c r="AB269" s="15">
        <f t="shared" si="42"/>
        <v>0</v>
      </c>
      <c r="AC269" s="49">
        <f t="shared" si="33"/>
        <v>1</v>
      </c>
      <c r="AD269" s="49">
        <f t="shared" si="34"/>
        <v>1</v>
      </c>
      <c r="AE269" s="49">
        <f t="shared" si="35"/>
        <v>0</v>
      </c>
      <c r="AF269" s="49">
        <f t="shared" si="36"/>
        <v>1</v>
      </c>
    </row>
    <row r="270" spans="1:32" ht="162" hidden="1" outlineLevel="4" x14ac:dyDescent="0.35">
      <c r="A270" s="12" t="s">
        <v>126</v>
      </c>
      <c r="B270" s="12" t="s">
        <v>128</v>
      </c>
      <c r="C270" s="12" t="s">
        <v>87</v>
      </c>
      <c r="D270" s="12" t="s">
        <v>132</v>
      </c>
      <c r="E270" s="13">
        <v>235</v>
      </c>
      <c r="F270" s="12" t="s">
        <v>184</v>
      </c>
      <c r="G270" s="13">
        <v>1320</v>
      </c>
      <c r="H270" s="13">
        <v>3480</v>
      </c>
      <c r="I270" s="40" t="s">
        <v>291</v>
      </c>
      <c r="J270" s="47">
        <v>76500000</v>
      </c>
      <c r="K270" s="47">
        <v>76500000</v>
      </c>
      <c r="L270" s="47">
        <v>0</v>
      </c>
      <c r="M270" s="47">
        <v>0</v>
      </c>
      <c r="N270" s="47">
        <v>0</v>
      </c>
      <c r="O270" s="47">
        <v>0</v>
      </c>
      <c r="P270" s="47">
        <v>0</v>
      </c>
      <c r="Q270" s="47">
        <v>0</v>
      </c>
      <c r="R270" s="47">
        <v>0</v>
      </c>
      <c r="S270" s="47">
        <f t="shared" si="41"/>
        <v>76500000</v>
      </c>
      <c r="T270" s="47">
        <v>0</v>
      </c>
      <c r="U270" s="47">
        <v>25500000</v>
      </c>
      <c r="V270" s="47">
        <v>0</v>
      </c>
      <c r="W270" s="47">
        <v>51000000</v>
      </c>
      <c r="X270" s="47">
        <v>51000000</v>
      </c>
      <c r="Y270" s="47">
        <v>0</v>
      </c>
      <c r="Z270" s="47">
        <v>0</v>
      </c>
      <c r="AA270" s="47">
        <v>0</v>
      </c>
      <c r="AB270" s="15">
        <f t="shared" si="42"/>
        <v>0</v>
      </c>
      <c r="AC270" s="49">
        <f t="shared" si="33"/>
        <v>0.66666666666666663</v>
      </c>
      <c r="AD270" s="49">
        <f t="shared" si="34"/>
        <v>0.66666666666666663</v>
      </c>
      <c r="AE270" s="49">
        <f t="shared" si="35"/>
        <v>0.33333333333333331</v>
      </c>
      <c r="AF270" s="49">
        <f t="shared" si="36"/>
        <v>1</v>
      </c>
    </row>
    <row r="271" spans="1:32" ht="67.5" hidden="1" outlineLevel="4" x14ac:dyDescent="0.35">
      <c r="A271" s="12" t="s">
        <v>126</v>
      </c>
      <c r="B271" s="12" t="s">
        <v>128</v>
      </c>
      <c r="C271" s="12" t="s">
        <v>87</v>
      </c>
      <c r="D271" s="12" t="s">
        <v>125</v>
      </c>
      <c r="E271" s="13"/>
      <c r="F271" s="12" t="s">
        <v>184</v>
      </c>
      <c r="G271" s="13">
        <v>1320</v>
      </c>
      <c r="H271" s="13">
        <v>3480</v>
      </c>
      <c r="I271" s="40" t="s">
        <v>292</v>
      </c>
      <c r="J271" s="47">
        <v>0</v>
      </c>
      <c r="K271" s="47">
        <v>39576</v>
      </c>
      <c r="L271" s="47">
        <v>0</v>
      </c>
      <c r="M271" s="47">
        <v>0</v>
      </c>
      <c r="N271" s="47">
        <v>0</v>
      </c>
      <c r="O271" s="47">
        <v>0</v>
      </c>
      <c r="P271" s="47">
        <v>0</v>
      </c>
      <c r="Q271" s="47">
        <v>0</v>
      </c>
      <c r="R271" s="47">
        <v>0</v>
      </c>
      <c r="S271" s="47">
        <f t="shared" si="41"/>
        <v>39576</v>
      </c>
      <c r="T271" s="47">
        <v>0</v>
      </c>
      <c r="U271" s="47">
        <v>39576</v>
      </c>
      <c r="V271" s="47">
        <v>0</v>
      </c>
      <c r="W271" s="47">
        <v>0</v>
      </c>
      <c r="X271" s="47">
        <v>0</v>
      </c>
      <c r="Y271" s="47">
        <v>0</v>
      </c>
      <c r="Z271" s="47">
        <v>0</v>
      </c>
      <c r="AA271" s="47">
        <v>0</v>
      </c>
      <c r="AB271" s="15">
        <f t="shared" si="42"/>
        <v>0</v>
      </c>
      <c r="AC271" s="49">
        <f t="shared" ref="AC271:AC334" si="47">IFERROR(W271/K271,0)</f>
        <v>0</v>
      </c>
      <c r="AD271" s="49">
        <f t="shared" ref="AD271:AD334" si="48">IFERROR(W271/S271,0)</f>
        <v>0</v>
      </c>
      <c r="AE271" s="49">
        <f t="shared" ref="AE271:AE334" si="49">IFERROR(((T271+U271+V271)/S271),0)</f>
        <v>1</v>
      </c>
      <c r="AF271" s="49">
        <f t="shared" ref="AF271:AF334" si="50">+AD271+AE271</f>
        <v>1</v>
      </c>
    </row>
    <row r="272" spans="1:32" ht="162" hidden="1" outlineLevel="4" x14ac:dyDescent="0.35">
      <c r="A272" s="12" t="s">
        <v>126</v>
      </c>
      <c r="B272" s="12" t="s">
        <v>128</v>
      </c>
      <c r="C272" s="12" t="s">
        <v>87</v>
      </c>
      <c r="D272" s="12" t="s">
        <v>133</v>
      </c>
      <c r="E272" s="13">
        <v>200</v>
      </c>
      <c r="F272" s="12" t="s">
        <v>184</v>
      </c>
      <c r="G272" s="13">
        <v>1330</v>
      </c>
      <c r="H272" s="13">
        <v>3480</v>
      </c>
      <c r="I272" s="40" t="s">
        <v>408</v>
      </c>
      <c r="J272" s="47">
        <v>429342668</v>
      </c>
      <c r="K272" s="47">
        <v>395265577</v>
      </c>
      <c r="L272" s="47">
        <v>0</v>
      </c>
      <c r="M272" s="47">
        <v>0</v>
      </c>
      <c r="N272" s="47">
        <v>0</v>
      </c>
      <c r="O272" s="47">
        <v>0</v>
      </c>
      <c r="P272" s="47">
        <v>0</v>
      </c>
      <c r="Q272" s="47">
        <v>0</v>
      </c>
      <c r="R272" s="47">
        <v>0</v>
      </c>
      <c r="S272" s="47">
        <f t="shared" si="41"/>
        <v>395265577</v>
      </c>
      <c r="T272" s="47">
        <v>0</v>
      </c>
      <c r="U272" s="47">
        <v>216670057.19999999</v>
      </c>
      <c r="V272" s="47">
        <v>0</v>
      </c>
      <c r="W272" s="47">
        <v>127903354.8</v>
      </c>
      <c r="X272" s="47">
        <v>127903354.8</v>
      </c>
      <c r="Y272" s="47">
        <v>0</v>
      </c>
      <c r="Z272" s="47">
        <v>50692165</v>
      </c>
      <c r="AA272" s="47">
        <v>0</v>
      </c>
      <c r="AB272" s="15">
        <f t="shared" si="42"/>
        <v>50692165.000000015</v>
      </c>
      <c r="AC272" s="49">
        <f t="shared" si="47"/>
        <v>0.32358839788368415</v>
      </c>
      <c r="AD272" s="49">
        <f t="shared" si="48"/>
        <v>0.32358839788368415</v>
      </c>
      <c r="AE272" s="49">
        <f t="shared" si="49"/>
        <v>0.54816323456368166</v>
      </c>
      <c r="AF272" s="49">
        <f t="shared" si="50"/>
        <v>0.87175163244736575</v>
      </c>
    </row>
    <row r="273" spans="1:32" hidden="1" outlineLevel="3" x14ac:dyDescent="0.35">
      <c r="A273" s="34"/>
      <c r="B273" s="34"/>
      <c r="C273" s="34" t="s">
        <v>255</v>
      </c>
      <c r="D273" s="34"/>
      <c r="E273" s="33"/>
      <c r="F273" s="34"/>
      <c r="G273" s="33"/>
      <c r="H273" s="33"/>
      <c r="I273" s="51"/>
      <c r="J273" s="52">
        <f t="shared" ref="J273:AB273" si="51">SUBTOTAL(9,J258:J272)</f>
        <v>1943582270</v>
      </c>
      <c r="K273" s="52">
        <f t="shared" si="51"/>
        <v>1930767599</v>
      </c>
      <c r="L273" s="52">
        <f t="shared" si="51"/>
        <v>0</v>
      </c>
      <c r="M273" s="52">
        <f t="shared" si="51"/>
        <v>0</v>
      </c>
      <c r="N273" s="52">
        <f t="shared" si="51"/>
        <v>-4500000</v>
      </c>
      <c r="O273" s="52">
        <f t="shared" si="51"/>
        <v>-137202</v>
      </c>
      <c r="P273" s="52">
        <f t="shared" si="51"/>
        <v>352767</v>
      </c>
      <c r="Q273" s="52">
        <f t="shared" si="51"/>
        <v>-3300000</v>
      </c>
      <c r="R273" s="52">
        <f t="shared" si="51"/>
        <v>0</v>
      </c>
      <c r="S273" s="52">
        <f t="shared" si="51"/>
        <v>1923320366</v>
      </c>
      <c r="T273" s="52">
        <f t="shared" si="51"/>
        <v>0</v>
      </c>
      <c r="U273" s="52">
        <f t="shared" si="51"/>
        <v>306843990.77999997</v>
      </c>
      <c r="V273" s="52">
        <f t="shared" si="51"/>
        <v>0</v>
      </c>
      <c r="W273" s="52">
        <f t="shared" si="51"/>
        <v>1544431822.28</v>
      </c>
      <c r="X273" s="52">
        <f t="shared" si="51"/>
        <v>1544431822.28</v>
      </c>
      <c r="Y273" s="52">
        <f t="shared" si="51"/>
        <v>19462418.940000001</v>
      </c>
      <c r="Z273" s="52">
        <f t="shared" si="51"/>
        <v>79491785.939999998</v>
      </c>
      <c r="AA273" s="52">
        <f t="shared" si="51"/>
        <v>0</v>
      </c>
      <c r="AB273" s="54">
        <f t="shared" si="51"/>
        <v>72044552.940000013</v>
      </c>
      <c r="AC273" s="55">
        <f t="shared" si="47"/>
        <v>0.7999056039058795</v>
      </c>
      <c r="AD273" s="55">
        <f t="shared" si="48"/>
        <v>0.80300289519213663</v>
      </c>
      <c r="AE273" s="55">
        <f t="shared" si="49"/>
        <v>0.15953867915315362</v>
      </c>
      <c r="AF273" s="55">
        <f t="shared" si="50"/>
        <v>0.96254157434529031</v>
      </c>
    </row>
    <row r="274" spans="1:32" outlineLevel="2" collapsed="1" x14ac:dyDescent="0.35">
      <c r="A274" s="28"/>
      <c r="B274" s="28" t="s">
        <v>293</v>
      </c>
      <c r="C274" s="28"/>
      <c r="D274" s="28"/>
      <c r="E274" s="29"/>
      <c r="F274" s="28"/>
      <c r="G274" s="29"/>
      <c r="H274" s="29"/>
      <c r="I274" s="57"/>
      <c r="J274" s="30">
        <f t="shared" ref="J274:AB274" si="52">SUBTOTAL(9,J222:J272)</f>
        <v>10417528563</v>
      </c>
      <c r="K274" s="30">
        <f t="shared" si="52"/>
        <v>10400668321</v>
      </c>
      <c r="L274" s="30">
        <f t="shared" si="52"/>
        <v>0</v>
      </c>
      <c r="M274" s="30">
        <f t="shared" si="52"/>
        <v>0</v>
      </c>
      <c r="N274" s="30">
        <f t="shared" si="52"/>
        <v>402071868</v>
      </c>
      <c r="O274" s="30">
        <f t="shared" si="52"/>
        <v>-10505906</v>
      </c>
      <c r="P274" s="30">
        <f t="shared" si="52"/>
        <v>24497739</v>
      </c>
      <c r="Q274" s="30">
        <f t="shared" si="52"/>
        <v>-14472258</v>
      </c>
      <c r="R274" s="30">
        <f t="shared" si="52"/>
        <v>0</v>
      </c>
      <c r="S274" s="30">
        <f t="shared" si="52"/>
        <v>10812765670</v>
      </c>
      <c r="T274" s="30">
        <f t="shared" si="52"/>
        <v>211860504</v>
      </c>
      <c r="U274" s="30">
        <f t="shared" si="52"/>
        <v>1469860814.1499996</v>
      </c>
      <c r="V274" s="30">
        <f t="shared" si="52"/>
        <v>0</v>
      </c>
      <c r="W274" s="30">
        <f t="shared" si="52"/>
        <v>6191722586.79</v>
      </c>
      <c r="X274" s="30">
        <f t="shared" si="52"/>
        <v>6191722586.79</v>
      </c>
      <c r="Y274" s="30">
        <f t="shared" si="52"/>
        <v>2393059142.6399999</v>
      </c>
      <c r="Z274" s="30">
        <f t="shared" si="52"/>
        <v>2527224416.0599995</v>
      </c>
      <c r="AA274" s="30">
        <f t="shared" si="52"/>
        <v>0</v>
      </c>
      <c r="AB274" s="31">
        <f t="shared" si="52"/>
        <v>2939321765.0599999</v>
      </c>
      <c r="AC274" s="32">
        <f t="shared" si="47"/>
        <v>0.5953196848214346</v>
      </c>
      <c r="AD274" s="32">
        <f t="shared" si="48"/>
        <v>0.57263079361545066</v>
      </c>
      <c r="AE274" s="32">
        <f t="shared" si="49"/>
        <v>0.15553109809971491</v>
      </c>
      <c r="AF274" s="32">
        <f t="shared" si="50"/>
        <v>0.72816189171516554</v>
      </c>
    </row>
    <row r="275" spans="1:32" hidden="1" outlineLevel="4" x14ac:dyDescent="0.35">
      <c r="A275" s="12" t="s">
        <v>126</v>
      </c>
      <c r="B275" s="12" t="s">
        <v>134</v>
      </c>
      <c r="C275" s="12" t="s">
        <v>33</v>
      </c>
      <c r="D275" s="12" t="s">
        <v>34</v>
      </c>
      <c r="E275" s="13"/>
      <c r="F275" s="12" t="s">
        <v>184</v>
      </c>
      <c r="G275" s="13">
        <v>1111</v>
      </c>
      <c r="H275" s="13">
        <v>3480</v>
      </c>
      <c r="I275" s="40" t="s">
        <v>185</v>
      </c>
      <c r="J275" s="47">
        <v>485939840</v>
      </c>
      <c r="K275" s="47">
        <v>485939840</v>
      </c>
      <c r="L275" s="47">
        <v>0</v>
      </c>
      <c r="M275" s="47">
        <v>0</v>
      </c>
      <c r="N275" s="47">
        <v>0</v>
      </c>
      <c r="O275" s="48">
        <v>-9028347</v>
      </c>
      <c r="P275" s="47">
        <v>0</v>
      </c>
      <c r="Q275" s="47">
        <v>0</v>
      </c>
      <c r="R275" s="47">
        <v>0</v>
      </c>
      <c r="S275" s="47">
        <f t="shared" si="41"/>
        <v>485939840</v>
      </c>
      <c r="T275" s="47">
        <v>0</v>
      </c>
      <c r="U275" s="47">
        <v>0</v>
      </c>
      <c r="V275" s="47">
        <v>0</v>
      </c>
      <c r="W275" s="47">
        <v>319614621.01999998</v>
      </c>
      <c r="X275" s="47">
        <v>319614621.01999998</v>
      </c>
      <c r="Y275" s="47">
        <v>157296871.97999999</v>
      </c>
      <c r="Z275" s="47">
        <v>166325218.97999999</v>
      </c>
      <c r="AA275" s="47">
        <v>0</v>
      </c>
      <c r="AB275" s="15">
        <f t="shared" si="42"/>
        <v>166325218.98000002</v>
      </c>
      <c r="AC275" s="49">
        <f t="shared" si="47"/>
        <v>0.6577246702390156</v>
      </c>
      <c r="AD275" s="49">
        <f t="shared" si="48"/>
        <v>0.6577246702390156</v>
      </c>
      <c r="AE275" s="49">
        <f t="shared" si="49"/>
        <v>0</v>
      </c>
      <c r="AF275" s="49">
        <f t="shared" si="50"/>
        <v>0.6577246702390156</v>
      </c>
    </row>
    <row r="276" spans="1:32" hidden="1" outlineLevel="4" x14ac:dyDescent="0.35">
      <c r="A276" s="12" t="s">
        <v>126</v>
      </c>
      <c r="B276" s="12" t="s">
        <v>134</v>
      </c>
      <c r="C276" s="12" t="s">
        <v>33</v>
      </c>
      <c r="D276" s="12" t="s">
        <v>35</v>
      </c>
      <c r="E276" s="13"/>
      <c r="F276" s="12" t="s">
        <v>184</v>
      </c>
      <c r="G276" s="13">
        <v>1111</v>
      </c>
      <c r="H276" s="13">
        <v>3480</v>
      </c>
      <c r="I276" s="40" t="s">
        <v>186</v>
      </c>
      <c r="J276" s="47">
        <v>250000</v>
      </c>
      <c r="K276" s="47">
        <v>1250000</v>
      </c>
      <c r="L276" s="47">
        <v>0</v>
      </c>
      <c r="M276" s="47">
        <v>0</v>
      </c>
      <c r="N276" s="47">
        <v>0</v>
      </c>
      <c r="O276" s="47">
        <v>0</v>
      </c>
      <c r="P276" s="47">
        <v>0</v>
      </c>
      <c r="Q276" s="47">
        <v>0</v>
      </c>
      <c r="R276" s="47">
        <v>0</v>
      </c>
      <c r="S276" s="47">
        <f t="shared" si="41"/>
        <v>1250000</v>
      </c>
      <c r="T276" s="47">
        <v>0</v>
      </c>
      <c r="U276" s="47">
        <v>0</v>
      </c>
      <c r="V276" s="47">
        <v>0</v>
      </c>
      <c r="W276" s="47">
        <v>351550</v>
      </c>
      <c r="X276" s="47">
        <v>351550</v>
      </c>
      <c r="Y276" s="47">
        <v>898450</v>
      </c>
      <c r="Z276" s="47">
        <v>898450</v>
      </c>
      <c r="AA276" s="47">
        <v>0</v>
      </c>
      <c r="AB276" s="15">
        <f t="shared" si="42"/>
        <v>898450</v>
      </c>
      <c r="AC276" s="49">
        <f t="shared" si="47"/>
        <v>0.28123999999999999</v>
      </c>
      <c r="AD276" s="49">
        <f t="shared" si="48"/>
        <v>0.28123999999999999</v>
      </c>
      <c r="AE276" s="49">
        <f t="shared" si="49"/>
        <v>0</v>
      </c>
      <c r="AF276" s="49">
        <f t="shared" si="50"/>
        <v>0.28123999999999999</v>
      </c>
    </row>
    <row r="277" spans="1:32" hidden="1" outlineLevel="4" x14ac:dyDescent="0.35">
      <c r="A277" s="12" t="s">
        <v>126</v>
      </c>
      <c r="B277" s="12" t="s">
        <v>134</v>
      </c>
      <c r="C277" s="12" t="s">
        <v>33</v>
      </c>
      <c r="D277" s="12" t="s">
        <v>36</v>
      </c>
      <c r="E277" s="13"/>
      <c r="F277" s="12" t="s">
        <v>184</v>
      </c>
      <c r="G277" s="13">
        <v>1111</v>
      </c>
      <c r="H277" s="13">
        <v>3480</v>
      </c>
      <c r="I277" s="40" t="s">
        <v>1</v>
      </c>
      <c r="J277" s="47">
        <v>3399060</v>
      </c>
      <c r="K277" s="47">
        <v>2399060</v>
      </c>
      <c r="L277" s="47">
        <v>0</v>
      </c>
      <c r="M277" s="47">
        <v>0</v>
      </c>
      <c r="N277" s="47">
        <v>0</v>
      </c>
      <c r="O277" s="47">
        <v>0</v>
      </c>
      <c r="P277" s="47">
        <v>0</v>
      </c>
      <c r="Q277" s="47">
        <v>0</v>
      </c>
      <c r="R277" s="47">
        <v>0</v>
      </c>
      <c r="S277" s="47">
        <f t="shared" si="41"/>
        <v>2399060</v>
      </c>
      <c r="T277" s="47">
        <v>0</v>
      </c>
      <c r="U277" s="47">
        <v>0</v>
      </c>
      <c r="V277" s="47">
        <v>0</v>
      </c>
      <c r="W277" s="47">
        <v>288649.82</v>
      </c>
      <c r="X277" s="47">
        <v>288649.82</v>
      </c>
      <c r="Y277" s="47">
        <v>2110410.1800000002</v>
      </c>
      <c r="Z277" s="47">
        <v>2110410.1800000002</v>
      </c>
      <c r="AA277" s="47">
        <v>0</v>
      </c>
      <c r="AB277" s="15">
        <f t="shared" si="42"/>
        <v>2110410.1800000002</v>
      </c>
      <c r="AC277" s="49">
        <f t="shared" si="47"/>
        <v>0.12031788283744467</v>
      </c>
      <c r="AD277" s="49">
        <f t="shared" si="48"/>
        <v>0.12031788283744467</v>
      </c>
      <c r="AE277" s="49">
        <f t="shared" si="49"/>
        <v>0</v>
      </c>
      <c r="AF277" s="49">
        <f t="shared" si="50"/>
        <v>0.12031788283744467</v>
      </c>
    </row>
    <row r="278" spans="1:32" hidden="1" outlineLevel="4" x14ac:dyDescent="0.35">
      <c r="A278" s="12" t="s">
        <v>126</v>
      </c>
      <c r="B278" s="12" t="s">
        <v>134</v>
      </c>
      <c r="C278" s="12" t="s">
        <v>33</v>
      </c>
      <c r="D278" s="12" t="s">
        <v>38</v>
      </c>
      <c r="E278" s="13"/>
      <c r="F278" s="12" t="s">
        <v>184</v>
      </c>
      <c r="G278" s="13">
        <v>1111</v>
      </c>
      <c r="H278" s="13">
        <v>3480</v>
      </c>
      <c r="I278" s="40" t="s">
        <v>187</v>
      </c>
      <c r="J278" s="47">
        <v>188183068</v>
      </c>
      <c r="K278" s="47">
        <v>188183068</v>
      </c>
      <c r="L278" s="47">
        <v>0</v>
      </c>
      <c r="M278" s="47">
        <v>0</v>
      </c>
      <c r="N278" s="47">
        <v>0</v>
      </c>
      <c r="O278" s="47">
        <v>0</v>
      </c>
      <c r="P278" s="47">
        <v>0</v>
      </c>
      <c r="Q278" s="47">
        <v>0</v>
      </c>
      <c r="R278" s="47">
        <v>0</v>
      </c>
      <c r="S278" s="47">
        <f t="shared" si="41"/>
        <v>188183068</v>
      </c>
      <c r="T278" s="47">
        <v>0</v>
      </c>
      <c r="U278" s="47">
        <v>0</v>
      </c>
      <c r="V278" s="47">
        <v>0</v>
      </c>
      <c r="W278" s="47">
        <v>116634837.09</v>
      </c>
      <c r="X278" s="47">
        <v>116634837.09</v>
      </c>
      <c r="Y278" s="47">
        <v>71548230.909999996</v>
      </c>
      <c r="Z278" s="47">
        <v>71548230.909999996</v>
      </c>
      <c r="AA278" s="47">
        <v>0</v>
      </c>
      <c r="AB278" s="15">
        <f t="shared" si="42"/>
        <v>71548230.909999996</v>
      </c>
      <c r="AC278" s="49">
        <f t="shared" si="47"/>
        <v>0.619794534809051</v>
      </c>
      <c r="AD278" s="49">
        <f t="shared" si="48"/>
        <v>0.619794534809051</v>
      </c>
      <c r="AE278" s="49">
        <f t="shared" si="49"/>
        <v>0</v>
      </c>
      <c r="AF278" s="49">
        <f t="shared" si="50"/>
        <v>0.619794534809051</v>
      </c>
    </row>
    <row r="279" spans="1:32" hidden="1" outlineLevel="4" x14ac:dyDescent="0.35">
      <c r="A279" s="12" t="s">
        <v>126</v>
      </c>
      <c r="B279" s="12" t="s">
        <v>134</v>
      </c>
      <c r="C279" s="12" t="s">
        <v>33</v>
      </c>
      <c r="D279" s="12" t="s">
        <v>39</v>
      </c>
      <c r="E279" s="13"/>
      <c r="F279" s="12" t="s">
        <v>184</v>
      </c>
      <c r="G279" s="13">
        <v>1111</v>
      </c>
      <c r="H279" s="13">
        <v>3480</v>
      </c>
      <c r="I279" s="40" t="s">
        <v>188</v>
      </c>
      <c r="J279" s="47">
        <v>224357641</v>
      </c>
      <c r="K279" s="47">
        <v>215857641</v>
      </c>
      <c r="L279" s="47">
        <v>0</v>
      </c>
      <c r="M279" s="47">
        <v>0</v>
      </c>
      <c r="N279" s="47">
        <v>0</v>
      </c>
      <c r="O279" s="47">
        <v>0</v>
      </c>
      <c r="P279" s="47">
        <v>0</v>
      </c>
      <c r="Q279" s="47">
        <v>0</v>
      </c>
      <c r="R279" s="47">
        <v>0</v>
      </c>
      <c r="S279" s="47">
        <f t="shared" si="41"/>
        <v>215857641</v>
      </c>
      <c r="T279" s="47">
        <v>0</v>
      </c>
      <c r="U279" s="47">
        <v>0</v>
      </c>
      <c r="V279" s="47">
        <v>0</v>
      </c>
      <c r="W279" s="47">
        <v>142212212.84</v>
      </c>
      <c r="X279" s="47">
        <v>142212212.84</v>
      </c>
      <c r="Y279" s="47">
        <v>73645428.159999996</v>
      </c>
      <c r="Z279" s="47">
        <v>73645428.159999996</v>
      </c>
      <c r="AA279" s="47">
        <v>0</v>
      </c>
      <c r="AB279" s="15">
        <f t="shared" si="42"/>
        <v>73645428.159999996</v>
      </c>
      <c r="AC279" s="49">
        <f t="shared" si="47"/>
        <v>0.6588240850830015</v>
      </c>
      <c r="AD279" s="49">
        <f t="shared" si="48"/>
        <v>0.6588240850830015</v>
      </c>
      <c r="AE279" s="49">
        <f t="shared" si="49"/>
        <v>0</v>
      </c>
      <c r="AF279" s="49">
        <f t="shared" si="50"/>
        <v>0.6588240850830015</v>
      </c>
    </row>
    <row r="280" spans="1:32" hidden="1" outlineLevel="4" x14ac:dyDescent="0.35">
      <c r="A280" s="12" t="s">
        <v>126</v>
      </c>
      <c r="B280" s="12" t="s">
        <v>134</v>
      </c>
      <c r="C280" s="12" t="s">
        <v>33</v>
      </c>
      <c r="D280" s="12" t="s">
        <v>40</v>
      </c>
      <c r="E280" s="13"/>
      <c r="F280" s="12" t="s">
        <v>184</v>
      </c>
      <c r="G280" s="13">
        <v>1111</v>
      </c>
      <c r="H280" s="13">
        <v>3480</v>
      </c>
      <c r="I280" s="40" t="s">
        <v>3</v>
      </c>
      <c r="J280" s="47">
        <v>90450558</v>
      </c>
      <c r="K280" s="47">
        <v>90450558</v>
      </c>
      <c r="L280" s="47">
        <v>0</v>
      </c>
      <c r="M280" s="47">
        <v>0</v>
      </c>
      <c r="N280" s="47">
        <v>0</v>
      </c>
      <c r="O280" s="48">
        <v>-752061</v>
      </c>
      <c r="P280" s="47">
        <v>0</v>
      </c>
      <c r="Q280" s="47">
        <v>0</v>
      </c>
      <c r="R280" s="47">
        <v>0</v>
      </c>
      <c r="S280" s="47">
        <f t="shared" si="41"/>
        <v>90450558</v>
      </c>
      <c r="T280" s="47">
        <v>0</v>
      </c>
      <c r="U280" s="47">
        <v>0</v>
      </c>
      <c r="V280" s="47">
        <v>0</v>
      </c>
      <c r="W280" s="47">
        <v>1354310.59</v>
      </c>
      <c r="X280" s="47">
        <v>1354310.59</v>
      </c>
      <c r="Y280" s="47">
        <v>88344186.409999996</v>
      </c>
      <c r="Z280" s="47">
        <v>89096247.409999996</v>
      </c>
      <c r="AA280" s="47">
        <v>0</v>
      </c>
      <c r="AB280" s="15">
        <f t="shared" si="42"/>
        <v>89096247.409999996</v>
      </c>
      <c r="AC280" s="49">
        <f t="shared" si="47"/>
        <v>1.4972937922616244E-2</v>
      </c>
      <c r="AD280" s="49">
        <f t="shared" si="48"/>
        <v>1.4972937922616244E-2</v>
      </c>
      <c r="AE280" s="49">
        <f t="shared" si="49"/>
        <v>0</v>
      </c>
      <c r="AF280" s="49">
        <f t="shared" si="50"/>
        <v>1.4972937922616244E-2</v>
      </c>
    </row>
    <row r="281" spans="1:32" hidden="1" outlineLevel="4" x14ac:dyDescent="0.35">
      <c r="A281" s="12" t="s">
        <v>126</v>
      </c>
      <c r="B281" s="12" t="s">
        <v>134</v>
      </c>
      <c r="C281" s="12" t="s">
        <v>33</v>
      </c>
      <c r="D281" s="12" t="s">
        <v>41</v>
      </c>
      <c r="E281" s="13"/>
      <c r="F281" s="12" t="s">
        <v>184</v>
      </c>
      <c r="G281" s="13">
        <v>1111</v>
      </c>
      <c r="H281" s="13">
        <v>3480</v>
      </c>
      <c r="I281" s="40" t="s">
        <v>4</v>
      </c>
      <c r="J281" s="47">
        <v>79388439</v>
      </c>
      <c r="K281" s="47">
        <v>77688439</v>
      </c>
      <c r="L281" s="47">
        <v>0</v>
      </c>
      <c r="M281" s="47">
        <v>0</v>
      </c>
      <c r="N281" s="47">
        <v>0</v>
      </c>
      <c r="O281" s="47">
        <v>0</v>
      </c>
      <c r="P281" s="47">
        <v>0</v>
      </c>
      <c r="Q281" s="48">
        <v>172258</v>
      </c>
      <c r="R281" s="47">
        <v>0</v>
      </c>
      <c r="S281" s="47">
        <f t="shared" si="41"/>
        <v>77860697</v>
      </c>
      <c r="T281" s="47">
        <v>0</v>
      </c>
      <c r="U281" s="47">
        <v>0</v>
      </c>
      <c r="V281" s="47">
        <v>0</v>
      </c>
      <c r="W281" s="47">
        <v>77636753.140000001</v>
      </c>
      <c r="X281" s="47">
        <v>77636753.140000001</v>
      </c>
      <c r="Y281" s="47">
        <v>51685.86</v>
      </c>
      <c r="Z281" s="47">
        <v>51685.86</v>
      </c>
      <c r="AA281" s="47">
        <v>0</v>
      </c>
      <c r="AB281" s="15">
        <f t="shared" si="42"/>
        <v>223943.8599999994</v>
      </c>
      <c r="AC281" s="49">
        <f t="shared" si="47"/>
        <v>0.99933470332696483</v>
      </c>
      <c r="AD281" s="49">
        <f t="shared" si="48"/>
        <v>0.9971237881417887</v>
      </c>
      <c r="AE281" s="49">
        <f t="shared" si="49"/>
        <v>0</v>
      </c>
      <c r="AF281" s="49">
        <f t="shared" si="50"/>
        <v>0.9971237881417887</v>
      </c>
    </row>
    <row r="282" spans="1:32" hidden="1" outlineLevel="4" x14ac:dyDescent="0.35">
      <c r="A282" s="12" t="s">
        <v>126</v>
      </c>
      <c r="B282" s="12" t="s">
        <v>134</v>
      </c>
      <c r="C282" s="12" t="s">
        <v>33</v>
      </c>
      <c r="D282" s="12" t="s">
        <v>42</v>
      </c>
      <c r="E282" s="13"/>
      <c r="F282" s="12" t="s">
        <v>184</v>
      </c>
      <c r="G282" s="13">
        <v>1111</v>
      </c>
      <c r="H282" s="13">
        <v>3480</v>
      </c>
      <c r="I282" s="40" t="s">
        <v>5</v>
      </c>
      <c r="J282" s="47">
        <v>123051250</v>
      </c>
      <c r="K282" s="47">
        <v>122251250</v>
      </c>
      <c r="L282" s="47">
        <v>0</v>
      </c>
      <c r="M282" s="47">
        <v>0</v>
      </c>
      <c r="N282" s="48">
        <v>-1700000</v>
      </c>
      <c r="O282" s="47">
        <v>0</v>
      </c>
      <c r="P282" s="47">
        <v>0</v>
      </c>
      <c r="Q282" s="47">
        <v>0</v>
      </c>
      <c r="R282" s="47">
        <v>0</v>
      </c>
      <c r="S282" s="47">
        <f t="shared" si="41"/>
        <v>120551250</v>
      </c>
      <c r="T282" s="47">
        <v>0</v>
      </c>
      <c r="U282" s="47">
        <v>0</v>
      </c>
      <c r="V282" s="47">
        <v>0</v>
      </c>
      <c r="W282" s="47">
        <v>76878843.799999997</v>
      </c>
      <c r="X282" s="47">
        <v>76878843.799999997</v>
      </c>
      <c r="Y282" s="47">
        <v>43672406.200000003</v>
      </c>
      <c r="Z282" s="47">
        <v>45372406.200000003</v>
      </c>
      <c r="AA282" s="47">
        <v>0</v>
      </c>
      <c r="AB282" s="15">
        <f t="shared" si="42"/>
        <v>43672406.200000003</v>
      </c>
      <c r="AC282" s="49">
        <f t="shared" si="47"/>
        <v>0.62885936790012364</v>
      </c>
      <c r="AD282" s="49">
        <f t="shared" si="48"/>
        <v>0.63772747109631789</v>
      </c>
      <c r="AE282" s="49">
        <f t="shared" si="49"/>
        <v>0</v>
      </c>
      <c r="AF282" s="49">
        <f t="shared" si="50"/>
        <v>0.63772747109631789</v>
      </c>
    </row>
    <row r="283" spans="1:32" ht="67.5" hidden="1" outlineLevel="4" x14ac:dyDescent="0.35">
      <c r="A283" s="12" t="s">
        <v>126</v>
      </c>
      <c r="B283" s="12" t="s">
        <v>134</v>
      </c>
      <c r="C283" s="12" t="s">
        <v>33</v>
      </c>
      <c r="D283" s="12" t="s">
        <v>43</v>
      </c>
      <c r="E283" s="13">
        <v>200</v>
      </c>
      <c r="F283" s="12" t="s">
        <v>184</v>
      </c>
      <c r="G283" s="13">
        <v>1112</v>
      </c>
      <c r="H283" s="13">
        <v>3480</v>
      </c>
      <c r="I283" s="40" t="s">
        <v>189</v>
      </c>
      <c r="J283" s="47">
        <v>102490098</v>
      </c>
      <c r="K283" s="47">
        <v>102490098</v>
      </c>
      <c r="L283" s="47">
        <v>0</v>
      </c>
      <c r="M283" s="47">
        <v>0</v>
      </c>
      <c r="N283" s="47">
        <v>0</v>
      </c>
      <c r="O283" s="48">
        <v>-835122</v>
      </c>
      <c r="P283" s="47">
        <v>0</v>
      </c>
      <c r="Q283" s="47">
        <v>0</v>
      </c>
      <c r="R283" s="47">
        <v>0</v>
      </c>
      <c r="S283" s="47">
        <f t="shared" si="41"/>
        <v>102490098</v>
      </c>
      <c r="T283" s="47">
        <v>0</v>
      </c>
      <c r="U283" s="47">
        <v>34093407</v>
      </c>
      <c r="V283" s="47">
        <v>0</v>
      </c>
      <c r="W283" s="47">
        <v>67561569</v>
      </c>
      <c r="X283" s="47">
        <v>67561569</v>
      </c>
      <c r="Y283" s="47">
        <v>0</v>
      </c>
      <c r="Z283" s="47">
        <v>835122</v>
      </c>
      <c r="AA283" s="47">
        <v>0</v>
      </c>
      <c r="AB283" s="15">
        <f t="shared" si="42"/>
        <v>835122</v>
      </c>
      <c r="AC283" s="49">
        <f t="shared" si="47"/>
        <v>0.65920094056305811</v>
      </c>
      <c r="AD283" s="49">
        <f t="shared" si="48"/>
        <v>0.65920094056305811</v>
      </c>
      <c r="AE283" s="49">
        <f t="shared" si="49"/>
        <v>0.33265074056227362</v>
      </c>
      <c r="AF283" s="49">
        <f t="shared" si="50"/>
        <v>0.99185168112533173</v>
      </c>
    </row>
    <row r="284" spans="1:32" ht="40.5" hidden="1" outlineLevel="4" x14ac:dyDescent="0.35">
      <c r="A284" s="12" t="s">
        <v>126</v>
      </c>
      <c r="B284" s="12" t="s">
        <v>134</v>
      </c>
      <c r="C284" s="12" t="s">
        <v>33</v>
      </c>
      <c r="D284" s="12" t="s">
        <v>44</v>
      </c>
      <c r="E284" s="13">
        <v>200</v>
      </c>
      <c r="F284" s="12" t="s">
        <v>184</v>
      </c>
      <c r="G284" s="13">
        <v>1112</v>
      </c>
      <c r="H284" s="13">
        <v>3480</v>
      </c>
      <c r="I284" s="40" t="s">
        <v>190</v>
      </c>
      <c r="J284" s="47">
        <v>5540005</v>
      </c>
      <c r="K284" s="47">
        <v>5540005</v>
      </c>
      <c r="L284" s="47">
        <v>0</v>
      </c>
      <c r="M284" s="47">
        <v>0</v>
      </c>
      <c r="N284" s="47">
        <v>0</v>
      </c>
      <c r="O284" s="48">
        <v>-45142</v>
      </c>
      <c r="P284" s="47">
        <v>0</v>
      </c>
      <c r="Q284" s="47">
        <v>0</v>
      </c>
      <c r="R284" s="47">
        <v>0</v>
      </c>
      <c r="S284" s="47">
        <f t="shared" si="41"/>
        <v>5540005</v>
      </c>
      <c r="T284" s="47">
        <v>0</v>
      </c>
      <c r="U284" s="47">
        <v>1844452</v>
      </c>
      <c r="V284" s="47">
        <v>0</v>
      </c>
      <c r="W284" s="47">
        <v>3650411</v>
      </c>
      <c r="X284" s="47">
        <v>3650411</v>
      </c>
      <c r="Y284" s="47">
        <v>0</v>
      </c>
      <c r="Z284" s="47">
        <v>45142</v>
      </c>
      <c r="AA284" s="47">
        <v>0</v>
      </c>
      <c r="AB284" s="15">
        <f t="shared" si="42"/>
        <v>45142</v>
      </c>
      <c r="AC284" s="49">
        <f t="shared" si="47"/>
        <v>0.65891835837693291</v>
      </c>
      <c r="AD284" s="49">
        <f t="shared" si="48"/>
        <v>0.65891835837693291</v>
      </c>
      <c r="AE284" s="49">
        <f t="shared" si="49"/>
        <v>0.33293327352592644</v>
      </c>
      <c r="AF284" s="49">
        <f t="shared" si="50"/>
        <v>0.99185163190285941</v>
      </c>
    </row>
    <row r="285" spans="1:32" ht="67.5" hidden="1" outlineLevel="4" x14ac:dyDescent="0.35">
      <c r="A285" s="12" t="s">
        <v>126</v>
      </c>
      <c r="B285" s="12" t="s">
        <v>134</v>
      </c>
      <c r="C285" s="12" t="s">
        <v>33</v>
      </c>
      <c r="D285" s="12" t="s">
        <v>45</v>
      </c>
      <c r="E285" s="13">
        <v>200</v>
      </c>
      <c r="F285" s="12" t="s">
        <v>184</v>
      </c>
      <c r="G285" s="13">
        <v>1112</v>
      </c>
      <c r="H285" s="13">
        <v>3480</v>
      </c>
      <c r="I285" s="40" t="s">
        <v>191</v>
      </c>
      <c r="J285" s="47">
        <v>18536760</v>
      </c>
      <c r="K285" s="47">
        <v>18436760</v>
      </c>
      <c r="L285" s="47">
        <v>0</v>
      </c>
      <c r="M285" s="47">
        <v>0</v>
      </c>
      <c r="N285" s="47">
        <v>0</v>
      </c>
      <c r="O285" s="48">
        <v>-158193</v>
      </c>
      <c r="P285" s="47">
        <v>0</v>
      </c>
      <c r="Q285" s="47">
        <v>0</v>
      </c>
      <c r="R285" s="47">
        <v>0</v>
      </c>
      <c r="S285" s="47">
        <f t="shared" si="41"/>
        <v>18436760</v>
      </c>
      <c r="T285" s="47">
        <v>0</v>
      </c>
      <c r="U285" s="47">
        <v>8193097</v>
      </c>
      <c r="V285" s="47">
        <v>0</v>
      </c>
      <c r="W285" s="47">
        <v>10085470</v>
      </c>
      <c r="X285" s="47">
        <v>10085470</v>
      </c>
      <c r="Y285" s="47">
        <v>0</v>
      </c>
      <c r="Z285" s="47">
        <v>158193</v>
      </c>
      <c r="AA285" s="47">
        <v>0</v>
      </c>
      <c r="AB285" s="15">
        <f t="shared" si="42"/>
        <v>158193</v>
      </c>
      <c r="AC285" s="49">
        <f t="shared" si="47"/>
        <v>0.54703049776641888</v>
      </c>
      <c r="AD285" s="49">
        <f t="shared" si="48"/>
        <v>0.54703049776641888</v>
      </c>
      <c r="AE285" s="49">
        <f t="shared" si="49"/>
        <v>0.44438919853596837</v>
      </c>
      <c r="AF285" s="49">
        <f t="shared" si="50"/>
        <v>0.99141969630238724</v>
      </c>
    </row>
    <row r="286" spans="1:32" ht="54" hidden="1" outlineLevel="4" x14ac:dyDescent="0.35">
      <c r="A286" s="12" t="s">
        <v>126</v>
      </c>
      <c r="B286" s="12" t="s">
        <v>134</v>
      </c>
      <c r="C286" s="12" t="s">
        <v>33</v>
      </c>
      <c r="D286" s="12" t="s">
        <v>46</v>
      </c>
      <c r="E286" s="13">
        <v>200</v>
      </c>
      <c r="F286" s="12" t="s">
        <v>184</v>
      </c>
      <c r="G286" s="13">
        <v>1112</v>
      </c>
      <c r="H286" s="13">
        <v>3480</v>
      </c>
      <c r="I286" s="40" t="s">
        <v>192</v>
      </c>
      <c r="J286" s="47">
        <v>33240032</v>
      </c>
      <c r="K286" s="47">
        <v>33240032</v>
      </c>
      <c r="L286" s="47">
        <v>0</v>
      </c>
      <c r="M286" s="47">
        <v>0</v>
      </c>
      <c r="N286" s="47">
        <v>0</v>
      </c>
      <c r="O286" s="48">
        <v>-270850</v>
      </c>
      <c r="P286" s="47">
        <v>0</v>
      </c>
      <c r="Q286" s="47">
        <v>0</v>
      </c>
      <c r="R286" s="47">
        <v>0</v>
      </c>
      <c r="S286" s="47">
        <f t="shared" si="41"/>
        <v>33240032</v>
      </c>
      <c r="T286" s="47">
        <v>0</v>
      </c>
      <c r="U286" s="47">
        <v>11066786</v>
      </c>
      <c r="V286" s="47">
        <v>0</v>
      </c>
      <c r="W286" s="47">
        <v>21902396</v>
      </c>
      <c r="X286" s="47">
        <v>21902396</v>
      </c>
      <c r="Y286" s="47">
        <v>0</v>
      </c>
      <c r="Z286" s="47">
        <v>270850</v>
      </c>
      <c r="AA286" s="47">
        <v>0</v>
      </c>
      <c r="AB286" s="15">
        <f t="shared" si="42"/>
        <v>270850</v>
      </c>
      <c r="AC286" s="49">
        <f t="shared" si="47"/>
        <v>0.65891621283637758</v>
      </c>
      <c r="AD286" s="49">
        <f t="shared" si="48"/>
        <v>0.65891621283637758</v>
      </c>
      <c r="AE286" s="49">
        <f t="shared" si="49"/>
        <v>0.33293547972516996</v>
      </c>
      <c r="AF286" s="49">
        <f t="shared" si="50"/>
        <v>0.99185169256154748</v>
      </c>
    </row>
    <row r="287" spans="1:32" ht="54" hidden="1" outlineLevel="4" x14ac:dyDescent="0.35">
      <c r="A287" s="12" t="s">
        <v>126</v>
      </c>
      <c r="B287" s="12" t="s">
        <v>134</v>
      </c>
      <c r="C287" s="12" t="s">
        <v>33</v>
      </c>
      <c r="D287" s="12" t="s">
        <v>47</v>
      </c>
      <c r="E287" s="13">
        <v>200</v>
      </c>
      <c r="F287" s="12" t="s">
        <v>184</v>
      </c>
      <c r="G287" s="13">
        <v>1112</v>
      </c>
      <c r="H287" s="13">
        <v>3480</v>
      </c>
      <c r="I287" s="40" t="s">
        <v>193</v>
      </c>
      <c r="J287" s="47">
        <v>16620016</v>
      </c>
      <c r="K287" s="47">
        <v>16620016</v>
      </c>
      <c r="L287" s="47">
        <v>0</v>
      </c>
      <c r="M287" s="47">
        <v>0</v>
      </c>
      <c r="N287" s="47">
        <v>0</v>
      </c>
      <c r="O287" s="48">
        <v>-135426</v>
      </c>
      <c r="P287" s="47">
        <v>0</v>
      </c>
      <c r="Q287" s="47">
        <v>0</v>
      </c>
      <c r="R287" s="47">
        <v>0</v>
      </c>
      <c r="S287" s="47">
        <f t="shared" si="41"/>
        <v>16620016</v>
      </c>
      <c r="T287" s="47">
        <v>0</v>
      </c>
      <c r="U287" s="47">
        <v>5533379</v>
      </c>
      <c r="V287" s="47">
        <v>0</v>
      </c>
      <c r="W287" s="47">
        <v>10951211</v>
      </c>
      <c r="X287" s="47">
        <v>10951211</v>
      </c>
      <c r="Y287" s="47">
        <v>0</v>
      </c>
      <c r="Z287" s="47">
        <v>135426</v>
      </c>
      <c r="AA287" s="47">
        <v>0</v>
      </c>
      <c r="AB287" s="15">
        <f t="shared" si="42"/>
        <v>135426</v>
      </c>
      <c r="AC287" s="49">
        <f t="shared" si="47"/>
        <v>0.65891699502575685</v>
      </c>
      <c r="AD287" s="49">
        <f t="shared" si="48"/>
        <v>0.65891699502575685</v>
      </c>
      <c r="AE287" s="49">
        <f t="shared" si="49"/>
        <v>0.33293463736737677</v>
      </c>
      <c r="AF287" s="49">
        <f t="shared" si="50"/>
        <v>0.99185163239313368</v>
      </c>
    </row>
    <row r="288" spans="1:32" ht="40.5" hidden="1" outlineLevel="4" x14ac:dyDescent="0.35">
      <c r="A288" s="12" t="s">
        <v>126</v>
      </c>
      <c r="B288" s="12" t="s">
        <v>134</v>
      </c>
      <c r="C288" s="12" t="s">
        <v>33</v>
      </c>
      <c r="D288" s="12" t="s">
        <v>48</v>
      </c>
      <c r="E288" s="13">
        <v>200</v>
      </c>
      <c r="F288" s="12" t="s">
        <v>184</v>
      </c>
      <c r="G288" s="13">
        <v>1112</v>
      </c>
      <c r="H288" s="13">
        <v>3480</v>
      </c>
      <c r="I288" s="40" t="s">
        <v>194</v>
      </c>
      <c r="J288" s="47">
        <v>51857822</v>
      </c>
      <c r="K288" s="47">
        <v>51857822</v>
      </c>
      <c r="L288" s="47">
        <v>0</v>
      </c>
      <c r="M288" s="47">
        <v>0</v>
      </c>
      <c r="N288" s="47">
        <v>0</v>
      </c>
      <c r="O288" s="48">
        <v>-425331</v>
      </c>
      <c r="P288" s="47">
        <v>0</v>
      </c>
      <c r="Q288" s="47">
        <v>0</v>
      </c>
      <c r="R288" s="47">
        <v>0</v>
      </c>
      <c r="S288" s="47">
        <f t="shared" si="41"/>
        <v>51857822</v>
      </c>
      <c r="T288" s="47">
        <v>0</v>
      </c>
      <c r="U288" s="47">
        <v>26135236.170000002</v>
      </c>
      <c r="V288" s="47">
        <v>0</v>
      </c>
      <c r="W288" s="47">
        <v>25297254.829999998</v>
      </c>
      <c r="X288" s="47">
        <v>25297254.829999998</v>
      </c>
      <c r="Y288" s="47">
        <v>0</v>
      </c>
      <c r="Z288" s="47">
        <v>425331</v>
      </c>
      <c r="AA288" s="47">
        <v>0</v>
      </c>
      <c r="AB288" s="15">
        <f t="shared" si="42"/>
        <v>425331</v>
      </c>
      <c r="AC288" s="49">
        <f t="shared" si="47"/>
        <v>0.48781946202831267</v>
      </c>
      <c r="AD288" s="49">
        <f t="shared" si="48"/>
        <v>0.48781946202831267</v>
      </c>
      <c r="AE288" s="49">
        <f t="shared" si="49"/>
        <v>0.50397867018017073</v>
      </c>
      <c r="AF288" s="49">
        <f t="shared" si="50"/>
        <v>0.99179813220848345</v>
      </c>
    </row>
    <row r="289" spans="1:32" hidden="1" outlineLevel="3" x14ac:dyDescent="0.35">
      <c r="A289" s="34"/>
      <c r="B289" s="34"/>
      <c r="C289" s="34" t="s">
        <v>195</v>
      </c>
      <c r="D289" s="34"/>
      <c r="E289" s="33"/>
      <c r="F289" s="34"/>
      <c r="G289" s="33"/>
      <c r="H289" s="33"/>
      <c r="I289" s="51"/>
      <c r="J289" s="52">
        <f t="shared" ref="J289:AB289" si="53">SUBTOTAL(9,J275:J288)</f>
        <v>1423304589</v>
      </c>
      <c r="K289" s="52">
        <f t="shared" si="53"/>
        <v>1412204589</v>
      </c>
      <c r="L289" s="52">
        <f t="shared" si="53"/>
        <v>0</v>
      </c>
      <c r="M289" s="52">
        <f t="shared" si="53"/>
        <v>0</v>
      </c>
      <c r="N289" s="52">
        <f t="shared" si="53"/>
        <v>-1700000</v>
      </c>
      <c r="O289" s="53">
        <f t="shared" si="53"/>
        <v>-11650472</v>
      </c>
      <c r="P289" s="52">
        <f t="shared" si="53"/>
        <v>0</v>
      </c>
      <c r="Q289" s="52">
        <f t="shared" si="53"/>
        <v>172258</v>
      </c>
      <c r="R289" s="52">
        <f t="shared" si="53"/>
        <v>0</v>
      </c>
      <c r="S289" s="52">
        <f t="shared" si="53"/>
        <v>1410676847</v>
      </c>
      <c r="T289" s="52">
        <f t="shared" si="53"/>
        <v>0</v>
      </c>
      <c r="U289" s="52">
        <f t="shared" si="53"/>
        <v>86866357.170000002</v>
      </c>
      <c r="V289" s="52">
        <f t="shared" si="53"/>
        <v>0</v>
      </c>
      <c r="W289" s="52">
        <f t="shared" si="53"/>
        <v>874420090.13</v>
      </c>
      <c r="X289" s="52">
        <f t="shared" si="53"/>
        <v>874420090.13</v>
      </c>
      <c r="Y289" s="52">
        <f t="shared" si="53"/>
        <v>437567669.69999999</v>
      </c>
      <c r="Z289" s="52">
        <f t="shared" si="53"/>
        <v>450918141.69999999</v>
      </c>
      <c r="AA289" s="52">
        <f t="shared" si="53"/>
        <v>0</v>
      </c>
      <c r="AB289" s="54">
        <f t="shared" si="53"/>
        <v>449390399.69999999</v>
      </c>
      <c r="AC289" s="55">
        <f t="shared" si="47"/>
        <v>0.61918796818893496</v>
      </c>
      <c r="AD289" s="55">
        <f t="shared" si="48"/>
        <v>0.61985853952985448</v>
      </c>
      <c r="AE289" s="55">
        <f t="shared" si="49"/>
        <v>6.1577786120707488E-2</v>
      </c>
      <c r="AF289" s="55">
        <f t="shared" si="50"/>
        <v>0.681436325650562</v>
      </c>
    </row>
    <row r="290" spans="1:32" ht="27" hidden="1" outlineLevel="4" x14ac:dyDescent="0.35">
      <c r="A290" s="12" t="s">
        <v>126</v>
      </c>
      <c r="B290" s="12" t="s">
        <v>134</v>
      </c>
      <c r="C290" s="12" t="s">
        <v>49</v>
      </c>
      <c r="D290" s="12" t="s">
        <v>103</v>
      </c>
      <c r="E290" s="13"/>
      <c r="F290" s="12" t="s">
        <v>184</v>
      </c>
      <c r="G290" s="13">
        <v>1120</v>
      </c>
      <c r="H290" s="13">
        <v>3480</v>
      </c>
      <c r="I290" s="40" t="s">
        <v>261</v>
      </c>
      <c r="J290" s="47">
        <v>2154000</v>
      </c>
      <c r="K290" s="47">
        <v>2154000</v>
      </c>
      <c r="L290" s="47">
        <v>0</v>
      </c>
      <c r="M290" s="47">
        <v>0</v>
      </c>
      <c r="N290" s="47">
        <v>0</v>
      </c>
      <c r="O290" s="47">
        <v>0</v>
      </c>
      <c r="P290" s="47">
        <v>0</v>
      </c>
      <c r="Q290" s="47">
        <v>0</v>
      </c>
      <c r="R290" s="47">
        <v>0</v>
      </c>
      <c r="S290" s="47">
        <f t="shared" si="41"/>
        <v>2154000</v>
      </c>
      <c r="T290" s="47">
        <v>0</v>
      </c>
      <c r="U290" s="47">
        <v>0</v>
      </c>
      <c r="V290" s="47">
        <v>0</v>
      </c>
      <c r="W290" s="47">
        <v>382844.57</v>
      </c>
      <c r="X290" s="47">
        <v>0</v>
      </c>
      <c r="Y290" s="47">
        <v>1232655.43</v>
      </c>
      <c r="Z290" s="47">
        <v>1771155.43</v>
      </c>
      <c r="AA290" s="47">
        <v>0</v>
      </c>
      <c r="AB290" s="15">
        <f t="shared" si="42"/>
        <v>1771155.43</v>
      </c>
      <c r="AC290" s="49">
        <f t="shared" si="47"/>
        <v>0.17773656917363045</v>
      </c>
      <c r="AD290" s="49">
        <f t="shared" si="48"/>
        <v>0.17773656917363045</v>
      </c>
      <c r="AE290" s="49">
        <f t="shared" si="49"/>
        <v>0</v>
      </c>
      <c r="AF290" s="49">
        <f t="shared" si="50"/>
        <v>0.17773656917363045</v>
      </c>
    </row>
    <row r="291" spans="1:32" ht="54" hidden="1" outlineLevel="4" x14ac:dyDescent="0.35">
      <c r="A291" s="12" t="s">
        <v>126</v>
      </c>
      <c r="B291" s="12" t="s">
        <v>134</v>
      </c>
      <c r="C291" s="12" t="s">
        <v>49</v>
      </c>
      <c r="D291" s="12" t="s">
        <v>54</v>
      </c>
      <c r="E291" s="13"/>
      <c r="F291" s="12" t="s">
        <v>184</v>
      </c>
      <c r="G291" s="13">
        <v>1120</v>
      </c>
      <c r="H291" s="13">
        <v>3480</v>
      </c>
      <c r="I291" s="40" t="s">
        <v>294</v>
      </c>
      <c r="J291" s="47">
        <v>41944073</v>
      </c>
      <c r="K291" s="47">
        <v>0</v>
      </c>
      <c r="L291" s="47">
        <v>0</v>
      </c>
      <c r="M291" s="47">
        <v>0</v>
      </c>
      <c r="N291" s="47">
        <v>0</v>
      </c>
      <c r="O291" s="47">
        <v>0</v>
      </c>
      <c r="P291" s="47">
        <v>0</v>
      </c>
      <c r="Q291" s="47">
        <v>0</v>
      </c>
      <c r="R291" s="47">
        <v>0</v>
      </c>
      <c r="S291" s="47">
        <f t="shared" si="41"/>
        <v>0</v>
      </c>
      <c r="T291" s="47">
        <v>0</v>
      </c>
      <c r="U291" s="47">
        <v>0</v>
      </c>
      <c r="V291" s="47">
        <v>0</v>
      </c>
      <c r="W291" s="47">
        <v>0</v>
      </c>
      <c r="X291" s="47">
        <v>0</v>
      </c>
      <c r="Y291" s="47">
        <v>0</v>
      </c>
      <c r="Z291" s="47">
        <v>0</v>
      </c>
      <c r="AA291" s="47">
        <v>0</v>
      </c>
      <c r="AB291" s="15">
        <f t="shared" si="42"/>
        <v>0</v>
      </c>
      <c r="AC291" s="49">
        <f t="shared" si="47"/>
        <v>0</v>
      </c>
      <c r="AD291" s="49">
        <f t="shared" si="48"/>
        <v>0</v>
      </c>
      <c r="AE291" s="49">
        <f t="shared" si="49"/>
        <v>0</v>
      </c>
      <c r="AF291" s="49">
        <f t="shared" si="50"/>
        <v>0</v>
      </c>
    </row>
    <row r="292" spans="1:32" ht="54" hidden="1" outlineLevel="4" x14ac:dyDescent="0.35">
      <c r="A292" s="12" t="s">
        <v>126</v>
      </c>
      <c r="B292" s="12" t="s">
        <v>134</v>
      </c>
      <c r="C292" s="12" t="s">
        <v>49</v>
      </c>
      <c r="D292" s="12" t="s">
        <v>56</v>
      </c>
      <c r="E292" s="13"/>
      <c r="F292" s="12" t="s">
        <v>184</v>
      </c>
      <c r="G292" s="13">
        <v>1120</v>
      </c>
      <c r="H292" s="13">
        <v>3480</v>
      </c>
      <c r="I292" s="40" t="s">
        <v>409</v>
      </c>
      <c r="J292" s="47">
        <v>294778848</v>
      </c>
      <c r="K292" s="47">
        <v>281610963</v>
      </c>
      <c r="L292" s="47">
        <v>0</v>
      </c>
      <c r="M292" s="47">
        <v>0</v>
      </c>
      <c r="N292" s="47">
        <v>0</v>
      </c>
      <c r="O292" s="47">
        <v>0</v>
      </c>
      <c r="P292" s="47">
        <v>0</v>
      </c>
      <c r="Q292" s="47">
        <v>0</v>
      </c>
      <c r="R292" s="47">
        <v>0</v>
      </c>
      <c r="S292" s="47">
        <f t="shared" si="41"/>
        <v>281610963</v>
      </c>
      <c r="T292" s="47">
        <v>0</v>
      </c>
      <c r="U292" s="47">
        <v>0</v>
      </c>
      <c r="V292" s="47">
        <v>0</v>
      </c>
      <c r="W292" s="47">
        <v>133542606.73999999</v>
      </c>
      <c r="X292" s="47">
        <v>118041579.61</v>
      </c>
      <c r="Y292" s="47">
        <v>80597586.260000005</v>
      </c>
      <c r="Z292" s="47">
        <v>148068356.25999999</v>
      </c>
      <c r="AA292" s="47">
        <v>0</v>
      </c>
      <c r="AB292" s="15">
        <f t="shared" si="42"/>
        <v>148068356.25999999</v>
      </c>
      <c r="AC292" s="49">
        <f t="shared" si="47"/>
        <v>0.47420954538620003</v>
      </c>
      <c r="AD292" s="49">
        <f t="shared" si="48"/>
        <v>0.47420954538620003</v>
      </c>
      <c r="AE292" s="49">
        <f t="shared" si="49"/>
        <v>0</v>
      </c>
      <c r="AF292" s="49">
        <f t="shared" si="50"/>
        <v>0.47420954538620003</v>
      </c>
    </row>
    <row r="293" spans="1:32" hidden="1" outlineLevel="4" x14ac:dyDescent="0.35">
      <c r="A293" s="12" t="s">
        <v>126</v>
      </c>
      <c r="B293" s="12" t="s">
        <v>134</v>
      </c>
      <c r="C293" s="12" t="s">
        <v>49</v>
      </c>
      <c r="D293" s="12" t="s">
        <v>57</v>
      </c>
      <c r="E293" s="13"/>
      <c r="F293" s="12" t="s">
        <v>184</v>
      </c>
      <c r="G293" s="13">
        <v>1120</v>
      </c>
      <c r="H293" s="13">
        <v>3480</v>
      </c>
      <c r="I293" s="40" t="s">
        <v>203</v>
      </c>
      <c r="J293" s="47">
        <v>2549254</v>
      </c>
      <c r="K293" s="47">
        <v>3049254</v>
      </c>
      <c r="L293" s="47">
        <v>0</v>
      </c>
      <c r="M293" s="47">
        <v>0</v>
      </c>
      <c r="N293" s="47">
        <v>0</v>
      </c>
      <c r="O293" s="47">
        <v>0</v>
      </c>
      <c r="P293" s="47">
        <v>0</v>
      </c>
      <c r="Q293" s="47">
        <v>0</v>
      </c>
      <c r="R293" s="47">
        <v>0</v>
      </c>
      <c r="S293" s="47">
        <f t="shared" si="41"/>
        <v>3049254</v>
      </c>
      <c r="T293" s="47">
        <v>0</v>
      </c>
      <c r="U293" s="47">
        <v>0</v>
      </c>
      <c r="V293" s="47">
        <v>0</v>
      </c>
      <c r="W293" s="47">
        <v>83770</v>
      </c>
      <c r="X293" s="47">
        <v>83770</v>
      </c>
      <c r="Y293" s="47">
        <v>1690856</v>
      </c>
      <c r="Z293" s="47">
        <v>2965484</v>
      </c>
      <c r="AA293" s="47">
        <v>0</v>
      </c>
      <c r="AB293" s="15">
        <f t="shared" si="42"/>
        <v>2965484</v>
      </c>
      <c r="AC293" s="49">
        <f t="shared" si="47"/>
        <v>2.7472293223194919E-2</v>
      </c>
      <c r="AD293" s="49">
        <f t="shared" si="48"/>
        <v>2.7472293223194919E-2</v>
      </c>
      <c r="AE293" s="49">
        <f t="shared" si="49"/>
        <v>0</v>
      </c>
      <c r="AF293" s="49">
        <f t="shared" si="50"/>
        <v>2.7472293223194919E-2</v>
      </c>
    </row>
    <row r="294" spans="1:32" hidden="1" outlineLevel="4" x14ac:dyDescent="0.35">
      <c r="A294" s="12" t="s">
        <v>126</v>
      </c>
      <c r="B294" s="12" t="s">
        <v>134</v>
      </c>
      <c r="C294" s="12" t="s">
        <v>49</v>
      </c>
      <c r="D294" s="12" t="s">
        <v>58</v>
      </c>
      <c r="E294" s="13"/>
      <c r="F294" s="12" t="s">
        <v>184</v>
      </c>
      <c r="G294" s="13">
        <v>1120</v>
      </c>
      <c r="H294" s="13">
        <v>3480</v>
      </c>
      <c r="I294" s="40" t="s">
        <v>204</v>
      </c>
      <c r="J294" s="47">
        <v>8077342</v>
      </c>
      <c r="K294" s="47">
        <v>8827342</v>
      </c>
      <c r="L294" s="47">
        <v>0</v>
      </c>
      <c r="M294" s="47">
        <v>0</v>
      </c>
      <c r="N294" s="47">
        <v>0</v>
      </c>
      <c r="O294" s="47">
        <v>0</v>
      </c>
      <c r="P294" s="47">
        <v>0</v>
      </c>
      <c r="Q294" s="47">
        <v>0</v>
      </c>
      <c r="R294" s="47">
        <v>0</v>
      </c>
      <c r="S294" s="47">
        <f t="shared" si="41"/>
        <v>8827342</v>
      </c>
      <c r="T294" s="47">
        <v>0</v>
      </c>
      <c r="U294" s="47">
        <v>0</v>
      </c>
      <c r="V294" s="47">
        <v>0</v>
      </c>
      <c r="W294" s="47">
        <v>1667700</v>
      </c>
      <c r="X294" s="47">
        <v>1667700</v>
      </c>
      <c r="Y294" s="47">
        <v>3120970</v>
      </c>
      <c r="Z294" s="47">
        <v>7159642</v>
      </c>
      <c r="AA294" s="47">
        <v>0</v>
      </c>
      <c r="AB294" s="15">
        <f t="shared" si="42"/>
        <v>7159642</v>
      </c>
      <c r="AC294" s="49">
        <f t="shared" si="47"/>
        <v>0.18892436704049759</v>
      </c>
      <c r="AD294" s="49">
        <f t="shared" si="48"/>
        <v>0.18892436704049759</v>
      </c>
      <c r="AE294" s="49">
        <f t="shared" si="49"/>
        <v>0</v>
      </c>
      <c r="AF294" s="49">
        <f t="shared" si="50"/>
        <v>0.18892436704049759</v>
      </c>
    </row>
    <row r="295" spans="1:32" hidden="1" outlineLevel="4" x14ac:dyDescent="0.35">
      <c r="A295" s="12" t="s">
        <v>126</v>
      </c>
      <c r="B295" s="12" t="s">
        <v>134</v>
      </c>
      <c r="C295" s="12" t="s">
        <v>49</v>
      </c>
      <c r="D295" s="12" t="s">
        <v>59</v>
      </c>
      <c r="E295" s="13"/>
      <c r="F295" s="12" t="s">
        <v>184</v>
      </c>
      <c r="G295" s="13">
        <v>1120</v>
      </c>
      <c r="H295" s="13">
        <v>3480</v>
      </c>
      <c r="I295" s="40" t="s">
        <v>6</v>
      </c>
      <c r="J295" s="47">
        <v>4500000</v>
      </c>
      <c r="K295" s="47">
        <v>4500000</v>
      </c>
      <c r="L295" s="47">
        <v>0</v>
      </c>
      <c r="M295" s="47">
        <v>0</v>
      </c>
      <c r="N295" s="47">
        <v>0</v>
      </c>
      <c r="O295" s="47">
        <v>0</v>
      </c>
      <c r="P295" s="47">
        <v>0</v>
      </c>
      <c r="Q295" s="47">
        <v>0</v>
      </c>
      <c r="R295" s="47">
        <v>0</v>
      </c>
      <c r="S295" s="47">
        <f t="shared" ref="S295:S371" si="54">+K295+N295+P295+Q295</f>
        <v>4500000</v>
      </c>
      <c r="T295" s="47">
        <v>0</v>
      </c>
      <c r="U295" s="47">
        <v>0</v>
      </c>
      <c r="V295" s="47">
        <v>0</v>
      </c>
      <c r="W295" s="47">
        <v>1788981.43</v>
      </c>
      <c r="X295" s="47">
        <v>0</v>
      </c>
      <c r="Y295" s="47">
        <v>2461018.5699999998</v>
      </c>
      <c r="Z295" s="47">
        <v>2711018.57</v>
      </c>
      <c r="AA295" s="47">
        <v>0</v>
      </c>
      <c r="AB295" s="15">
        <f t="shared" ref="AB295:AB371" si="55">+S295-T295-U295-V295-W295-AA295</f>
        <v>2711018.5700000003</v>
      </c>
      <c r="AC295" s="49">
        <f t="shared" si="47"/>
        <v>0.39755142888888889</v>
      </c>
      <c r="AD295" s="49">
        <f t="shared" si="48"/>
        <v>0.39755142888888889</v>
      </c>
      <c r="AE295" s="49">
        <f t="shared" si="49"/>
        <v>0</v>
      </c>
      <c r="AF295" s="49">
        <f t="shared" si="50"/>
        <v>0.39755142888888889</v>
      </c>
    </row>
    <row r="296" spans="1:32" hidden="1" outlineLevel="4" x14ac:dyDescent="0.35">
      <c r="A296" s="12" t="s">
        <v>126</v>
      </c>
      <c r="B296" s="12" t="s">
        <v>134</v>
      </c>
      <c r="C296" s="12" t="s">
        <v>49</v>
      </c>
      <c r="D296" s="12" t="s">
        <v>60</v>
      </c>
      <c r="E296" s="13"/>
      <c r="F296" s="12" t="s">
        <v>184</v>
      </c>
      <c r="G296" s="13">
        <v>1120</v>
      </c>
      <c r="H296" s="13">
        <v>3480</v>
      </c>
      <c r="I296" s="40" t="s">
        <v>205</v>
      </c>
      <c r="J296" s="47">
        <v>4500000</v>
      </c>
      <c r="K296" s="47">
        <v>4500000</v>
      </c>
      <c r="L296" s="47">
        <v>0</v>
      </c>
      <c r="M296" s="47">
        <v>0</v>
      </c>
      <c r="N296" s="47">
        <v>0</v>
      </c>
      <c r="O296" s="47">
        <v>0</v>
      </c>
      <c r="P296" s="47">
        <v>0</v>
      </c>
      <c r="Q296" s="47">
        <v>0</v>
      </c>
      <c r="R296" s="47">
        <v>0</v>
      </c>
      <c r="S296" s="47">
        <f t="shared" si="54"/>
        <v>4500000</v>
      </c>
      <c r="T296" s="47">
        <v>0</v>
      </c>
      <c r="U296" s="47">
        <v>0</v>
      </c>
      <c r="V296" s="47">
        <v>0</v>
      </c>
      <c r="W296" s="47">
        <v>616802.16</v>
      </c>
      <c r="X296" s="47">
        <v>616802.16</v>
      </c>
      <c r="Y296" s="47">
        <v>2758197.84</v>
      </c>
      <c r="Z296" s="47">
        <v>3883197.84</v>
      </c>
      <c r="AA296" s="47">
        <v>0</v>
      </c>
      <c r="AB296" s="15">
        <f t="shared" si="55"/>
        <v>3883197.84</v>
      </c>
      <c r="AC296" s="49">
        <f t="shared" si="47"/>
        <v>0.13706714666666667</v>
      </c>
      <c r="AD296" s="49">
        <f t="shared" si="48"/>
        <v>0.13706714666666667</v>
      </c>
      <c r="AE296" s="49">
        <f t="shared" si="49"/>
        <v>0</v>
      </c>
      <c r="AF296" s="49">
        <f t="shared" si="50"/>
        <v>0.13706714666666667</v>
      </c>
    </row>
    <row r="297" spans="1:32" hidden="1" outlineLevel="4" x14ac:dyDescent="0.35">
      <c r="A297" s="12" t="s">
        <v>126</v>
      </c>
      <c r="B297" s="12" t="s">
        <v>134</v>
      </c>
      <c r="C297" s="12" t="s">
        <v>49</v>
      </c>
      <c r="D297" s="12" t="s">
        <v>61</v>
      </c>
      <c r="E297" s="13"/>
      <c r="F297" s="12" t="s">
        <v>184</v>
      </c>
      <c r="G297" s="13">
        <v>1120</v>
      </c>
      <c r="H297" s="13">
        <v>3480</v>
      </c>
      <c r="I297" s="40" t="s">
        <v>206</v>
      </c>
      <c r="J297" s="47">
        <v>2000000</v>
      </c>
      <c r="K297" s="47">
        <v>2000000</v>
      </c>
      <c r="L297" s="47">
        <v>0</v>
      </c>
      <c r="M297" s="47">
        <v>0</v>
      </c>
      <c r="N297" s="47">
        <v>0</v>
      </c>
      <c r="O297" s="47">
        <v>0</v>
      </c>
      <c r="P297" s="47">
        <v>0</v>
      </c>
      <c r="Q297" s="47">
        <v>0</v>
      </c>
      <c r="R297" s="47">
        <v>0</v>
      </c>
      <c r="S297" s="47">
        <f t="shared" si="54"/>
        <v>2000000</v>
      </c>
      <c r="T297" s="47">
        <v>0</v>
      </c>
      <c r="U297" s="47">
        <v>0</v>
      </c>
      <c r="V297" s="47">
        <v>0</v>
      </c>
      <c r="W297" s="47">
        <v>507709</v>
      </c>
      <c r="X297" s="47">
        <v>507709</v>
      </c>
      <c r="Y297" s="47">
        <v>0</v>
      </c>
      <c r="Z297" s="47">
        <v>1492291</v>
      </c>
      <c r="AA297" s="47">
        <v>0</v>
      </c>
      <c r="AB297" s="15">
        <f t="shared" si="55"/>
        <v>1492291</v>
      </c>
      <c r="AC297" s="49">
        <f t="shared" si="47"/>
        <v>0.25385449999999998</v>
      </c>
      <c r="AD297" s="49">
        <f t="shared" si="48"/>
        <v>0.25385449999999998</v>
      </c>
      <c r="AE297" s="49">
        <f t="shared" si="49"/>
        <v>0</v>
      </c>
      <c r="AF297" s="49">
        <f t="shared" si="50"/>
        <v>0.25385449999999998</v>
      </c>
    </row>
    <row r="298" spans="1:32" ht="81" hidden="1" outlineLevel="4" x14ac:dyDescent="0.35">
      <c r="A298" s="12" t="s">
        <v>126</v>
      </c>
      <c r="B298" s="12" t="s">
        <v>134</v>
      </c>
      <c r="C298" s="12" t="s">
        <v>49</v>
      </c>
      <c r="D298" s="12" t="s">
        <v>62</v>
      </c>
      <c r="E298" s="13"/>
      <c r="F298" s="12" t="s">
        <v>184</v>
      </c>
      <c r="G298" s="13">
        <v>1120</v>
      </c>
      <c r="H298" s="13">
        <v>3480</v>
      </c>
      <c r="I298" s="40" t="s">
        <v>295</v>
      </c>
      <c r="J298" s="47">
        <v>55055740</v>
      </c>
      <c r="K298" s="47">
        <v>104999813</v>
      </c>
      <c r="L298" s="47">
        <v>0</v>
      </c>
      <c r="M298" s="47">
        <v>0</v>
      </c>
      <c r="N298" s="47">
        <v>0</v>
      </c>
      <c r="O298" s="47">
        <v>0</v>
      </c>
      <c r="P298" s="47">
        <v>0</v>
      </c>
      <c r="Q298" s="47">
        <v>0</v>
      </c>
      <c r="R298" s="47">
        <v>0</v>
      </c>
      <c r="S298" s="47">
        <f t="shared" si="54"/>
        <v>104999813</v>
      </c>
      <c r="T298" s="47">
        <v>0</v>
      </c>
      <c r="U298" s="47">
        <v>0</v>
      </c>
      <c r="V298" s="47">
        <v>0</v>
      </c>
      <c r="W298" s="47">
        <v>275770</v>
      </c>
      <c r="X298" s="47">
        <v>275770</v>
      </c>
      <c r="Y298" s="47">
        <v>64891617.25</v>
      </c>
      <c r="Z298" s="47">
        <v>104724043</v>
      </c>
      <c r="AA298" s="47">
        <v>0</v>
      </c>
      <c r="AB298" s="15">
        <f t="shared" si="55"/>
        <v>104724043</v>
      </c>
      <c r="AC298" s="49">
        <f t="shared" si="47"/>
        <v>2.6263856298486933E-3</v>
      </c>
      <c r="AD298" s="49">
        <f t="shared" si="48"/>
        <v>2.6263856298486933E-3</v>
      </c>
      <c r="AE298" s="49">
        <f t="shared" si="49"/>
        <v>0</v>
      </c>
      <c r="AF298" s="49">
        <f t="shared" si="50"/>
        <v>2.6263856298486933E-3</v>
      </c>
    </row>
    <row r="299" spans="1:32" hidden="1" outlineLevel="4" x14ac:dyDescent="0.35">
      <c r="A299" s="12" t="s">
        <v>126</v>
      </c>
      <c r="B299" s="12" t="s">
        <v>134</v>
      </c>
      <c r="C299" s="12" t="s">
        <v>49</v>
      </c>
      <c r="D299" s="12" t="s">
        <v>63</v>
      </c>
      <c r="E299" s="13"/>
      <c r="F299" s="12" t="s">
        <v>184</v>
      </c>
      <c r="G299" s="13">
        <v>1120</v>
      </c>
      <c r="H299" s="13">
        <v>3480</v>
      </c>
      <c r="I299" s="40" t="s">
        <v>207</v>
      </c>
      <c r="J299" s="47">
        <v>85000</v>
      </c>
      <c r="K299" s="47">
        <v>4532885</v>
      </c>
      <c r="L299" s="47">
        <v>0</v>
      </c>
      <c r="M299" s="47">
        <v>0</v>
      </c>
      <c r="N299" s="47">
        <v>0</v>
      </c>
      <c r="O299" s="47">
        <v>0</v>
      </c>
      <c r="P299" s="47">
        <v>0</v>
      </c>
      <c r="Q299" s="47">
        <v>0</v>
      </c>
      <c r="R299" s="47">
        <v>0</v>
      </c>
      <c r="S299" s="47">
        <f t="shared" si="54"/>
        <v>4532885</v>
      </c>
      <c r="T299" s="47">
        <v>0</v>
      </c>
      <c r="U299" s="47">
        <v>0</v>
      </c>
      <c r="V299" s="47">
        <v>0</v>
      </c>
      <c r="W299" s="47">
        <v>0</v>
      </c>
      <c r="X299" s="47">
        <v>0</v>
      </c>
      <c r="Y299" s="47">
        <v>4511635</v>
      </c>
      <c r="Z299" s="47">
        <v>4532885</v>
      </c>
      <c r="AA299" s="47">
        <v>0</v>
      </c>
      <c r="AB299" s="15">
        <f t="shared" si="55"/>
        <v>4532885</v>
      </c>
      <c r="AC299" s="49">
        <f t="shared" si="47"/>
        <v>0</v>
      </c>
      <c r="AD299" s="49">
        <f t="shared" si="48"/>
        <v>0</v>
      </c>
      <c r="AE299" s="49">
        <f t="shared" si="49"/>
        <v>0</v>
      </c>
      <c r="AF299" s="49">
        <f t="shared" si="50"/>
        <v>0</v>
      </c>
    </row>
    <row r="300" spans="1:32" hidden="1" outlineLevel="4" x14ac:dyDescent="0.35">
      <c r="A300" s="12" t="s">
        <v>126</v>
      </c>
      <c r="B300" s="12" t="s">
        <v>134</v>
      </c>
      <c r="C300" s="12" t="s">
        <v>49</v>
      </c>
      <c r="D300" s="12" t="s">
        <v>108</v>
      </c>
      <c r="E300" s="13"/>
      <c r="F300" s="12" t="s">
        <v>184</v>
      </c>
      <c r="G300" s="13">
        <v>1120</v>
      </c>
      <c r="H300" s="13">
        <v>3480</v>
      </c>
      <c r="I300" s="40" t="s">
        <v>267</v>
      </c>
      <c r="J300" s="47">
        <v>28400000</v>
      </c>
      <c r="K300" s="47">
        <v>27900000</v>
      </c>
      <c r="L300" s="47">
        <v>0</v>
      </c>
      <c r="M300" s="47">
        <v>0</v>
      </c>
      <c r="N300" s="47">
        <v>0</v>
      </c>
      <c r="O300" s="47">
        <v>0</v>
      </c>
      <c r="P300" s="47">
        <v>0</v>
      </c>
      <c r="Q300" s="47">
        <v>0</v>
      </c>
      <c r="R300" s="47">
        <v>0</v>
      </c>
      <c r="S300" s="47">
        <f t="shared" si="54"/>
        <v>27900000</v>
      </c>
      <c r="T300" s="47">
        <v>0</v>
      </c>
      <c r="U300" s="47">
        <v>0</v>
      </c>
      <c r="V300" s="47">
        <v>0</v>
      </c>
      <c r="W300" s="47">
        <v>0</v>
      </c>
      <c r="X300" s="47">
        <v>0</v>
      </c>
      <c r="Y300" s="47">
        <v>4200000</v>
      </c>
      <c r="Z300" s="47">
        <v>27900000</v>
      </c>
      <c r="AA300" s="47">
        <v>0</v>
      </c>
      <c r="AB300" s="15">
        <f t="shared" si="55"/>
        <v>27900000</v>
      </c>
      <c r="AC300" s="49">
        <f t="shared" si="47"/>
        <v>0</v>
      </c>
      <c r="AD300" s="49">
        <f t="shared" si="48"/>
        <v>0</v>
      </c>
      <c r="AE300" s="49">
        <f t="shared" si="49"/>
        <v>0</v>
      </c>
      <c r="AF300" s="49">
        <f t="shared" si="50"/>
        <v>0</v>
      </c>
    </row>
    <row r="301" spans="1:32" ht="27" hidden="1" outlineLevel="4" x14ac:dyDescent="0.35">
      <c r="A301" s="12" t="s">
        <v>126</v>
      </c>
      <c r="B301" s="12" t="s">
        <v>134</v>
      </c>
      <c r="C301" s="12" t="s">
        <v>49</v>
      </c>
      <c r="D301" s="12" t="s">
        <v>109</v>
      </c>
      <c r="E301" s="13"/>
      <c r="F301" s="12" t="s">
        <v>184</v>
      </c>
      <c r="G301" s="13">
        <v>1120</v>
      </c>
      <c r="H301" s="13">
        <v>3480</v>
      </c>
      <c r="I301" s="40" t="s">
        <v>268</v>
      </c>
      <c r="J301" s="47">
        <v>10000000</v>
      </c>
      <c r="K301" s="47">
        <v>10000000</v>
      </c>
      <c r="L301" s="47">
        <v>0</v>
      </c>
      <c r="M301" s="47">
        <v>0</v>
      </c>
      <c r="N301" s="47">
        <v>0</v>
      </c>
      <c r="O301" s="47">
        <v>0</v>
      </c>
      <c r="P301" s="47">
        <v>0</v>
      </c>
      <c r="Q301" s="47">
        <v>0</v>
      </c>
      <c r="R301" s="47">
        <v>0</v>
      </c>
      <c r="S301" s="47">
        <f t="shared" si="54"/>
        <v>10000000</v>
      </c>
      <c r="T301" s="47">
        <v>0</v>
      </c>
      <c r="U301" s="47">
        <v>0</v>
      </c>
      <c r="V301" s="47">
        <v>0</v>
      </c>
      <c r="W301" s="47">
        <v>0</v>
      </c>
      <c r="X301" s="47">
        <v>0</v>
      </c>
      <c r="Y301" s="47">
        <v>1500000</v>
      </c>
      <c r="Z301" s="47">
        <v>10000000</v>
      </c>
      <c r="AA301" s="47">
        <v>0</v>
      </c>
      <c r="AB301" s="15">
        <f t="shared" si="55"/>
        <v>10000000</v>
      </c>
      <c r="AC301" s="49">
        <f t="shared" si="47"/>
        <v>0</v>
      </c>
      <c r="AD301" s="49">
        <f t="shared" si="48"/>
        <v>0</v>
      </c>
      <c r="AE301" s="49">
        <f t="shared" si="49"/>
        <v>0</v>
      </c>
      <c r="AF301" s="49">
        <f t="shared" si="50"/>
        <v>0</v>
      </c>
    </row>
    <row r="302" spans="1:32" ht="27" hidden="1" outlineLevel="4" x14ac:dyDescent="0.35">
      <c r="A302" s="12" t="s">
        <v>126</v>
      </c>
      <c r="B302" s="12" t="s">
        <v>134</v>
      </c>
      <c r="C302" s="12" t="s">
        <v>49</v>
      </c>
      <c r="D302" s="12" t="s">
        <v>64</v>
      </c>
      <c r="E302" s="13"/>
      <c r="F302" s="12" t="s">
        <v>184</v>
      </c>
      <c r="G302" s="13">
        <v>1120</v>
      </c>
      <c r="H302" s="13">
        <v>3480</v>
      </c>
      <c r="I302" s="40" t="s">
        <v>208</v>
      </c>
      <c r="J302" s="47">
        <v>4175000</v>
      </c>
      <c r="K302" s="47">
        <v>4175000</v>
      </c>
      <c r="L302" s="47">
        <v>0</v>
      </c>
      <c r="M302" s="47">
        <v>0</v>
      </c>
      <c r="N302" s="47">
        <v>0</v>
      </c>
      <c r="O302" s="47">
        <v>0</v>
      </c>
      <c r="P302" s="47">
        <v>0</v>
      </c>
      <c r="Q302" s="47">
        <v>0</v>
      </c>
      <c r="R302" s="47">
        <v>0</v>
      </c>
      <c r="S302" s="47">
        <f t="shared" si="54"/>
        <v>4175000</v>
      </c>
      <c r="T302" s="47">
        <v>0</v>
      </c>
      <c r="U302" s="47">
        <v>0</v>
      </c>
      <c r="V302" s="47">
        <v>0</v>
      </c>
      <c r="W302" s="47">
        <v>0</v>
      </c>
      <c r="X302" s="47">
        <v>0</v>
      </c>
      <c r="Y302" s="47">
        <v>2587500</v>
      </c>
      <c r="Z302" s="47">
        <v>4175000</v>
      </c>
      <c r="AA302" s="47">
        <v>0</v>
      </c>
      <c r="AB302" s="15">
        <f t="shared" si="55"/>
        <v>4175000</v>
      </c>
      <c r="AC302" s="49">
        <f t="shared" si="47"/>
        <v>0</v>
      </c>
      <c r="AD302" s="49">
        <f t="shared" si="48"/>
        <v>0</v>
      </c>
      <c r="AE302" s="49">
        <f t="shared" si="49"/>
        <v>0</v>
      </c>
      <c r="AF302" s="49">
        <f t="shared" si="50"/>
        <v>0</v>
      </c>
    </row>
    <row r="303" spans="1:32" hidden="1" outlineLevel="4" x14ac:dyDescent="0.35">
      <c r="A303" s="12" t="s">
        <v>126</v>
      </c>
      <c r="B303" s="12" t="s">
        <v>134</v>
      </c>
      <c r="C303" s="12" t="s">
        <v>49</v>
      </c>
      <c r="D303" s="12" t="s">
        <v>111</v>
      </c>
      <c r="E303" s="13"/>
      <c r="F303" s="12" t="s">
        <v>184</v>
      </c>
      <c r="G303" s="13">
        <v>1310</v>
      </c>
      <c r="H303" s="13">
        <v>3480</v>
      </c>
      <c r="I303" s="40" t="s">
        <v>19</v>
      </c>
      <c r="J303" s="47">
        <v>1000000</v>
      </c>
      <c r="K303" s="47">
        <v>960000</v>
      </c>
      <c r="L303" s="47">
        <v>0</v>
      </c>
      <c r="M303" s="47">
        <v>0</v>
      </c>
      <c r="N303" s="47">
        <v>0</v>
      </c>
      <c r="O303" s="47">
        <v>0</v>
      </c>
      <c r="P303" s="47">
        <v>0</v>
      </c>
      <c r="Q303" s="47">
        <v>0</v>
      </c>
      <c r="R303" s="47">
        <v>0</v>
      </c>
      <c r="S303" s="47">
        <f t="shared" si="54"/>
        <v>960000</v>
      </c>
      <c r="T303" s="47">
        <v>0</v>
      </c>
      <c r="U303" s="47">
        <v>0</v>
      </c>
      <c r="V303" s="47">
        <v>0</v>
      </c>
      <c r="W303" s="47">
        <v>0</v>
      </c>
      <c r="X303" s="47">
        <v>0</v>
      </c>
      <c r="Y303" s="47">
        <v>500000</v>
      </c>
      <c r="Z303" s="47">
        <v>960000</v>
      </c>
      <c r="AA303" s="47">
        <v>0</v>
      </c>
      <c r="AB303" s="15">
        <f t="shared" si="55"/>
        <v>960000</v>
      </c>
      <c r="AC303" s="49">
        <f t="shared" si="47"/>
        <v>0</v>
      </c>
      <c r="AD303" s="49">
        <f t="shared" si="48"/>
        <v>0</v>
      </c>
      <c r="AE303" s="49">
        <f t="shared" si="49"/>
        <v>0</v>
      </c>
      <c r="AF303" s="49">
        <f t="shared" si="50"/>
        <v>0</v>
      </c>
    </row>
    <row r="304" spans="1:32" hidden="1" outlineLevel="4" x14ac:dyDescent="0.35">
      <c r="A304" s="12" t="s">
        <v>126</v>
      </c>
      <c r="B304" s="12" t="s">
        <v>134</v>
      </c>
      <c r="C304" s="12" t="s">
        <v>49</v>
      </c>
      <c r="D304" s="12" t="s">
        <v>112</v>
      </c>
      <c r="E304" s="13"/>
      <c r="F304" s="12" t="s">
        <v>184</v>
      </c>
      <c r="G304" s="13">
        <v>1120</v>
      </c>
      <c r="H304" s="13">
        <v>3480</v>
      </c>
      <c r="I304" s="40" t="s">
        <v>20</v>
      </c>
      <c r="J304" s="47">
        <v>0</v>
      </c>
      <c r="K304" s="47">
        <v>1855571</v>
      </c>
      <c r="L304" s="47">
        <v>0</v>
      </c>
      <c r="M304" s="47">
        <v>0</v>
      </c>
      <c r="N304" s="47">
        <v>0</v>
      </c>
      <c r="O304" s="47">
        <v>0</v>
      </c>
      <c r="P304" s="47">
        <v>0</v>
      </c>
      <c r="Q304" s="47">
        <v>0</v>
      </c>
      <c r="R304" s="47">
        <v>0</v>
      </c>
      <c r="S304" s="47">
        <f t="shared" si="54"/>
        <v>1855571</v>
      </c>
      <c r="T304" s="47">
        <v>0</v>
      </c>
      <c r="U304" s="47">
        <v>0</v>
      </c>
      <c r="V304" s="47">
        <v>0</v>
      </c>
      <c r="W304" s="47">
        <v>0</v>
      </c>
      <c r="X304" s="47">
        <v>0</v>
      </c>
      <c r="Y304" s="47">
        <v>1845571</v>
      </c>
      <c r="Z304" s="47">
        <v>1855571</v>
      </c>
      <c r="AA304" s="47">
        <v>0</v>
      </c>
      <c r="AB304" s="15">
        <f t="shared" si="55"/>
        <v>1855571</v>
      </c>
      <c r="AC304" s="49">
        <f t="shared" si="47"/>
        <v>0</v>
      </c>
      <c r="AD304" s="49">
        <f t="shared" si="48"/>
        <v>0</v>
      </c>
      <c r="AE304" s="49">
        <f t="shared" si="49"/>
        <v>0</v>
      </c>
      <c r="AF304" s="49">
        <f t="shared" si="50"/>
        <v>0</v>
      </c>
    </row>
    <row r="305" spans="1:32" hidden="1" outlineLevel="3" x14ac:dyDescent="0.35">
      <c r="A305" s="34"/>
      <c r="B305" s="34"/>
      <c r="C305" s="34" t="s">
        <v>209</v>
      </c>
      <c r="D305" s="34"/>
      <c r="E305" s="33"/>
      <c r="F305" s="34"/>
      <c r="G305" s="33"/>
      <c r="H305" s="33"/>
      <c r="I305" s="51"/>
      <c r="J305" s="52">
        <f t="shared" ref="J305:AB305" si="56">SUBTOTAL(9,J290:J304)</f>
        <v>459219257</v>
      </c>
      <c r="K305" s="52">
        <f t="shared" si="56"/>
        <v>461064828</v>
      </c>
      <c r="L305" s="52">
        <f t="shared" si="56"/>
        <v>0</v>
      </c>
      <c r="M305" s="52">
        <f t="shared" si="56"/>
        <v>0</v>
      </c>
      <c r="N305" s="52">
        <f t="shared" si="56"/>
        <v>0</v>
      </c>
      <c r="O305" s="52">
        <f t="shared" si="56"/>
        <v>0</v>
      </c>
      <c r="P305" s="52">
        <f t="shared" si="56"/>
        <v>0</v>
      </c>
      <c r="Q305" s="52">
        <f t="shared" si="56"/>
        <v>0</v>
      </c>
      <c r="R305" s="52">
        <f t="shared" si="56"/>
        <v>0</v>
      </c>
      <c r="S305" s="52">
        <f t="shared" si="56"/>
        <v>461064828</v>
      </c>
      <c r="T305" s="52">
        <f t="shared" si="56"/>
        <v>0</v>
      </c>
      <c r="U305" s="52">
        <f t="shared" si="56"/>
        <v>0</v>
      </c>
      <c r="V305" s="52">
        <f t="shared" si="56"/>
        <v>0</v>
      </c>
      <c r="W305" s="52">
        <f t="shared" si="56"/>
        <v>138866183.90000001</v>
      </c>
      <c r="X305" s="52">
        <f t="shared" si="56"/>
        <v>121193330.77</v>
      </c>
      <c r="Y305" s="52">
        <f t="shared" si="56"/>
        <v>171897607.35000002</v>
      </c>
      <c r="Z305" s="52">
        <f t="shared" si="56"/>
        <v>322198644.10000002</v>
      </c>
      <c r="AA305" s="52">
        <f t="shared" si="56"/>
        <v>0</v>
      </c>
      <c r="AB305" s="54">
        <f t="shared" si="56"/>
        <v>322198644.10000002</v>
      </c>
      <c r="AC305" s="55">
        <f t="shared" si="47"/>
        <v>0.30118581046915166</v>
      </c>
      <c r="AD305" s="55">
        <f t="shared" si="48"/>
        <v>0.30118581046915166</v>
      </c>
      <c r="AE305" s="55">
        <f t="shared" si="49"/>
        <v>0</v>
      </c>
      <c r="AF305" s="55">
        <f t="shared" si="50"/>
        <v>0.30118581046915166</v>
      </c>
    </row>
    <row r="306" spans="1:32" hidden="1" outlineLevel="4" x14ac:dyDescent="0.35">
      <c r="A306" s="12" t="s">
        <v>126</v>
      </c>
      <c r="B306" s="12" t="s">
        <v>134</v>
      </c>
      <c r="C306" s="12" t="s">
        <v>65</v>
      </c>
      <c r="D306" s="12" t="s">
        <v>66</v>
      </c>
      <c r="E306" s="13"/>
      <c r="F306" s="12" t="s">
        <v>184</v>
      </c>
      <c r="G306" s="13">
        <v>1120</v>
      </c>
      <c r="H306" s="13">
        <v>3480</v>
      </c>
      <c r="I306" s="40" t="s">
        <v>210</v>
      </c>
      <c r="J306" s="47">
        <v>13860</v>
      </c>
      <c r="K306" s="47">
        <v>13860</v>
      </c>
      <c r="L306" s="47">
        <v>0</v>
      </c>
      <c r="M306" s="47">
        <v>0</v>
      </c>
      <c r="N306" s="47">
        <v>0</v>
      </c>
      <c r="O306" s="47">
        <v>0</v>
      </c>
      <c r="P306" s="47">
        <v>0</v>
      </c>
      <c r="Q306" s="47">
        <v>0</v>
      </c>
      <c r="R306" s="47">
        <v>0</v>
      </c>
      <c r="S306" s="47">
        <f t="shared" si="54"/>
        <v>13860</v>
      </c>
      <c r="T306" s="47">
        <v>0</v>
      </c>
      <c r="U306" s="47">
        <v>0</v>
      </c>
      <c r="V306" s="47">
        <v>0</v>
      </c>
      <c r="W306" s="47">
        <v>0</v>
      </c>
      <c r="X306" s="47">
        <v>0</v>
      </c>
      <c r="Y306" s="47">
        <v>6930</v>
      </c>
      <c r="Z306" s="47">
        <v>13860</v>
      </c>
      <c r="AA306" s="47">
        <v>0</v>
      </c>
      <c r="AB306" s="15">
        <f t="shared" si="55"/>
        <v>13860</v>
      </c>
      <c r="AC306" s="49">
        <f t="shared" si="47"/>
        <v>0</v>
      </c>
      <c r="AD306" s="49">
        <f t="shared" si="48"/>
        <v>0</v>
      </c>
      <c r="AE306" s="49">
        <f t="shared" si="49"/>
        <v>0</v>
      </c>
      <c r="AF306" s="49">
        <f t="shared" si="50"/>
        <v>0</v>
      </c>
    </row>
    <row r="307" spans="1:32" hidden="1" outlineLevel="4" x14ac:dyDescent="0.35">
      <c r="A307" s="12" t="s">
        <v>126</v>
      </c>
      <c r="B307" s="12" t="s">
        <v>134</v>
      </c>
      <c r="C307" s="12" t="s">
        <v>65</v>
      </c>
      <c r="D307" s="12" t="s">
        <v>67</v>
      </c>
      <c r="E307" s="13"/>
      <c r="F307" s="12" t="s">
        <v>184</v>
      </c>
      <c r="G307" s="13">
        <v>1120</v>
      </c>
      <c r="H307" s="13">
        <v>3480</v>
      </c>
      <c r="I307" s="40" t="s">
        <v>211</v>
      </c>
      <c r="J307" s="47">
        <v>9707550</v>
      </c>
      <c r="K307" s="47">
        <v>9107550</v>
      </c>
      <c r="L307" s="47">
        <v>0</v>
      </c>
      <c r="M307" s="47">
        <v>0</v>
      </c>
      <c r="N307" s="47">
        <v>0</v>
      </c>
      <c r="O307" s="47">
        <v>0</v>
      </c>
      <c r="P307" s="47">
        <v>0</v>
      </c>
      <c r="Q307" s="47">
        <v>0</v>
      </c>
      <c r="R307" s="47">
        <v>0</v>
      </c>
      <c r="S307" s="47">
        <f t="shared" si="54"/>
        <v>9107550</v>
      </c>
      <c r="T307" s="47">
        <v>0</v>
      </c>
      <c r="U307" s="47">
        <v>0</v>
      </c>
      <c r="V307" s="47">
        <v>0</v>
      </c>
      <c r="W307" s="47">
        <v>0</v>
      </c>
      <c r="X307" s="47">
        <v>0</v>
      </c>
      <c r="Y307" s="47">
        <v>1000000</v>
      </c>
      <c r="Z307" s="47">
        <v>9107550</v>
      </c>
      <c r="AA307" s="47">
        <v>0</v>
      </c>
      <c r="AB307" s="15">
        <f t="shared" si="55"/>
        <v>9107550</v>
      </c>
      <c r="AC307" s="49">
        <f t="shared" si="47"/>
        <v>0</v>
      </c>
      <c r="AD307" s="49">
        <f t="shared" si="48"/>
        <v>0</v>
      </c>
      <c r="AE307" s="49">
        <f t="shared" si="49"/>
        <v>0</v>
      </c>
      <c r="AF307" s="49">
        <f t="shared" si="50"/>
        <v>0</v>
      </c>
    </row>
    <row r="308" spans="1:32" ht="27" hidden="1" outlineLevel="4" x14ac:dyDescent="0.35">
      <c r="A308" s="12" t="s">
        <v>126</v>
      </c>
      <c r="B308" s="12" t="s">
        <v>134</v>
      </c>
      <c r="C308" s="12" t="s">
        <v>65</v>
      </c>
      <c r="D308" s="12" t="s">
        <v>70</v>
      </c>
      <c r="E308" s="13"/>
      <c r="F308" s="12" t="s">
        <v>184</v>
      </c>
      <c r="G308" s="13">
        <v>1120</v>
      </c>
      <c r="H308" s="13">
        <v>3480</v>
      </c>
      <c r="I308" s="40" t="s">
        <v>213</v>
      </c>
      <c r="J308" s="47">
        <v>2011181</v>
      </c>
      <c r="K308" s="47">
        <v>2011181</v>
      </c>
      <c r="L308" s="47">
        <v>0</v>
      </c>
      <c r="M308" s="47">
        <v>0</v>
      </c>
      <c r="N308" s="47">
        <v>0</v>
      </c>
      <c r="O308" s="47">
        <v>0</v>
      </c>
      <c r="P308" s="47">
        <v>0</v>
      </c>
      <c r="Q308" s="47">
        <v>0</v>
      </c>
      <c r="R308" s="47">
        <v>0</v>
      </c>
      <c r="S308" s="47">
        <f t="shared" si="54"/>
        <v>2011181</v>
      </c>
      <c r="T308" s="47">
        <v>0</v>
      </c>
      <c r="U308" s="47">
        <v>0</v>
      </c>
      <c r="V308" s="47">
        <v>0</v>
      </c>
      <c r="W308" s="47">
        <v>0</v>
      </c>
      <c r="X308" s="47">
        <v>0</v>
      </c>
      <c r="Y308" s="47">
        <v>502795</v>
      </c>
      <c r="Z308" s="47">
        <v>2011181</v>
      </c>
      <c r="AA308" s="47">
        <v>0</v>
      </c>
      <c r="AB308" s="15">
        <f t="shared" si="55"/>
        <v>2011181</v>
      </c>
      <c r="AC308" s="49">
        <f t="shared" si="47"/>
        <v>0</v>
      </c>
      <c r="AD308" s="49">
        <f t="shared" si="48"/>
        <v>0</v>
      </c>
      <c r="AE308" s="49">
        <f t="shared" si="49"/>
        <v>0</v>
      </c>
      <c r="AF308" s="49">
        <f t="shared" si="50"/>
        <v>0</v>
      </c>
    </row>
    <row r="309" spans="1:32" hidden="1" outlineLevel="4" x14ac:dyDescent="0.35">
      <c r="A309" s="12" t="s">
        <v>126</v>
      </c>
      <c r="B309" s="12" t="s">
        <v>134</v>
      </c>
      <c r="C309" s="12" t="s">
        <v>65</v>
      </c>
      <c r="D309" s="12" t="s">
        <v>73</v>
      </c>
      <c r="E309" s="13"/>
      <c r="F309" s="12" t="s">
        <v>184</v>
      </c>
      <c r="G309" s="13">
        <v>1120</v>
      </c>
      <c r="H309" s="13">
        <v>3480</v>
      </c>
      <c r="I309" s="40" t="s">
        <v>214</v>
      </c>
      <c r="J309" s="47">
        <v>239270</v>
      </c>
      <c r="K309" s="47">
        <v>239270</v>
      </c>
      <c r="L309" s="47">
        <v>0</v>
      </c>
      <c r="M309" s="47">
        <v>0</v>
      </c>
      <c r="N309" s="47">
        <v>0</v>
      </c>
      <c r="O309" s="47">
        <v>0</v>
      </c>
      <c r="P309" s="47">
        <v>0</v>
      </c>
      <c r="Q309" s="47">
        <v>0</v>
      </c>
      <c r="R309" s="47">
        <v>0</v>
      </c>
      <c r="S309" s="47">
        <f t="shared" si="54"/>
        <v>239270</v>
      </c>
      <c r="T309" s="47">
        <v>0</v>
      </c>
      <c r="U309" s="47">
        <v>0</v>
      </c>
      <c r="V309" s="47">
        <v>0</v>
      </c>
      <c r="W309" s="47">
        <v>0</v>
      </c>
      <c r="X309" s="47">
        <v>0</v>
      </c>
      <c r="Y309" s="47">
        <v>59817</v>
      </c>
      <c r="Z309" s="47">
        <v>239270</v>
      </c>
      <c r="AA309" s="47">
        <v>0</v>
      </c>
      <c r="AB309" s="15">
        <f t="shared" si="55"/>
        <v>239270</v>
      </c>
      <c r="AC309" s="49">
        <f t="shared" si="47"/>
        <v>0</v>
      </c>
      <c r="AD309" s="49">
        <f t="shared" si="48"/>
        <v>0</v>
      </c>
      <c r="AE309" s="49">
        <f t="shared" si="49"/>
        <v>0</v>
      </c>
      <c r="AF309" s="49">
        <f t="shared" si="50"/>
        <v>0</v>
      </c>
    </row>
    <row r="310" spans="1:32" hidden="1" outlineLevel="4" x14ac:dyDescent="0.35">
      <c r="A310" s="12" t="s">
        <v>126</v>
      </c>
      <c r="B310" s="12" t="s">
        <v>134</v>
      </c>
      <c r="C310" s="12" t="s">
        <v>65</v>
      </c>
      <c r="D310" s="12" t="s">
        <v>74</v>
      </c>
      <c r="E310" s="13"/>
      <c r="F310" s="12" t="s">
        <v>184</v>
      </c>
      <c r="G310" s="13">
        <v>1120</v>
      </c>
      <c r="H310" s="13">
        <v>3480</v>
      </c>
      <c r="I310" s="40" t="s">
        <v>215</v>
      </c>
      <c r="J310" s="47">
        <v>950</v>
      </c>
      <c r="K310" s="47">
        <v>950</v>
      </c>
      <c r="L310" s="47">
        <v>0</v>
      </c>
      <c r="M310" s="47">
        <v>0</v>
      </c>
      <c r="N310" s="47">
        <v>0</v>
      </c>
      <c r="O310" s="47">
        <v>0</v>
      </c>
      <c r="P310" s="47">
        <v>0</v>
      </c>
      <c r="Q310" s="47">
        <v>0</v>
      </c>
      <c r="R310" s="47">
        <v>0</v>
      </c>
      <c r="S310" s="47">
        <f t="shared" si="54"/>
        <v>950</v>
      </c>
      <c r="T310" s="47">
        <v>0</v>
      </c>
      <c r="U310" s="47">
        <v>0</v>
      </c>
      <c r="V310" s="47">
        <v>0</v>
      </c>
      <c r="W310" s="47">
        <v>0</v>
      </c>
      <c r="X310" s="47">
        <v>0</v>
      </c>
      <c r="Y310" s="47">
        <v>237</v>
      </c>
      <c r="Z310" s="47">
        <v>950</v>
      </c>
      <c r="AA310" s="47">
        <v>0</v>
      </c>
      <c r="AB310" s="15">
        <f t="shared" si="55"/>
        <v>950</v>
      </c>
      <c r="AC310" s="49">
        <f t="shared" si="47"/>
        <v>0</v>
      </c>
      <c r="AD310" s="49">
        <f t="shared" si="48"/>
        <v>0</v>
      </c>
      <c r="AE310" s="49">
        <f t="shared" si="49"/>
        <v>0</v>
      </c>
      <c r="AF310" s="49">
        <f t="shared" si="50"/>
        <v>0</v>
      </c>
    </row>
    <row r="311" spans="1:32" hidden="1" outlineLevel="4" x14ac:dyDescent="0.35">
      <c r="A311" s="12" t="s">
        <v>126</v>
      </c>
      <c r="B311" s="12" t="s">
        <v>134</v>
      </c>
      <c r="C311" s="12" t="s">
        <v>65</v>
      </c>
      <c r="D311" s="12" t="s">
        <v>75</v>
      </c>
      <c r="E311" s="13"/>
      <c r="F311" s="12" t="s">
        <v>184</v>
      </c>
      <c r="G311" s="13">
        <v>1120</v>
      </c>
      <c r="H311" s="13">
        <v>3480</v>
      </c>
      <c r="I311" s="40" t="s">
        <v>216</v>
      </c>
      <c r="J311" s="47">
        <v>379956</v>
      </c>
      <c r="K311" s="47">
        <v>379956</v>
      </c>
      <c r="L311" s="47">
        <v>0</v>
      </c>
      <c r="M311" s="47">
        <v>0</v>
      </c>
      <c r="N311" s="47">
        <v>0</v>
      </c>
      <c r="O311" s="47">
        <v>0</v>
      </c>
      <c r="P311" s="47">
        <v>0</v>
      </c>
      <c r="Q311" s="47">
        <v>0</v>
      </c>
      <c r="R311" s="47">
        <v>0</v>
      </c>
      <c r="S311" s="47">
        <f t="shared" si="54"/>
        <v>379956</v>
      </c>
      <c r="T311" s="47">
        <v>0</v>
      </c>
      <c r="U311" s="47">
        <v>0</v>
      </c>
      <c r="V311" s="47">
        <v>0</v>
      </c>
      <c r="W311" s="47">
        <v>0</v>
      </c>
      <c r="X311" s="47">
        <v>0</v>
      </c>
      <c r="Y311" s="47">
        <v>94989</v>
      </c>
      <c r="Z311" s="47">
        <v>379956</v>
      </c>
      <c r="AA311" s="47">
        <v>0</v>
      </c>
      <c r="AB311" s="15">
        <f t="shared" si="55"/>
        <v>379956</v>
      </c>
      <c r="AC311" s="49">
        <f t="shared" si="47"/>
        <v>0</v>
      </c>
      <c r="AD311" s="49">
        <f t="shared" si="48"/>
        <v>0</v>
      </c>
      <c r="AE311" s="49">
        <f t="shared" si="49"/>
        <v>0</v>
      </c>
      <c r="AF311" s="49">
        <f t="shared" si="50"/>
        <v>0</v>
      </c>
    </row>
    <row r="312" spans="1:32" hidden="1" outlineLevel="4" x14ac:dyDescent="0.35">
      <c r="A312" s="12" t="s">
        <v>126</v>
      </c>
      <c r="B312" s="12" t="s">
        <v>134</v>
      </c>
      <c r="C312" s="12" t="s">
        <v>65</v>
      </c>
      <c r="D312" s="12" t="s">
        <v>77</v>
      </c>
      <c r="E312" s="13"/>
      <c r="F312" s="12" t="s">
        <v>184</v>
      </c>
      <c r="G312" s="13">
        <v>1120</v>
      </c>
      <c r="H312" s="13">
        <v>3480</v>
      </c>
      <c r="I312" s="40" t="s">
        <v>217</v>
      </c>
      <c r="J312" s="47">
        <v>71362</v>
      </c>
      <c r="K312" s="47">
        <v>71362</v>
      </c>
      <c r="L312" s="47">
        <v>0</v>
      </c>
      <c r="M312" s="47">
        <v>0</v>
      </c>
      <c r="N312" s="47">
        <v>0</v>
      </c>
      <c r="O312" s="47">
        <v>0</v>
      </c>
      <c r="P312" s="47">
        <v>0</v>
      </c>
      <c r="Q312" s="47">
        <v>0</v>
      </c>
      <c r="R312" s="47">
        <v>0</v>
      </c>
      <c r="S312" s="47">
        <f t="shared" si="54"/>
        <v>71362</v>
      </c>
      <c r="T312" s="47">
        <v>0</v>
      </c>
      <c r="U312" s="47">
        <v>0</v>
      </c>
      <c r="V312" s="47">
        <v>0</v>
      </c>
      <c r="W312" s="47">
        <v>0</v>
      </c>
      <c r="X312" s="47">
        <v>0</v>
      </c>
      <c r="Y312" s="47">
        <v>17840</v>
      </c>
      <c r="Z312" s="47">
        <v>71362</v>
      </c>
      <c r="AA312" s="47">
        <v>0</v>
      </c>
      <c r="AB312" s="15">
        <f t="shared" si="55"/>
        <v>71362</v>
      </c>
      <c r="AC312" s="49">
        <f t="shared" si="47"/>
        <v>0</v>
      </c>
      <c r="AD312" s="49">
        <f t="shared" si="48"/>
        <v>0</v>
      </c>
      <c r="AE312" s="49">
        <f t="shared" si="49"/>
        <v>0</v>
      </c>
      <c r="AF312" s="49">
        <f t="shared" si="50"/>
        <v>0</v>
      </c>
    </row>
    <row r="313" spans="1:32" hidden="1" outlineLevel="4" x14ac:dyDescent="0.35">
      <c r="A313" s="12" t="s">
        <v>126</v>
      </c>
      <c r="B313" s="12" t="s">
        <v>134</v>
      </c>
      <c r="C313" s="12" t="s">
        <v>65</v>
      </c>
      <c r="D313" s="12" t="s">
        <v>78</v>
      </c>
      <c r="E313" s="13"/>
      <c r="F313" s="12" t="s">
        <v>184</v>
      </c>
      <c r="G313" s="13">
        <v>1120</v>
      </c>
      <c r="H313" s="13">
        <v>3480</v>
      </c>
      <c r="I313" s="40" t="s">
        <v>218</v>
      </c>
      <c r="J313" s="47">
        <v>0</v>
      </c>
      <c r="K313" s="47">
        <v>600000</v>
      </c>
      <c r="L313" s="47">
        <v>0</v>
      </c>
      <c r="M313" s="47">
        <v>0</v>
      </c>
      <c r="N313" s="47">
        <v>0</v>
      </c>
      <c r="O313" s="47">
        <v>0</v>
      </c>
      <c r="P313" s="47">
        <v>0</v>
      </c>
      <c r="Q313" s="47">
        <v>0</v>
      </c>
      <c r="R313" s="47">
        <v>0</v>
      </c>
      <c r="S313" s="47">
        <f t="shared" si="54"/>
        <v>600000</v>
      </c>
      <c r="T313" s="47">
        <v>0</v>
      </c>
      <c r="U313" s="47">
        <v>0</v>
      </c>
      <c r="V313" s="47">
        <v>0</v>
      </c>
      <c r="W313" s="47">
        <v>0</v>
      </c>
      <c r="X313" s="47">
        <v>0</v>
      </c>
      <c r="Y313" s="47">
        <v>600000</v>
      </c>
      <c r="Z313" s="47">
        <v>600000</v>
      </c>
      <c r="AA313" s="47">
        <v>0</v>
      </c>
      <c r="AB313" s="15">
        <f t="shared" si="55"/>
        <v>600000</v>
      </c>
      <c r="AC313" s="49">
        <f t="shared" si="47"/>
        <v>0</v>
      </c>
      <c r="AD313" s="49">
        <f t="shared" si="48"/>
        <v>0</v>
      </c>
      <c r="AE313" s="49">
        <f t="shared" si="49"/>
        <v>0</v>
      </c>
      <c r="AF313" s="49">
        <f t="shared" si="50"/>
        <v>0</v>
      </c>
    </row>
    <row r="314" spans="1:32" hidden="1" outlineLevel="4" x14ac:dyDescent="0.35">
      <c r="A314" s="12" t="s">
        <v>126</v>
      </c>
      <c r="B314" s="12" t="s">
        <v>134</v>
      </c>
      <c r="C314" s="12" t="s">
        <v>65</v>
      </c>
      <c r="D314" s="12" t="s">
        <v>129</v>
      </c>
      <c r="E314" s="13"/>
      <c r="F314" s="12" t="s">
        <v>184</v>
      </c>
      <c r="G314" s="13">
        <v>1120</v>
      </c>
      <c r="H314" s="13">
        <v>3480</v>
      </c>
      <c r="I314" s="40" t="s">
        <v>281</v>
      </c>
      <c r="J314" s="47">
        <v>9840</v>
      </c>
      <c r="K314" s="47">
        <v>9840</v>
      </c>
      <c r="L314" s="47">
        <v>0</v>
      </c>
      <c r="M314" s="47">
        <v>0</v>
      </c>
      <c r="N314" s="47">
        <v>0</v>
      </c>
      <c r="O314" s="47">
        <v>0</v>
      </c>
      <c r="P314" s="47">
        <v>0</v>
      </c>
      <c r="Q314" s="47">
        <v>0</v>
      </c>
      <c r="R314" s="47">
        <v>0</v>
      </c>
      <c r="S314" s="47">
        <f t="shared" si="54"/>
        <v>9840</v>
      </c>
      <c r="T314" s="47">
        <v>0</v>
      </c>
      <c r="U314" s="47">
        <v>0</v>
      </c>
      <c r="V314" s="47">
        <v>0</v>
      </c>
      <c r="W314" s="47">
        <v>0</v>
      </c>
      <c r="X314" s="47">
        <v>0</v>
      </c>
      <c r="Y314" s="47">
        <v>2460</v>
      </c>
      <c r="Z314" s="47">
        <v>9840</v>
      </c>
      <c r="AA314" s="47">
        <v>0</v>
      </c>
      <c r="AB314" s="15">
        <f t="shared" si="55"/>
        <v>9840</v>
      </c>
      <c r="AC314" s="49">
        <f t="shared" si="47"/>
        <v>0</v>
      </c>
      <c r="AD314" s="49">
        <f t="shared" si="48"/>
        <v>0</v>
      </c>
      <c r="AE314" s="49">
        <f t="shared" si="49"/>
        <v>0</v>
      </c>
      <c r="AF314" s="49">
        <f t="shared" si="50"/>
        <v>0</v>
      </c>
    </row>
    <row r="315" spans="1:32" hidden="1" outlineLevel="4" x14ac:dyDescent="0.35">
      <c r="A315" s="12" t="s">
        <v>126</v>
      </c>
      <c r="B315" s="12" t="s">
        <v>134</v>
      </c>
      <c r="C315" s="12" t="s">
        <v>65</v>
      </c>
      <c r="D315" s="12" t="s">
        <v>79</v>
      </c>
      <c r="E315" s="13"/>
      <c r="F315" s="12" t="s">
        <v>184</v>
      </c>
      <c r="G315" s="13">
        <v>1120</v>
      </c>
      <c r="H315" s="13">
        <v>3480</v>
      </c>
      <c r="I315" s="40" t="s">
        <v>219</v>
      </c>
      <c r="J315" s="47">
        <v>11250</v>
      </c>
      <c r="K315" s="47">
        <v>11250</v>
      </c>
      <c r="L315" s="47">
        <v>0</v>
      </c>
      <c r="M315" s="47">
        <v>0</v>
      </c>
      <c r="N315" s="47">
        <v>0</v>
      </c>
      <c r="O315" s="47">
        <v>0</v>
      </c>
      <c r="P315" s="47">
        <v>0</v>
      </c>
      <c r="Q315" s="47">
        <v>0</v>
      </c>
      <c r="R315" s="47">
        <v>0</v>
      </c>
      <c r="S315" s="47">
        <f t="shared" si="54"/>
        <v>11250</v>
      </c>
      <c r="T315" s="47">
        <v>0</v>
      </c>
      <c r="U315" s="47">
        <v>0</v>
      </c>
      <c r="V315" s="47">
        <v>0</v>
      </c>
      <c r="W315" s="47">
        <v>0</v>
      </c>
      <c r="X315" s="47">
        <v>0</v>
      </c>
      <c r="Y315" s="47">
        <v>2812</v>
      </c>
      <c r="Z315" s="47">
        <v>11250</v>
      </c>
      <c r="AA315" s="47">
        <v>0</v>
      </c>
      <c r="AB315" s="15">
        <f t="shared" si="55"/>
        <v>11250</v>
      </c>
      <c r="AC315" s="49">
        <f t="shared" si="47"/>
        <v>0</v>
      </c>
      <c r="AD315" s="49">
        <f t="shared" si="48"/>
        <v>0</v>
      </c>
      <c r="AE315" s="49">
        <f t="shared" si="49"/>
        <v>0</v>
      </c>
      <c r="AF315" s="49">
        <f t="shared" si="50"/>
        <v>0</v>
      </c>
    </row>
    <row r="316" spans="1:32" hidden="1" outlineLevel="3" x14ac:dyDescent="0.35">
      <c r="A316" s="34"/>
      <c r="B316" s="34"/>
      <c r="C316" s="34" t="s">
        <v>220</v>
      </c>
      <c r="D316" s="34"/>
      <c r="E316" s="33"/>
      <c r="F316" s="34"/>
      <c r="G316" s="33"/>
      <c r="H316" s="33"/>
      <c r="I316" s="51"/>
      <c r="J316" s="52">
        <f t="shared" ref="J316:AB316" si="57">SUBTOTAL(9,J306:J315)</f>
        <v>12445219</v>
      </c>
      <c r="K316" s="52">
        <f t="shared" si="57"/>
        <v>12445219</v>
      </c>
      <c r="L316" s="52">
        <f t="shared" si="57"/>
        <v>0</v>
      </c>
      <c r="M316" s="52">
        <f t="shared" si="57"/>
        <v>0</v>
      </c>
      <c r="N316" s="52">
        <f t="shared" si="57"/>
        <v>0</v>
      </c>
      <c r="O316" s="52">
        <f t="shared" si="57"/>
        <v>0</v>
      </c>
      <c r="P316" s="52">
        <f t="shared" si="57"/>
        <v>0</v>
      </c>
      <c r="Q316" s="52">
        <f t="shared" si="57"/>
        <v>0</v>
      </c>
      <c r="R316" s="52">
        <f t="shared" si="57"/>
        <v>0</v>
      </c>
      <c r="S316" s="52">
        <f t="shared" si="57"/>
        <v>12445219</v>
      </c>
      <c r="T316" s="52">
        <f t="shared" si="57"/>
        <v>0</v>
      </c>
      <c r="U316" s="52">
        <f t="shared" si="57"/>
        <v>0</v>
      </c>
      <c r="V316" s="52">
        <f t="shared" si="57"/>
        <v>0</v>
      </c>
      <c r="W316" s="52">
        <f t="shared" si="57"/>
        <v>0</v>
      </c>
      <c r="X316" s="52">
        <f t="shared" si="57"/>
        <v>0</v>
      </c>
      <c r="Y316" s="52">
        <f t="shared" si="57"/>
        <v>2287880</v>
      </c>
      <c r="Z316" s="52">
        <f t="shared" si="57"/>
        <v>12445219</v>
      </c>
      <c r="AA316" s="52">
        <f t="shared" si="57"/>
        <v>0</v>
      </c>
      <c r="AB316" s="54">
        <f t="shared" si="57"/>
        <v>12445219</v>
      </c>
      <c r="AC316" s="55">
        <f t="shared" si="47"/>
        <v>0</v>
      </c>
      <c r="AD316" s="55">
        <f t="shared" si="48"/>
        <v>0</v>
      </c>
      <c r="AE316" s="55">
        <f t="shared" si="49"/>
        <v>0</v>
      </c>
      <c r="AF316" s="55">
        <f t="shared" si="50"/>
        <v>0</v>
      </c>
    </row>
    <row r="317" spans="1:32" hidden="1" outlineLevel="4" x14ac:dyDescent="0.35">
      <c r="A317" s="12" t="s">
        <v>126</v>
      </c>
      <c r="B317" s="12" t="s">
        <v>134</v>
      </c>
      <c r="C317" s="12" t="s">
        <v>80</v>
      </c>
      <c r="D317" s="12" t="s">
        <v>81</v>
      </c>
      <c r="E317" s="13"/>
      <c r="F317" s="12">
        <v>280</v>
      </c>
      <c r="G317" s="13">
        <v>2210</v>
      </c>
      <c r="H317" s="13">
        <v>3480</v>
      </c>
      <c r="I317" s="40" t="s">
        <v>221</v>
      </c>
      <c r="J317" s="47">
        <v>5017000</v>
      </c>
      <c r="K317" s="47">
        <v>0</v>
      </c>
      <c r="L317" s="47">
        <v>0</v>
      </c>
      <c r="M317" s="47">
        <v>0</v>
      </c>
      <c r="N317" s="47">
        <v>0</v>
      </c>
      <c r="O317" s="47">
        <v>0</v>
      </c>
      <c r="P317" s="47">
        <v>0</v>
      </c>
      <c r="Q317" s="47">
        <v>0</v>
      </c>
      <c r="R317" s="47">
        <v>0</v>
      </c>
      <c r="S317" s="47">
        <f t="shared" si="54"/>
        <v>0</v>
      </c>
      <c r="T317" s="47">
        <v>0</v>
      </c>
      <c r="U317" s="47">
        <v>0</v>
      </c>
      <c r="V317" s="47">
        <v>0</v>
      </c>
      <c r="W317" s="47">
        <v>0</v>
      </c>
      <c r="X317" s="47">
        <v>0</v>
      </c>
      <c r="Y317" s="47">
        <v>0</v>
      </c>
      <c r="Z317" s="47">
        <v>0</v>
      </c>
      <c r="AA317" s="47">
        <v>0</v>
      </c>
      <c r="AB317" s="15">
        <f t="shared" si="55"/>
        <v>0</v>
      </c>
      <c r="AC317" s="49">
        <f t="shared" si="47"/>
        <v>0</v>
      </c>
      <c r="AD317" s="49">
        <f t="shared" si="48"/>
        <v>0</v>
      </c>
      <c r="AE317" s="49">
        <f t="shared" si="49"/>
        <v>0</v>
      </c>
      <c r="AF317" s="49">
        <f t="shared" si="50"/>
        <v>0</v>
      </c>
    </row>
    <row r="318" spans="1:32" hidden="1" outlineLevel="4" x14ac:dyDescent="0.35">
      <c r="A318" s="12" t="s">
        <v>126</v>
      </c>
      <c r="B318" s="12" t="s">
        <v>134</v>
      </c>
      <c r="C318" s="12" t="s">
        <v>80</v>
      </c>
      <c r="D318" s="12" t="s">
        <v>82</v>
      </c>
      <c r="E318" s="13"/>
      <c r="F318" s="12">
        <v>280</v>
      </c>
      <c r="G318" s="13">
        <v>2210</v>
      </c>
      <c r="H318" s="13">
        <v>3480</v>
      </c>
      <c r="I318" s="40" t="s">
        <v>11</v>
      </c>
      <c r="J318" s="47">
        <v>380000</v>
      </c>
      <c r="K318" s="47">
        <v>0</v>
      </c>
      <c r="L318" s="47">
        <v>0</v>
      </c>
      <c r="M318" s="47">
        <v>0</v>
      </c>
      <c r="N318" s="47">
        <v>0</v>
      </c>
      <c r="O318" s="47">
        <v>0</v>
      </c>
      <c r="P318" s="47">
        <v>0</v>
      </c>
      <c r="Q318" s="47">
        <v>0</v>
      </c>
      <c r="R318" s="47">
        <v>0</v>
      </c>
      <c r="S318" s="47">
        <f t="shared" si="54"/>
        <v>0</v>
      </c>
      <c r="T318" s="47">
        <v>0</v>
      </c>
      <c r="U318" s="47">
        <v>0</v>
      </c>
      <c r="V318" s="47">
        <v>0</v>
      </c>
      <c r="W318" s="47">
        <v>0</v>
      </c>
      <c r="X318" s="47">
        <v>0</v>
      </c>
      <c r="Y318" s="47">
        <v>0</v>
      </c>
      <c r="Z318" s="47">
        <v>0</v>
      </c>
      <c r="AA318" s="47">
        <v>0</v>
      </c>
      <c r="AB318" s="15">
        <f t="shared" si="55"/>
        <v>0</v>
      </c>
      <c r="AC318" s="49">
        <f t="shared" si="47"/>
        <v>0</v>
      </c>
      <c r="AD318" s="49">
        <f t="shared" si="48"/>
        <v>0</v>
      </c>
      <c r="AE318" s="49">
        <f t="shared" si="49"/>
        <v>0</v>
      </c>
      <c r="AF318" s="49">
        <f t="shared" si="50"/>
        <v>0</v>
      </c>
    </row>
    <row r="319" spans="1:32" hidden="1" outlineLevel="4" x14ac:dyDescent="0.35">
      <c r="A319" s="12" t="s">
        <v>126</v>
      </c>
      <c r="B319" s="12" t="s">
        <v>134</v>
      </c>
      <c r="C319" s="12" t="s">
        <v>80</v>
      </c>
      <c r="D319" s="12" t="s">
        <v>83</v>
      </c>
      <c r="E319" s="13"/>
      <c r="F319" s="12">
        <v>280</v>
      </c>
      <c r="G319" s="13">
        <v>2210</v>
      </c>
      <c r="H319" s="13">
        <v>3480</v>
      </c>
      <c r="I319" s="40" t="s">
        <v>222</v>
      </c>
      <c r="J319" s="47">
        <v>17465700</v>
      </c>
      <c r="K319" s="47">
        <v>0</v>
      </c>
      <c r="L319" s="47">
        <v>0</v>
      </c>
      <c r="M319" s="47">
        <v>0</v>
      </c>
      <c r="N319" s="47">
        <v>0</v>
      </c>
      <c r="O319" s="47">
        <v>0</v>
      </c>
      <c r="P319" s="47">
        <v>0</v>
      </c>
      <c r="Q319" s="47">
        <v>0</v>
      </c>
      <c r="R319" s="47">
        <v>0</v>
      </c>
      <c r="S319" s="47">
        <f t="shared" si="54"/>
        <v>0</v>
      </c>
      <c r="T319" s="47">
        <v>0</v>
      </c>
      <c r="U319" s="47">
        <v>0</v>
      </c>
      <c r="V319" s="47">
        <v>0</v>
      </c>
      <c r="W319" s="47">
        <v>0</v>
      </c>
      <c r="X319" s="47">
        <v>0</v>
      </c>
      <c r="Y319" s="47">
        <v>0</v>
      </c>
      <c r="Z319" s="47">
        <v>0</v>
      </c>
      <c r="AA319" s="47">
        <v>0</v>
      </c>
      <c r="AB319" s="15">
        <f t="shared" si="55"/>
        <v>0</v>
      </c>
      <c r="AC319" s="49">
        <f t="shared" si="47"/>
        <v>0</v>
      </c>
      <c r="AD319" s="49">
        <f t="shared" si="48"/>
        <v>0</v>
      </c>
      <c r="AE319" s="49">
        <f t="shared" si="49"/>
        <v>0</v>
      </c>
      <c r="AF319" s="49">
        <f t="shared" si="50"/>
        <v>0</v>
      </c>
    </row>
    <row r="320" spans="1:32" hidden="1" outlineLevel="4" x14ac:dyDescent="0.35">
      <c r="A320" s="12" t="s">
        <v>126</v>
      </c>
      <c r="B320" s="12" t="s">
        <v>134</v>
      </c>
      <c r="C320" s="12" t="s">
        <v>80</v>
      </c>
      <c r="D320" s="12" t="s">
        <v>130</v>
      </c>
      <c r="E320" s="13"/>
      <c r="F320" s="12">
        <v>280</v>
      </c>
      <c r="G320" s="13">
        <v>2210</v>
      </c>
      <c r="H320" s="13">
        <v>3480</v>
      </c>
      <c r="I320" s="40" t="s">
        <v>282</v>
      </c>
      <c r="J320" s="47">
        <v>0</v>
      </c>
      <c r="K320" s="47">
        <v>30956915</v>
      </c>
      <c r="L320" s="47">
        <v>0</v>
      </c>
      <c r="M320" s="47">
        <v>0</v>
      </c>
      <c r="N320" s="47">
        <v>0</v>
      </c>
      <c r="O320" s="47">
        <v>0</v>
      </c>
      <c r="P320" s="47">
        <v>0</v>
      </c>
      <c r="Q320" s="47">
        <v>0</v>
      </c>
      <c r="R320" s="47">
        <v>0</v>
      </c>
      <c r="S320" s="47">
        <f t="shared" si="54"/>
        <v>30956915</v>
      </c>
      <c r="T320" s="47">
        <v>0</v>
      </c>
      <c r="U320" s="47">
        <v>0</v>
      </c>
      <c r="V320" s="47">
        <v>0</v>
      </c>
      <c r="W320" s="47">
        <v>30956915</v>
      </c>
      <c r="X320" s="47">
        <v>30956915</v>
      </c>
      <c r="Y320" s="47">
        <v>0</v>
      </c>
      <c r="Z320" s="47">
        <v>0</v>
      </c>
      <c r="AA320" s="47">
        <v>0</v>
      </c>
      <c r="AB320" s="15">
        <f t="shared" si="55"/>
        <v>0</v>
      </c>
      <c r="AC320" s="49">
        <f t="shared" si="47"/>
        <v>1</v>
      </c>
      <c r="AD320" s="49">
        <f t="shared" si="48"/>
        <v>1</v>
      </c>
      <c r="AE320" s="49">
        <f t="shared" si="49"/>
        <v>0</v>
      </c>
      <c r="AF320" s="49">
        <f t="shared" si="50"/>
        <v>1</v>
      </c>
    </row>
    <row r="321" spans="1:32" hidden="1" outlineLevel="4" x14ac:dyDescent="0.35">
      <c r="A321" s="12" t="s">
        <v>126</v>
      </c>
      <c r="B321" s="12" t="s">
        <v>134</v>
      </c>
      <c r="C321" s="12" t="s">
        <v>80</v>
      </c>
      <c r="D321" s="12" t="s">
        <v>85</v>
      </c>
      <c r="E321" s="13"/>
      <c r="F321" s="12">
        <v>280</v>
      </c>
      <c r="G321" s="13">
        <v>2210</v>
      </c>
      <c r="H321" s="13">
        <v>3480</v>
      </c>
      <c r="I321" s="40" t="s">
        <v>224</v>
      </c>
      <c r="J321" s="47">
        <v>45000</v>
      </c>
      <c r="K321" s="47">
        <v>0</v>
      </c>
      <c r="L321" s="47">
        <v>0</v>
      </c>
      <c r="M321" s="47">
        <v>0</v>
      </c>
      <c r="N321" s="47">
        <v>0</v>
      </c>
      <c r="O321" s="47">
        <v>0</v>
      </c>
      <c r="P321" s="47">
        <v>0</v>
      </c>
      <c r="Q321" s="47">
        <v>0</v>
      </c>
      <c r="R321" s="47">
        <v>0</v>
      </c>
      <c r="S321" s="47">
        <f t="shared" si="54"/>
        <v>0</v>
      </c>
      <c r="T321" s="47">
        <v>0</v>
      </c>
      <c r="U321" s="47">
        <v>0</v>
      </c>
      <c r="V321" s="47">
        <v>0</v>
      </c>
      <c r="W321" s="47">
        <v>0</v>
      </c>
      <c r="X321" s="47">
        <v>0</v>
      </c>
      <c r="Y321" s="47">
        <v>0</v>
      </c>
      <c r="Z321" s="47">
        <v>0</v>
      </c>
      <c r="AA321" s="47">
        <v>0</v>
      </c>
      <c r="AB321" s="15">
        <f t="shared" si="55"/>
        <v>0</v>
      </c>
      <c r="AC321" s="49">
        <f t="shared" si="47"/>
        <v>0</v>
      </c>
      <c r="AD321" s="49">
        <f t="shared" si="48"/>
        <v>0</v>
      </c>
      <c r="AE321" s="49">
        <f t="shared" si="49"/>
        <v>0</v>
      </c>
      <c r="AF321" s="49">
        <f t="shared" si="50"/>
        <v>0</v>
      </c>
    </row>
    <row r="322" spans="1:32" hidden="1" outlineLevel="4" x14ac:dyDescent="0.35">
      <c r="A322" s="12" t="s">
        <v>126</v>
      </c>
      <c r="B322" s="12" t="s">
        <v>134</v>
      </c>
      <c r="C322" s="12" t="s">
        <v>80</v>
      </c>
      <c r="D322" s="12" t="s">
        <v>86</v>
      </c>
      <c r="E322" s="13"/>
      <c r="F322" s="12">
        <v>280</v>
      </c>
      <c r="G322" s="13">
        <v>2240</v>
      </c>
      <c r="H322" s="13">
        <v>3480</v>
      </c>
      <c r="I322" s="40" t="s">
        <v>12</v>
      </c>
      <c r="J322" s="47">
        <v>50562540</v>
      </c>
      <c r="K322" s="47">
        <v>42513325</v>
      </c>
      <c r="L322" s="47">
        <v>0</v>
      </c>
      <c r="M322" s="47">
        <v>0</v>
      </c>
      <c r="N322" s="47">
        <v>0</v>
      </c>
      <c r="O322" s="47">
        <v>0</v>
      </c>
      <c r="P322" s="47">
        <v>0</v>
      </c>
      <c r="Q322" s="47">
        <v>0</v>
      </c>
      <c r="R322" s="47">
        <v>0</v>
      </c>
      <c r="S322" s="47">
        <f t="shared" si="54"/>
        <v>42513325</v>
      </c>
      <c r="T322" s="47">
        <v>0</v>
      </c>
      <c r="U322" s="47">
        <v>0</v>
      </c>
      <c r="V322" s="47">
        <v>0</v>
      </c>
      <c r="W322" s="47">
        <v>0</v>
      </c>
      <c r="X322" s="47">
        <v>0</v>
      </c>
      <c r="Y322" s="47">
        <v>42513325</v>
      </c>
      <c r="Z322" s="47">
        <v>42513325</v>
      </c>
      <c r="AA322" s="47">
        <v>0</v>
      </c>
      <c r="AB322" s="15">
        <f t="shared" si="55"/>
        <v>42513325</v>
      </c>
      <c r="AC322" s="49">
        <f t="shared" si="47"/>
        <v>0</v>
      </c>
      <c r="AD322" s="49">
        <f t="shared" si="48"/>
        <v>0</v>
      </c>
      <c r="AE322" s="49">
        <f t="shared" si="49"/>
        <v>0</v>
      </c>
      <c r="AF322" s="49">
        <f t="shared" si="50"/>
        <v>0</v>
      </c>
    </row>
    <row r="323" spans="1:32" hidden="1" outlineLevel="3" x14ac:dyDescent="0.35">
      <c r="A323" s="34"/>
      <c r="B323" s="34"/>
      <c r="C323" s="34" t="s">
        <v>225</v>
      </c>
      <c r="D323" s="34"/>
      <c r="E323" s="33"/>
      <c r="F323" s="34"/>
      <c r="G323" s="33"/>
      <c r="H323" s="33"/>
      <c r="I323" s="51"/>
      <c r="J323" s="52">
        <f t="shared" ref="J323:AB323" si="58">SUBTOTAL(9,J317:J322)</f>
        <v>73470240</v>
      </c>
      <c r="K323" s="52">
        <f t="shared" si="58"/>
        <v>73470240</v>
      </c>
      <c r="L323" s="52">
        <f t="shared" si="58"/>
        <v>0</v>
      </c>
      <c r="M323" s="52">
        <f t="shared" si="58"/>
        <v>0</v>
      </c>
      <c r="N323" s="52">
        <f t="shared" si="58"/>
        <v>0</v>
      </c>
      <c r="O323" s="52">
        <f t="shared" si="58"/>
        <v>0</v>
      </c>
      <c r="P323" s="52">
        <f t="shared" si="58"/>
        <v>0</v>
      </c>
      <c r="Q323" s="52">
        <f t="shared" si="58"/>
        <v>0</v>
      </c>
      <c r="R323" s="52">
        <f t="shared" si="58"/>
        <v>0</v>
      </c>
      <c r="S323" s="52">
        <f t="shared" si="58"/>
        <v>73470240</v>
      </c>
      <c r="T323" s="52">
        <f t="shared" si="58"/>
        <v>0</v>
      </c>
      <c r="U323" s="52">
        <f t="shared" si="58"/>
        <v>0</v>
      </c>
      <c r="V323" s="52">
        <f t="shared" si="58"/>
        <v>0</v>
      </c>
      <c r="W323" s="52">
        <f t="shared" si="58"/>
        <v>30956915</v>
      </c>
      <c r="X323" s="52">
        <f t="shared" si="58"/>
        <v>30956915</v>
      </c>
      <c r="Y323" s="52">
        <f t="shared" si="58"/>
        <v>42513325</v>
      </c>
      <c r="Z323" s="52">
        <f t="shared" si="58"/>
        <v>42513325</v>
      </c>
      <c r="AA323" s="52">
        <f t="shared" si="58"/>
        <v>0</v>
      </c>
      <c r="AB323" s="54">
        <f t="shared" si="58"/>
        <v>42513325</v>
      </c>
      <c r="AC323" s="55">
        <f t="shared" si="47"/>
        <v>0.42135312202600672</v>
      </c>
      <c r="AD323" s="55">
        <f t="shared" si="48"/>
        <v>0.42135312202600672</v>
      </c>
      <c r="AE323" s="55">
        <f t="shared" si="49"/>
        <v>0</v>
      </c>
      <c r="AF323" s="55">
        <f t="shared" si="50"/>
        <v>0.42135312202600672</v>
      </c>
    </row>
    <row r="324" spans="1:32" ht="67.5" hidden="1" outlineLevel="4" x14ac:dyDescent="0.35">
      <c r="A324" s="12" t="s">
        <v>126</v>
      </c>
      <c r="B324" s="12" t="s">
        <v>134</v>
      </c>
      <c r="C324" s="12" t="s">
        <v>87</v>
      </c>
      <c r="D324" s="12" t="s">
        <v>88</v>
      </c>
      <c r="E324" s="13">
        <v>200</v>
      </c>
      <c r="F324" s="12" t="s">
        <v>184</v>
      </c>
      <c r="G324" s="13">
        <v>1310</v>
      </c>
      <c r="H324" s="13">
        <v>3480</v>
      </c>
      <c r="I324" s="40" t="s">
        <v>226</v>
      </c>
      <c r="J324" s="47">
        <v>5369504</v>
      </c>
      <c r="K324" s="47">
        <v>5369504</v>
      </c>
      <c r="L324" s="47">
        <v>0</v>
      </c>
      <c r="M324" s="47">
        <v>0</v>
      </c>
      <c r="N324" s="47">
        <v>0</v>
      </c>
      <c r="O324" s="48">
        <v>-40114</v>
      </c>
      <c r="P324" s="47">
        <v>0</v>
      </c>
      <c r="Q324" s="47">
        <v>0</v>
      </c>
      <c r="R324" s="47">
        <v>0</v>
      </c>
      <c r="S324" s="47">
        <f t="shared" si="54"/>
        <v>5369504</v>
      </c>
      <c r="T324" s="47">
        <v>0</v>
      </c>
      <c r="U324" s="47">
        <v>2413210.63</v>
      </c>
      <c r="V324" s="47">
        <v>0</v>
      </c>
      <c r="W324" s="47">
        <v>2916179.37</v>
      </c>
      <c r="X324" s="47">
        <v>2916179.37</v>
      </c>
      <c r="Y324" s="47">
        <v>0</v>
      </c>
      <c r="Z324" s="47">
        <v>40114</v>
      </c>
      <c r="AA324" s="47">
        <v>0</v>
      </c>
      <c r="AB324" s="15">
        <f t="shared" si="55"/>
        <v>40114</v>
      </c>
      <c r="AC324" s="49">
        <f t="shared" si="47"/>
        <v>0.54310032546767828</v>
      </c>
      <c r="AD324" s="49">
        <f t="shared" si="48"/>
        <v>0.54310032546767828</v>
      </c>
      <c r="AE324" s="49">
        <f t="shared" si="49"/>
        <v>0.44942896587841258</v>
      </c>
      <c r="AF324" s="49">
        <f t="shared" si="50"/>
        <v>0.9925292913460908</v>
      </c>
    </row>
    <row r="325" spans="1:32" ht="67.5" hidden="1" outlineLevel="4" x14ac:dyDescent="0.35">
      <c r="A325" s="12" t="s">
        <v>126</v>
      </c>
      <c r="B325" s="12" t="s">
        <v>134</v>
      </c>
      <c r="C325" s="12" t="s">
        <v>87</v>
      </c>
      <c r="D325" s="12" t="s">
        <v>88</v>
      </c>
      <c r="E325" s="13">
        <v>202</v>
      </c>
      <c r="F325" s="12" t="s">
        <v>184</v>
      </c>
      <c r="G325" s="13">
        <v>1310</v>
      </c>
      <c r="H325" s="13">
        <v>3480</v>
      </c>
      <c r="I325" s="40" t="s">
        <v>227</v>
      </c>
      <c r="J325" s="47">
        <v>2770003</v>
      </c>
      <c r="K325" s="47">
        <v>2770003</v>
      </c>
      <c r="L325" s="47">
        <v>0</v>
      </c>
      <c r="M325" s="47">
        <v>0</v>
      </c>
      <c r="N325" s="47">
        <v>0</v>
      </c>
      <c r="O325" s="48">
        <v>-22570</v>
      </c>
      <c r="P325" s="47">
        <v>0</v>
      </c>
      <c r="Q325" s="47">
        <v>0</v>
      </c>
      <c r="R325" s="47">
        <v>0</v>
      </c>
      <c r="S325" s="47">
        <f t="shared" si="54"/>
        <v>2770003</v>
      </c>
      <c r="T325" s="47">
        <v>0</v>
      </c>
      <c r="U325" s="47">
        <v>922233.24</v>
      </c>
      <c r="V325" s="47">
        <v>0</v>
      </c>
      <c r="W325" s="47">
        <v>1825199.76</v>
      </c>
      <c r="X325" s="47">
        <v>1825199.76</v>
      </c>
      <c r="Y325" s="47">
        <v>0</v>
      </c>
      <c r="Z325" s="47">
        <v>22570</v>
      </c>
      <c r="AA325" s="47">
        <v>0</v>
      </c>
      <c r="AB325" s="15">
        <f t="shared" si="55"/>
        <v>22570</v>
      </c>
      <c r="AC325" s="49">
        <f t="shared" si="47"/>
        <v>0.65891616723880808</v>
      </c>
      <c r="AD325" s="49">
        <f t="shared" si="48"/>
        <v>0.65891616723880808</v>
      </c>
      <c r="AE325" s="49">
        <f t="shared" si="49"/>
        <v>0.33293582714531356</v>
      </c>
      <c r="AF325" s="49">
        <f t="shared" si="50"/>
        <v>0.99185199438412164</v>
      </c>
    </row>
    <row r="326" spans="1:32" ht="40.5" hidden="1" outlineLevel="4" x14ac:dyDescent="0.35">
      <c r="A326" s="12" t="s">
        <v>126</v>
      </c>
      <c r="B326" s="12" t="s">
        <v>134</v>
      </c>
      <c r="C326" s="12" t="s">
        <v>87</v>
      </c>
      <c r="D326" s="12" t="s">
        <v>88</v>
      </c>
      <c r="E326" s="13">
        <v>204</v>
      </c>
      <c r="F326" s="12" t="s">
        <v>184</v>
      </c>
      <c r="G326" s="13">
        <v>1310</v>
      </c>
      <c r="H326" s="13">
        <v>3480</v>
      </c>
      <c r="I326" s="40" t="s">
        <v>228</v>
      </c>
      <c r="J326" s="47">
        <v>12026112</v>
      </c>
      <c r="K326" s="47">
        <v>12026112</v>
      </c>
      <c r="L326" s="47">
        <v>0</v>
      </c>
      <c r="M326" s="47">
        <v>0</v>
      </c>
      <c r="N326" s="47">
        <v>0</v>
      </c>
      <c r="O326" s="48">
        <v>-86941</v>
      </c>
      <c r="P326" s="47">
        <v>0</v>
      </c>
      <c r="Q326" s="47">
        <v>0</v>
      </c>
      <c r="R326" s="47">
        <v>0</v>
      </c>
      <c r="S326" s="47">
        <f t="shared" si="54"/>
        <v>12026112</v>
      </c>
      <c r="T326" s="47">
        <v>0</v>
      </c>
      <c r="U326" s="47">
        <v>6055216.9100000001</v>
      </c>
      <c r="V326" s="47">
        <v>0</v>
      </c>
      <c r="W326" s="47">
        <v>5883954.0899999999</v>
      </c>
      <c r="X326" s="47">
        <v>5883954.0899999999</v>
      </c>
      <c r="Y326" s="47">
        <v>0</v>
      </c>
      <c r="Z326" s="47">
        <v>86941</v>
      </c>
      <c r="AA326" s="47">
        <v>0</v>
      </c>
      <c r="AB326" s="15">
        <f t="shared" si="55"/>
        <v>86941</v>
      </c>
      <c r="AC326" s="49">
        <f t="shared" si="47"/>
        <v>0.48926486714908357</v>
      </c>
      <c r="AD326" s="49">
        <f t="shared" si="48"/>
        <v>0.48926486714908357</v>
      </c>
      <c r="AE326" s="49">
        <f t="shared" si="49"/>
        <v>0.50350578058810691</v>
      </c>
      <c r="AF326" s="49">
        <f t="shared" si="50"/>
        <v>0.99277064773719048</v>
      </c>
    </row>
    <row r="327" spans="1:32" ht="27" hidden="1" outlineLevel="4" x14ac:dyDescent="0.35">
      <c r="A327" s="12" t="s">
        <v>126</v>
      </c>
      <c r="B327" s="12" t="s">
        <v>134</v>
      </c>
      <c r="C327" s="12" t="s">
        <v>87</v>
      </c>
      <c r="D327" s="12" t="s">
        <v>89</v>
      </c>
      <c r="E327" s="13"/>
      <c r="F327" s="12" t="s">
        <v>184</v>
      </c>
      <c r="G327" s="13">
        <v>1320</v>
      </c>
      <c r="H327" s="13">
        <v>3480</v>
      </c>
      <c r="I327" s="40" t="s">
        <v>244</v>
      </c>
      <c r="J327" s="47">
        <v>14723621</v>
      </c>
      <c r="K327" s="47">
        <v>14723621</v>
      </c>
      <c r="L327" s="47">
        <v>0</v>
      </c>
      <c r="M327" s="47">
        <v>0</v>
      </c>
      <c r="N327" s="47">
        <v>0</v>
      </c>
      <c r="O327" s="47">
        <v>0</v>
      </c>
      <c r="P327" s="47">
        <v>0</v>
      </c>
      <c r="Q327" s="47">
        <v>0</v>
      </c>
      <c r="R327" s="47">
        <v>0</v>
      </c>
      <c r="S327" s="47">
        <f t="shared" si="54"/>
        <v>14723621</v>
      </c>
      <c r="T327" s="47">
        <v>0</v>
      </c>
      <c r="U327" s="47">
        <v>0</v>
      </c>
      <c r="V327" s="47">
        <v>0</v>
      </c>
      <c r="W327" s="47">
        <v>7906665.8399999999</v>
      </c>
      <c r="X327" s="47">
        <v>7906665.8399999999</v>
      </c>
      <c r="Y327" s="47">
        <v>6816955.1600000001</v>
      </c>
      <c r="Z327" s="47">
        <v>6816955.1600000001</v>
      </c>
      <c r="AA327" s="47">
        <v>0</v>
      </c>
      <c r="AB327" s="15">
        <f t="shared" si="55"/>
        <v>6816955.1600000001</v>
      </c>
      <c r="AC327" s="49">
        <f t="shared" si="47"/>
        <v>0.53700552601836193</v>
      </c>
      <c r="AD327" s="49">
        <f t="shared" si="48"/>
        <v>0.53700552601836193</v>
      </c>
      <c r="AE327" s="49">
        <f t="shared" si="49"/>
        <v>0</v>
      </c>
      <c r="AF327" s="49">
        <f t="shared" si="50"/>
        <v>0.53700552601836193</v>
      </c>
    </row>
    <row r="328" spans="1:32" ht="67.5" hidden="1" outlineLevel="4" x14ac:dyDescent="0.35">
      <c r="A328" s="12" t="s">
        <v>126</v>
      </c>
      <c r="B328" s="12" t="s">
        <v>134</v>
      </c>
      <c r="C328" s="12" t="s">
        <v>87</v>
      </c>
      <c r="D328" s="12" t="s">
        <v>125</v>
      </c>
      <c r="E328" s="13"/>
      <c r="F328" s="12" t="s">
        <v>184</v>
      </c>
      <c r="G328" s="13">
        <v>1320</v>
      </c>
      <c r="H328" s="13">
        <v>3480</v>
      </c>
      <c r="I328" s="40" t="s">
        <v>296</v>
      </c>
      <c r="J328" s="47">
        <v>10000000</v>
      </c>
      <c r="K328" s="47">
        <v>262500</v>
      </c>
      <c r="L328" s="47">
        <v>0</v>
      </c>
      <c r="M328" s="47">
        <v>0</v>
      </c>
      <c r="N328" s="47">
        <v>0</v>
      </c>
      <c r="O328" s="47">
        <v>0</v>
      </c>
      <c r="P328" s="47">
        <v>0</v>
      </c>
      <c r="Q328" s="47">
        <v>0</v>
      </c>
      <c r="R328" s="47">
        <v>0</v>
      </c>
      <c r="S328" s="47">
        <f t="shared" si="54"/>
        <v>262500</v>
      </c>
      <c r="T328" s="47">
        <v>0</v>
      </c>
      <c r="U328" s="47">
        <v>0</v>
      </c>
      <c r="V328" s="47">
        <v>0</v>
      </c>
      <c r="W328" s="47">
        <v>262500</v>
      </c>
      <c r="X328" s="47">
        <v>262500</v>
      </c>
      <c r="Y328" s="47">
        <v>0</v>
      </c>
      <c r="Z328" s="47">
        <v>0</v>
      </c>
      <c r="AA328" s="47">
        <v>0</v>
      </c>
      <c r="AB328" s="15">
        <f t="shared" si="55"/>
        <v>0</v>
      </c>
      <c r="AC328" s="49">
        <f t="shared" si="47"/>
        <v>1</v>
      </c>
      <c r="AD328" s="49">
        <f t="shared" si="48"/>
        <v>1</v>
      </c>
      <c r="AE328" s="49">
        <f t="shared" si="49"/>
        <v>0</v>
      </c>
      <c r="AF328" s="49">
        <f t="shared" si="50"/>
        <v>1</v>
      </c>
    </row>
    <row r="329" spans="1:32" hidden="1" outlineLevel="4" x14ac:dyDescent="0.35">
      <c r="A329" s="12" t="s">
        <v>126</v>
      </c>
      <c r="B329" s="12" t="s">
        <v>134</v>
      </c>
      <c r="C329" s="12" t="s">
        <v>87</v>
      </c>
      <c r="D329" s="12" t="s">
        <v>135</v>
      </c>
      <c r="E329" s="13"/>
      <c r="F329" s="12" t="s">
        <v>184</v>
      </c>
      <c r="G329" s="13">
        <v>1320</v>
      </c>
      <c r="H329" s="13">
        <v>3480</v>
      </c>
      <c r="I329" s="40" t="s">
        <v>28</v>
      </c>
      <c r="J329" s="47">
        <v>0</v>
      </c>
      <c r="K329" s="47">
        <v>22552171</v>
      </c>
      <c r="L329" s="47">
        <v>0</v>
      </c>
      <c r="M329" s="47">
        <v>0</v>
      </c>
      <c r="N329" s="47">
        <v>0</v>
      </c>
      <c r="O329" s="47">
        <v>0</v>
      </c>
      <c r="P329" s="47">
        <v>0</v>
      </c>
      <c r="Q329" s="47">
        <v>0</v>
      </c>
      <c r="R329" s="47">
        <v>0</v>
      </c>
      <c r="S329" s="47">
        <f t="shared" si="54"/>
        <v>22552171</v>
      </c>
      <c r="T329" s="47">
        <v>0</v>
      </c>
      <c r="U329" s="47">
        <v>0</v>
      </c>
      <c r="V329" s="47">
        <v>0</v>
      </c>
      <c r="W329" s="47">
        <v>0</v>
      </c>
      <c r="X329" s="47">
        <v>0</v>
      </c>
      <c r="Y329" s="47">
        <v>22552171</v>
      </c>
      <c r="Z329" s="47">
        <v>22552171</v>
      </c>
      <c r="AA329" s="47">
        <v>0</v>
      </c>
      <c r="AB329" s="15">
        <f t="shared" si="55"/>
        <v>22552171</v>
      </c>
      <c r="AC329" s="49">
        <f t="shared" si="47"/>
        <v>0</v>
      </c>
      <c r="AD329" s="49">
        <f t="shared" si="48"/>
        <v>0</v>
      </c>
      <c r="AE329" s="49">
        <f t="shared" si="49"/>
        <v>0</v>
      </c>
      <c r="AF329" s="49">
        <f t="shared" si="50"/>
        <v>0</v>
      </c>
    </row>
    <row r="330" spans="1:32" ht="243" hidden="1" outlineLevel="4" x14ac:dyDescent="0.35">
      <c r="A330" s="12" t="s">
        <v>126</v>
      </c>
      <c r="B330" s="12" t="s">
        <v>134</v>
      </c>
      <c r="C330" s="12" t="s">
        <v>87</v>
      </c>
      <c r="D330" s="12" t="s">
        <v>91</v>
      </c>
      <c r="E330" s="13">
        <v>204</v>
      </c>
      <c r="F330" s="12" t="s">
        <v>184</v>
      </c>
      <c r="G330" s="13">
        <v>1330</v>
      </c>
      <c r="H330" s="13">
        <v>3480</v>
      </c>
      <c r="I330" s="40" t="s">
        <v>297</v>
      </c>
      <c r="J330" s="47">
        <v>20000000</v>
      </c>
      <c r="K330" s="47">
        <v>20000000</v>
      </c>
      <c r="L330" s="47">
        <v>0</v>
      </c>
      <c r="M330" s="47">
        <v>0</v>
      </c>
      <c r="N330" s="47">
        <v>0</v>
      </c>
      <c r="O330" s="47">
        <v>0</v>
      </c>
      <c r="P330" s="47">
        <v>0</v>
      </c>
      <c r="Q330" s="47">
        <v>0</v>
      </c>
      <c r="R330" s="47">
        <v>0</v>
      </c>
      <c r="S330" s="47">
        <f t="shared" si="54"/>
        <v>20000000</v>
      </c>
      <c r="T330" s="47">
        <v>0</v>
      </c>
      <c r="U330" s="47">
        <v>0</v>
      </c>
      <c r="V330" s="47">
        <v>0</v>
      </c>
      <c r="W330" s="47">
        <v>0</v>
      </c>
      <c r="X330" s="47">
        <v>0</v>
      </c>
      <c r="Y330" s="47">
        <v>10000000</v>
      </c>
      <c r="Z330" s="47">
        <v>20000000</v>
      </c>
      <c r="AA330" s="47">
        <v>0</v>
      </c>
      <c r="AB330" s="15">
        <f t="shared" si="55"/>
        <v>20000000</v>
      </c>
      <c r="AC330" s="49">
        <f t="shared" si="47"/>
        <v>0</v>
      </c>
      <c r="AD330" s="49">
        <f t="shared" si="48"/>
        <v>0</v>
      </c>
      <c r="AE330" s="49">
        <f t="shared" si="49"/>
        <v>0</v>
      </c>
      <c r="AF330" s="49">
        <f t="shared" si="50"/>
        <v>0</v>
      </c>
    </row>
    <row r="331" spans="1:32" hidden="1" outlineLevel="3" x14ac:dyDescent="0.35">
      <c r="A331" s="34"/>
      <c r="B331" s="34"/>
      <c r="C331" s="34" t="s">
        <v>255</v>
      </c>
      <c r="D331" s="34"/>
      <c r="E331" s="33"/>
      <c r="F331" s="34"/>
      <c r="G331" s="33"/>
      <c r="H331" s="33"/>
      <c r="I331" s="51"/>
      <c r="J331" s="52">
        <f t="shared" ref="J331:AB331" si="59">SUBTOTAL(9,J324:J330)</f>
        <v>64889240</v>
      </c>
      <c r="K331" s="52">
        <f t="shared" si="59"/>
        <v>77703911</v>
      </c>
      <c r="L331" s="52">
        <f t="shared" si="59"/>
        <v>0</v>
      </c>
      <c r="M331" s="52">
        <f t="shared" si="59"/>
        <v>0</v>
      </c>
      <c r="N331" s="52">
        <f t="shared" si="59"/>
        <v>0</v>
      </c>
      <c r="O331" s="52">
        <f t="shared" si="59"/>
        <v>-149625</v>
      </c>
      <c r="P331" s="52">
        <f t="shared" si="59"/>
        <v>0</v>
      </c>
      <c r="Q331" s="52">
        <f t="shared" si="59"/>
        <v>0</v>
      </c>
      <c r="R331" s="52">
        <f t="shared" si="59"/>
        <v>0</v>
      </c>
      <c r="S331" s="52">
        <f t="shared" si="59"/>
        <v>77703911</v>
      </c>
      <c r="T331" s="52">
        <f t="shared" si="59"/>
        <v>0</v>
      </c>
      <c r="U331" s="52">
        <f t="shared" si="59"/>
        <v>9390660.7800000012</v>
      </c>
      <c r="V331" s="52">
        <f t="shared" si="59"/>
        <v>0</v>
      </c>
      <c r="W331" s="52">
        <f t="shared" si="59"/>
        <v>18794499.059999999</v>
      </c>
      <c r="X331" s="52">
        <f t="shared" si="59"/>
        <v>18794499.059999999</v>
      </c>
      <c r="Y331" s="52">
        <f t="shared" si="59"/>
        <v>39369126.159999996</v>
      </c>
      <c r="Z331" s="52">
        <f t="shared" si="59"/>
        <v>49518751.159999996</v>
      </c>
      <c r="AA331" s="52">
        <f t="shared" si="59"/>
        <v>0</v>
      </c>
      <c r="AB331" s="54">
        <f t="shared" si="59"/>
        <v>49518751.159999996</v>
      </c>
      <c r="AC331" s="55">
        <f t="shared" si="47"/>
        <v>0.24187327018842075</v>
      </c>
      <c r="AD331" s="55">
        <f t="shared" si="48"/>
        <v>0.24187327018842075</v>
      </c>
      <c r="AE331" s="55">
        <f t="shared" si="49"/>
        <v>0.12085184206493803</v>
      </c>
      <c r="AF331" s="55">
        <f t="shared" si="50"/>
        <v>0.36272511225335879</v>
      </c>
    </row>
    <row r="332" spans="1:32" outlineLevel="2" collapsed="1" x14ac:dyDescent="0.35">
      <c r="A332" s="28"/>
      <c r="B332" s="28" t="s">
        <v>298</v>
      </c>
      <c r="C332" s="28"/>
      <c r="D332" s="28"/>
      <c r="E332" s="29"/>
      <c r="F332" s="28"/>
      <c r="G332" s="29"/>
      <c r="H332" s="29"/>
      <c r="I332" s="57"/>
      <c r="J332" s="30">
        <f t="shared" ref="J332:AB332" si="60">SUBTOTAL(9,J275:J330)</f>
        <v>2033328545</v>
      </c>
      <c r="K332" s="30">
        <f t="shared" si="60"/>
        <v>2036888787</v>
      </c>
      <c r="L332" s="30">
        <f t="shared" si="60"/>
        <v>0</v>
      </c>
      <c r="M332" s="30">
        <f t="shared" si="60"/>
        <v>0</v>
      </c>
      <c r="N332" s="30">
        <f t="shared" si="60"/>
        <v>-1700000</v>
      </c>
      <c r="O332" s="30">
        <f t="shared" si="60"/>
        <v>-11800097</v>
      </c>
      <c r="P332" s="30">
        <f t="shared" si="60"/>
        <v>0</v>
      </c>
      <c r="Q332" s="30">
        <f t="shared" si="60"/>
        <v>172258</v>
      </c>
      <c r="R332" s="30">
        <f t="shared" si="60"/>
        <v>0</v>
      </c>
      <c r="S332" s="30">
        <f t="shared" si="60"/>
        <v>2035361045</v>
      </c>
      <c r="T332" s="30">
        <f t="shared" si="60"/>
        <v>0</v>
      </c>
      <c r="U332" s="30">
        <f t="shared" si="60"/>
        <v>96257017.949999988</v>
      </c>
      <c r="V332" s="30">
        <f t="shared" si="60"/>
        <v>0</v>
      </c>
      <c r="W332" s="30">
        <f t="shared" si="60"/>
        <v>1063037688.09</v>
      </c>
      <c r="X332" s="30">
        <f t="shared" si="60"/>
        <v>1045364834.96</v>
      </c>
      <c r="Y332" s="30">
        <f t="shared" si="60"/>
        <v>693635608.20999992</v>
      </c>
      <c r="Z332" s="30">
        <f t="shared" si="60"/>
        <v>877594080.96000004</v>
      </c>
      <c r="AA332" s="30">
        <f t="shared" si="60"/>
        <v>0</v>
      </c>
      <c r="AB332" s="31">
        <f t="shared" si="60"/>
        <v>876066338.96000004</v>
      </c>
      <c r="AC332" s="32">
        <f t="shared" si="47"/>
        <v>0.5218928470099139</v>
      </c>
      <c r="AD332" s="32">
        <f t="shared" si="48"/>
        <v>0.5222845797807828</v>
      </c>
      <c r="AE332" s="32">
        <f t="shared" si="49"/>
        <v>4.7292355420902724E-2</v>
      </c>
      <c r="AF332" s="32">
        <f t="shared" si="50"/>
        <v>0.56957693520168551</v>
      </c>
    </row>
    <row r="333" spans="1:32" outlineLevel="1" x14ac:dyDescent="0.35">
      <c r="A333" s="34" t="s">
        <v>299</v>
      </c>
      <c r="B333" s="34"/>
      <c r="C333" s="34"/>
      <c r="D333" s="34"/>
      <c r="E333" s="33"/>
      <c r="F333" s="34"/>
      <c r="G333" s="33"/>
      <c r="H333" s="33"/>
      <c r="I333" s="51"/>
      <c r="J333" s="52">
        <f t="shared" ref="J333:AB333" si="61">SUBTOTAL(9,J182:J330)</f>
        <v>12965412728</v>
      </c>
      <c r="K333" s="52">
        <f t="shared" si="61"/>
        <v>12965412728</v>
      </c>
      <c r="L333" s="52">
        <f t="shared" si="61"/>
        <v>0</v>
      </c>
      <c r="M333" s="52">
        <f t="shared" si="61"/>
        <v>0</v>
      </c>
      <c r="N333" s="52">
        <f t="shared" si="61"/>
        <v>409871868</v>
      </c>
      <c r="O333" s="52">
        <f t="shared" si="61"/>
        <v>-22306003</v>
      </c>
      <c r="P333" s="52">
        <f t="shared" si="61"/>
        <v>24497739</v>
      </c>
      <c r="Q333" s="52">
        <f t="shared" si="61"/>
        <v>0</v>
      </c>
      <c r="R333" s="52">
        <f t="shared" si="61"/>
        <v>0</v>
      </c>
      <c r="S333" s="52">
        <f t="shared" si="61"/>
        <v>13399782335</v>
      </c>
      <c r="T333" s="52">
        <f t="shared" si="61"/>
        <v>211860504</v>
      </c>
      <c r="U333" s="52">
        <f t="shared" si="61"/>
        <v>1588467775.0999999</v>
      </c>
      <c r="V333" s="52">
        <f t="shared" si="61"/>
        <v>0</v>
      </c>
      <c r="W333" s="52">
        <f t="shared" si="61"/>
        <v>7574017878.21</v>
      </c>
      <c r="X333" s="52">
        <f t="shared" si="61"/>
        <v>7556345025.0799999</v>
      </c>
      <c r="Y333" s="52">
        <f t="shared" si="61"/>
        <v>3265635023.039999</v>
      </c>
      <c r="Z333" s="52">
        <f t="shared" si="61"/>
        <v>3591066570.6899981</v>
      </c>
      <c r="AA333" s="52">
        <f t="shared" si="61"/>
        <v>0</v>
      </c>
      <c r="AB333" s="54">
        <f t="shared" si="61"/>
        <v>4025436177.6899981</v>
      </c>
      <c r="AC333" s="55">
        <f t="shared" si="47"/>
        <v>0.58417098144922242</v>
      </c>
      <c r="AD333" s="55">
        <f t="shared" si="48"/>
        <v>0.56523439626528826</v>
      </c>
      <c r="AE333" s="55">
        <f t="shared" si="49"/>
        <v>0.13435503906638643</v>
      </c>
      <c r="AF333" s="55">
        <f t="shared" si="50"/>
        <v>0.69958943533167472</v>
      </c>
    </row>
    <row r="334" spans="1:32" hidden="1" outlineLevel="4" x14ac:dyDescent="0.35">
      <c r="A334" s="12" t="s">
        <v>136</v>
      </c>
      <c r="B334" s="12" t="s">
        <v>32</v>
      </c>
      <c r="C334" s="12" t="s">
        <v>33</v>
      </c>
      <c r="D334" s="12" t="s">
        <v>34</v>
      </c>
      <c r="E334" s="13"/>
      <c r="F334" s="12" t="s">
        <v>184</v>
      </c>
      <c r="G334" s="13">
        <v>1111</v>
      </c>
      <c r="H334" s="13">
        <v>3480</v>
      </c>
      <c r="I334" s="40" t="s">
        <v>185</v>
      </c>
      <c r="J334" s="47">
        <v>925701718</v>
      </c>
      <c r="K334" s="47">
        <v>928063046</v>
      </c>
      <c r="L334" s="47">
        <v>0</v>
      </c>
      <c r="M334" s="47">
        <v>0</v>
      </c>
      <c r="N334" s="47">
        <v>0</v>
      </c>
      <c r="O334" s="48">
        <v>-10831761</v>
      </c>
      <c r="P334" s="48">
        <v>-16795236</v>
      </c>
      <c r="Q334" s="47">
        <v>0</v>
      </c>
      <c r="R334" s="47">
        <v>0</v>
      </c>
      <c r="S334" s="47">
        <f t="shared" si="54"/>
        <v>911267810</v>
      </c>
      <c r="T334" s="47">
        <v>0</v>
      </c>
      <c r="U334" s="47">
        <v>0</v>
      </c>
      <c r="V334" s="47">
        <v>0</v>
      </c>
      <c r="W334" s="47">
        <v>546679186.72000003</v>
      </c>
      <c r="X334" s="47">
        <v>546679186.72000003</v>
      </c>
      <c r="Y334" s="47">
        <v>244642098.28</v>
      </c>
      <c r="Z334" s="47">
        <v>381383859.27999997</v>
      </c>
      <c r="AA334" s="47">
        <v>0</v>
      </c>
      <c r="AB334" s="15">
        <f t="shared" si="55"/>
        <v>364588623.27999997</v>
      </c>
      <c r="AC334" s="49">
        <f t="shared" si="47"/>
        <v>0.58905393235536718</v>
      </c>
      <c r="AD334" s="49">
        <f t="shared" si="48"/>
        <v>0.59991056495236017</v>
      </c>
      <c r="AE334" s="49">
        <f t="shared" si="49"/>
        <v>0</v>
      </c>
      <c r="AF334" s="49">
        <f t="shared" si="50"/>
        <v>0.59991056495236017</v>
      </c>
    </row>
    <row r="335" spans="1:32" hidden="1" outlineLevel="4" x14ac:dyDescent="0.35">
      <c r="A335" s="12" t="s">
        <v>136</v>
      </c>
      <c r="B335" s="12" t="s">
        <v>32</v>
      </c>
      <c r="C335" s="12" t="s">
        <v>33</v>
      </c>
      <c r="D335" s="12" t="s">
        <v>35</v>
      </c>
      <c r="E335" s="13"/>
      <c r="F335" s="12" t="s">
        <v>184</v>
      </c>
      <c r="G335" s="13">
        <v>1111</v>
      </c>
      <c r="H335" s="13">
        <v>3480</v>
      </c>
      <c r="I335" s="40" t="s">
        <v>186</v>
      </c>
      <c r="J335" s="47">
        <v>2982927</v>
      </c>
      <c r="K335" s="47">
        <v>3982927</v>
      </c>
      <c r="L335" s="47">
        <v>0</v>
      </c>
      <c r="M335" s="47">
        <v>0</v>
      </c>
      <c r="N335" s="47">
        <v>0</v>
      </c>
      <c r="O335" s="47">
        <v>0</v>
      </c>
      <c r="P335" s="47">
        <v>0</v>
      </c>
      <c r="Q335" s="47">
        <v>0</v>
      </c>
      <c r="R335" s="47">
        <v>0</v>
      </c>
      <c r="S335" s="47">
        <f t="shared" si="54"/>
        <v>3982927</v>
      </c>
      <c r="T335" s="47">
        <v>0</v>
      </c>
      <c r="U335" s="47">
        <v>0</v>
      </c>
      <c r="V335" s="47">
        <v>0</v>
      </c>
      <c r="W335" s="47">
        <v>1155547.3999999999</v>
      </c>
      <c r="X335" s="47">
        <v>1155547.3999999999</v>
      </c>
      <c r="Y335" s="47">
        <v>2827379.6</v>
      </c>
      <c r="Z335" s="47">
        <v>2827379.6</v>
      </c>
      <c r="AA335" s="47">
        <v>0</v>
      </c>
      <c r="AB335" s="15">
        <f t="shared" si="55"/>
        <v>2827379.6</v>
      </c>
      <c r="AC335" s="49">
        <f t="shared" ref="AC335:AC397" si="62">IFERROR(W335/K335,0)</f>
        <v>0.29012517678581606</v>
      </c>
      <c r="AD335" s="49">
        <f t="shared" ref="AD335:AD397" si="63">IFERROR(W335/S335,0)</f>
        <v>0.29012517678581606</v>
      </c>
      <c r="AE335" s="49">
        <f t="shared" ref="AE335:AE397" si="64">IFERROR(((T335+U335+V335)/S335),0)</f>
        <v>0</v>
      </c>
      <c r="AF335" s="49">
        <f t="shared" ref="AF335:AF397" si="65">+AD335+AE335</f>
        <v>0.29012517678581606</v>
      </c>
    </row>
    <row r="336" spans="1:32" hidden="1" outlineLevel="4" x14ac:dyDescent="0.35">
      <c r="A336" s="12" t="s">
        <v>136</v>
      </c>
      <c r="B336" s="12" t="s">
        <v>32</v>
      </c>
      <c r="C336" s="12" t="s">
        <v>33</v>
      </c>
      <c r="D336" s="12" t="s">
        <v>36</v>
      </c>
      <c r="E336" s="13"/>
      <c r="F336" s="12" t="s">
        <v>184</v>
      </c>
      <c r="G336" s="13">
        <v>1111</v>
      </c>
      <c r="H336" s="13">
        <v>3480</v>
      </c>
      <c r="I336" s="40" t="s">
        <v>1</v>
      </c>
      <c r="J336" s="47">
        <v>13462298</v>
      </c>
      <c r="K336" s="47">
        <v>13462298</v>
      </c>
      <c r="L336" s="47">
        <v>0</v>
      </c>
      <c r="M336" s="47">
        <v>0</v>
      </c>
      <c r="N336" s="47">
        <v>0</v>
      </c>
      <c r="O336" s="47">
        <v>0</v>
      </c>
      <c r="P336" s="47">
        <v>0</v>
      </c>
      <c r="Q336" s="47">
        <v>0</v>
      </c>
      <c r="R336" s="47">
        <v>0</v>
      </c>
      <c r="S336" s="47">
        <f t="shared" si="54"/>
        <v>13462298</v>
      </c>
      <c r="T336" s="47">
        <v>0</v>
      </c>
      <c r="U336" s="47">
        <v>0</v>
      </c>
      <c r="V336" s="47">
        <v>0</v>
      </c>
      <c r="W336" s="47">
        <v>7799534.9800000004</v>
      </c>
      <c r="X336" s="47">
        <v>7799534.9800000004</v>
      </c>
      <c r="Y336" s="47">
        <v>5662763.0199999996</v>
      </c>
      <c r="Z336" s="47">
        <v>5662763.0199999996</v>
      </c>
      <c r="AA336" s="47">
        <v>0</v>
      </c>
      <c r="AB336" s="15">
        <f t="shared" si="55"/>
        <v>5662763.0199999996</v>
      </c>
      <c r="AC336" s="49">
        <f t="shared" si="62"/>
        <v>0.57936133786371391</v>
      </c>
      <c r="AD336" s="49">
        <f t="shared" si="63"/>
        <v>0.57936133786371391</v>
      </c>
      <c r="AE336" s="49">
        <f t="shared" si="64"/>
        <v>0</v>
      </c>
      <c r="AF336" s="49">
        <f t="shared" si="65"/>
        <v>0.57936133786371391</v>
      </c>
    </row>
    <row r="337" spans="1:32" hidden="1" outlineLevel="4" x14ac:dyDescent="0.35">
      <c r="A337" s="12" t="s">
        <v>136</v>
      </c>
      <c r="B337" s="12" t="s">
        <v>32</v>
      </c>
      <c r="C337" s="12" t="s">
        <v>33</v>
      </c>
      <c r="D337" s="12" t="s">
        <v>38</v>
      </c>
      <c r="E337" s="13"/>
      <c r="F337" s="12" t="s">
        <v>184</v>
      </c>
      <c r="G337" s="13">
        <v>1111</v>
      </c>
      <c r="H337" s="13">
        <v>3480</v>
      </c>
      <c r="I337" s="40" t="s">
        <v>187</v>
      </c>
      <c r="J337" s="47">
        <v>205128525</v>
      </c>
      <c r="K337" s="47">
        <v>205128525</v>
      </c>
      <c r="L337" s="47">
        <v>0</v>
      </c>
      <c r="M337" s="47">
        <v>0</v>
      </c>
      <c r="N337" s="47">
        <v>0</v>
      </c>
      <c r="O337" s="47">
        <v>0</v>
      </c>
      <c r="P337" s="47">
        <v>0</v>
      </c>
      <c r="Q337" s="47">
        <v>0</v>
      </c>
      <c r="R337" s="47">
        <v>0</v>
      </c>
      <c r="S337" s="47">
        <f t="shared" si="54"/>
        <v>205128525</v>
      </c>
      <c r="T337" s="47">
        <v>0</v>
      </c>
      <c r="U337" s="47">
        <v>0</v>
      </c>
      <c r="V337" s="47">
        <v>0</v>
      </c>
      <c r="W337" s="47">
        <v>115168071.55</v>
      </c>
      <c r="X337" s="47">
        <v>115168071.55</v>
      </c>
      <c r="Y337" s="47">
        <v>89960453.450000003</v>
      </c>
      <c r="Z337" s="47">
        <v>89960453.450000003</v>
      </c>
      <c r="AA337" s="47">
        <v>0</v>
      </c>
      <c r="AB337" s="15">
        <f t="shared" si="55"/>
        <v>89960453.450000003</v>
      </c>
      <c r="AC337" s="49">
        <f t="shared" si="62"/>
        <v>0.56144347330533384</v>
      </c>
      <c r="AD337" s="49">
        <f t="shared" si="63"/>
        <v>0.56144347330533384</v>
      </c>
      <c r="AE337" s="49">
        <f t="shared" si="64"/>
        <v>0</v>
      </c>
      <c r="AF337" s="49">
        <f t="shared" si="65"/>
        <v>0.56144347330533384</v>
      </c>
    </row>
    <row r="338" spans="1:32" hidden="1" outlineLevel="4" x14ac:dyDescent="0.35">
      <c r="A338" s="12" t="s">
        <v>136</v>
      </c>
      <c r="B338" s="12" t="s">
        <v>32</v>
      </c>
      <c r="C338" s="12" t="s">
        <v>33</v>
      </c>
      <c r="D338" s="12" t="s">
        <v>39</v>
      </c>
      <c r="E338" s="13"/>
      <c r="F338" s="12" t="s">
        <v>184</v>
      </c>
      <c r="G338" s="13">
        <v>1111</v>
      </c>
      <c r="H338" s="13">
        <v>3480</v>
      </c>
      <c r="I338" s="40" t="s">
        <v>188</v>
      </c>
      <c r="J338" s="47">
        <v>406583531</v>
      </c>
      <c r="K338" s="47">
        <v>390222203</v>
      </c>
      <c r="L338" s="47">
        <v>0</v>
      </c>
      <c r="M338" s="47">
        <v>0</v>
      </c>
      <c r="N338" s="48">
        <v>-14348555</v>
      </c>
      <c r="O338" s="47">
        <v>0</v>
      </c>
      <c r="P338" s="47">
        <v>0</v>
      </c>
      <c r="Q338" s="48">
        <v>-392245</v>
      </c>
      <c r="R338" s="47">
        <v>0</v>
      </c>
      <c r="S338" s="47">
        <f t="shared" si="54"/>
        <v>375481403</v>
      </c>
      <c r="T338" s="47">
        <v>0</v>
      </c>
      <c r="U338" s="47">
        <v>0</v>
      </c>
      <c r="V338" s="47">
        <v>0</v>
      </c>
      <c r="W338" s="47">
        <v>207149372.41</v>
      </c>
      <c r="X338" s="47">
        <v>207149372.41</v>
      </c>
      <c r="Y338" s="47">
        <v>168332029.69</v>
      </c>
      <c r="Z338" s="47">
        <v>183072830.59</v>
      </c>
      <c r="AA338" s="47">
        <v>0</v>
      </c>
      <c r="AB338" s="15">
        <f t="shared" si="55"/>
        <v>168332030.59</v>
      </c>
      <c r="AC338" s="49">
        <f t="shared" si="62"/>
        <v>0.53084978460336352</v>
      </c>
      <c r="AD338" s="49">
        <f t="shared" si="63"/>
        <v>0.55169009904333399</v>
      </c>
      <c r="AE338" s="49">
        <f t="shared" si="64"/>
        <v>0</v>
      </c>
      <c r="AF338" s="49">
        <f t="shared" si="65"/>
        <v>0.55169009904333399</v>
      </c>
    </row>
    <row r="339" spans="1:32" hidden="1" outlineLevel="4" x14ac:dyDescent="0.35">
      <c r="A339" s="12" t="s">
        <v>136</v>
      </c>
      <c r="B339" s="12" t="s">
        <v>32</v>
      </c>
      <c r="C339" s="12" t="s">
        <v>33</v>
      </c>
      <c r="D339" s="12" t="s">
        <v>40</v>
      </c>
      <c r="E339" s="13"/>
      <c r="F339" s="12" t="s">
        <v>184</v>
      </c>
      <c r="G339" s="13">
        <v>1111</v>
      </c>
      <c r="H339" s="13">
        <v>3480</v>
      </c>
      <c r="I339" s="40" t="s">
        <v>3</v>
      </c>
      <c r="J339" s="47">
        <v>129292782</v>
      </c>
      <c r="K339" s="47">
        <v>129292782</v>
      </c>
      <c r="L339" s="47">
        <v>0</v>
      </c>
      <c r="M339" s="47">
        <v>0</v>
      </c>
      <c r="N339" s="47">
        <v>0</v>
      </c>
      <c r="O339" s="48">
        <v>-902285</v>
      </c>
      <c r="P339" s="48">
        <v>4544635</v>
      </c>
      <c r="Q339" s="48">
        <v>-3000000</v>
      </c>
      <c r="R339" s="47">
        <v>0</v>
      </c>
      <c r="S339" s="47">
        <f t="shared" si="54"/>
        <v>130837417</v>
      </c>
      <c r="T339" s="47">
        <v>0</v>
      </c>
      <c r="U339" s="47">
        <v>0</v>
      </c>
      <c r="V339" s="47">
        <v>0</v>
      </c>
      <c r="W339" s="47">
        <v>2433701.9500000002</v>
      </c>
      <c r="X339" s="47">
        <v>2433701.9500000002</v>
      </c>
      <c r="Y339" s="47">
        <v>0</v>
      </c>
      <c r="Z339" s="47">
        <v>126859080.05</v>
      </c>
      <c r="AA339" s="47">
        <v>0</v>
      </c>
      <c r="AB339" s="15">
        <f t="shared" si="55"/>
        <v>128403715.05</v>
      </c>
      <c r="AC339" s="49">
        <f t="shared" si="62"/>
        <v>1.8823184963256495E-2</v>
      </c>
      <c r="AD339" s="49">
        <f t="shared" si="63"/>
        <v>1.8600962979879069E-2</v>
      </c>
      <c r="AE339" s="49">
        <f t="shared" si="64"/>
        <v>0</v>
      </c>
      <c r="AF339" s="49">
        <f t="shared" si="65"/>
        <v>1.8600962979879069E-2</v>
      </c>
    </row>
    <row r="340" spans="1:32" hidden="1" outlineLevel="4" x14ac:dyDescent="0.35">
      <c r="A340" s="12" t="s">
        <v>136</v>
      </c>
      <c r="B340" s="12" t="s">
        <v>32</v>
      </c>
      <c r="C340" s="12" t="s">
        <v>33</v>
      </c>
      <c r="D340" s="12" t="s">
        <v>41</v>
      </c>
      <c r="E340" s="13"/>
      <c r="F340" s="12" t="s">
        <v>184</v>
      </c>
      <c r="G340" s="13">
        <v>1111</v>
      </c>
      <c r="H340" s="13">
        <v>3480</v>
      </c>
      <c r="I340" s="40" t="s">
        <v>4</v>
      </c>
      <c r="J340" s="47">
        <v>110157997</v>
      </c>
      <c r="K340" s="47">
        <v>123157997</v>
      </c>
      <c r="L340" s="47">
        <v>0</v>
      </c>
      <c r="M340" s="47">
        <v>0</v>
      </c>
      <c r="N340" s="47">
        <v>0</v>
      </c>
      <c r="O340" s="47">
        <v>0</v>
      </c>
      <c r="P340" s="47">
        <v>0</v>
      </c>
      <c r="Q340" s="48">
        <v>392245</v>
      </c>
      <c r="R340" s="47">
        <v>0</v>
      </c>
      <c r="S340" s="47">
        <f t="shared" si="54"/>
        <v>123550242</v>
      </c>
      <c r="T340" s="47">
        <v>0</v>
      </c>
      <c r="U340" s="47">
        <v>0</v>
      </c>
      <c r="V340" s="47">
        <v>0</v>
      </c>
      <c r="W340" s="47">
        <v>122453857.43000001</v>
      </c>
      <c r="X340" s="47">
        <v>122453857.43000001</v>
      </c>
      <c r="Y340" s="47">
        <v>704139.57</v>
      </c>
      <c r="Z340" s="47">
        <v>704139.57</v>
      </c>
      <c r="AA340" s="47">
        <v>0</v>
      </c>
      <c r="AB340" s="15">
        <f t="shared" si="55"/>
        <v>1096384.5699999928</v>
      </c>
      <c r="AC340" s="49">
        <f t="shared" si="62"/>
        <v>0.99428263217044699</v>
      </c>
      <c r="AD340" s="49">
        <f t="shared" si="63"/>
        <v>0.99112600224611469</v>
      </c>
      <c r="AE340" s="49">
        <f t="shared" si="64"/>
        <v>0</v>
      </c>
      <c r="AF340" s="49">
        <f t="shared" si="65"/>
        <v>0.99112600224611469</v>
      </c>
    </row>
    <row r="341" spans="1:32" hidden="1" outlineLevel="4" x14ac:dyDescent="0.35">
      <c r="A341" s="12" t="s">
        <v>136</v>
      </c>
      <c r="B341" s="12" t="s">
        <v>32</v>
      </c>
      <c r="C341" s="12" t="s">
        <v>33</v>
      </c>
      <c r="D341" s="12" t="s">
        <v>42</v>
      </c>
      <c r="E341" s="13"/>
      <c r="F341" s="12" t="s">
        <v>184</v>
      </c>
      <c r="G341" s="13">
        <v>1111</v>
      </c>
      <c r="H341" s="13">
        <v>3480</v>
      </c>
      <c r="I341" s="40" t="s">
        <v>5</v>
      </c>
      <c r="J341" s="47">
        <v>69173506</v>
      </c>
      <c r="K341" s="47">
        <v>69173506</v>
      </c>
      <c r="L341" s="47">
        <v>0</v>
      </c>
      <c r="M341" s="47">
        <v>0</v>
      </c>
      <c r="N341" s="48">
        <v>-350000</v>
      </c>
      <c r="O341" s="47">
        <v>0</v>
      </c>
      <c r="P341" s="47">
        <v>0</v>
      </c>
      <c r="Q341" s="47">
        <v>0</v>
      </c>
      <c r="R341" s="47">
        <v>0</v>
      </c>
      <c r="S341" s="47">
        <f t="shared" si="54"/>
        <v>68823506</v>
      </c>
      <c r="T341" s="47">
        <v>0</v>
      </c>
      <c r="U341" s="47">
        <v>0</v>
      </c>
      <c r="V341" s="47">
        <v>0</v>
      </c>
      <c r="W341" s="47">
        <v>36194112.030000001</v>
      </c>
      <c r="X341" s="47">
        <v>36194112.030000001</v>
      </c>
      <c r="Y341" s="47">
        <v>32629393.969999999</v>
      </c>
      <c r="Z341" s="47">
        <v>32979393.969999999</v>
      </c>
      <c r="AA341" s="47">
        <v>0</v>
      </c>
      <c r="AB341" s="15">
        <f t="shared" si="55"/>
        <v>32629393.969999999</v>
      </c>
      <c r="AC341" s="49">
        <f t="shared" si="62"/>
        <v>0.52323662805236448</v>
      </c>
      <c r="AD341" s="49">
        <f t="shared" si="63"/>
        <v>0.52589753317710963</v>
      </c>
      <c r="AE341" s="49">
        <f t="shared" si="64"/>
        <v>0</v>
      </c>
      <c r="AF341" s="49">
        <f t="shared" si="65"/>
        <v>0.52589753317710963</v>
      </c>
    </row>
    <row r="342" spans="1:32" ht="67.5" hidden="1" outlineLevel="4" x14ac:dyDescent="0.35">
      <c r="A342" s="12" t="s">
        <v>136</v>
      </c>
      <c r="B342" s="12" t="s">
        <v>32</v>
      </c>
      <c r="C342" s="12" t="s">
        <v>33</v>
      </c>
      <c r="D342" s="12" t="s">
        <v>43</v>
      </c>
      <c r="E342" s="13">
        <v>200</v>
      </c>
      <c r="F342" s="12" t="s">
        <v>184</v>
      </c>
      <c r="G342" s="13">
        <v>1112</v>
      </c>
      <c r="H342" s="13">
        <v>3480</v>
      </c>
      <c r="I342" s="40" t="s">
        <v>189</v>
      </c>
      <c r="J342" s="47">
        <v>143572417</v>
      </c>
      <c r="K342" s="47">
        <v>143572417</v>
      </c>
      <c r="L342" s="47">
        <v>0</v>
      </c>
      <c r="M342" s="47">
        <v>0</v>
      </c>
      <c r="N342" s="47">
        <v>0</v>
      </c>
      <c r="O342" s="48">
        <v>-1001939</v>
      </c>
      <c r="P342" s="48">
        <v>10093123</v>
      </c>
      <c r="Q342" s="47">
        <v>0</v>
      </c>
      <c r="R342" s="47">
        <v>0</v>
      </c>
      <c r="S342" s="47">
        <f t="shared" si="54"/>
        <v>153665540</v>
      </c>
      <c r="T342" s="47">
        <v>0</v>
      </c>
      <c r="U342" s="47">
        <v>44441959</v>
      </c>
      <c r="V342" s="47">
        <v>0</v>
      </c>
      <c r="W342" s="47">
        <v>98128519</v>
      </c>
      <c r="X342" s="47">
        <v>98128519</v>
      </c>
      <c r="Y342" s="47">
        <v>0</v>
      </c>
      <c r="Z342" s="47">
        <v>1001939</v>
      </c>
      <c r="AA342" s="47">
        <v>0</v>
      </c>
      <c r="AB342" s="15">
        <f t="shared" si="55"/>
        <v>11095062</v>
      </c>
      <c r="AC342" s="49">
        <f t="shared" si="62"/>
        <v>0.68347751643687937</v>
      </c>
      <c r="AD342" s="49">
        <f t="shared" si="63"/>
        <v>0.6385850659816118</v>
      </c>
      <c r="AE342" s="49">
        <f t="shared" si="64"/>
        <v>0.28921226580793585</v>
      </c>
      <c r="AF342" s="49">
        <f t="shared" si="65"/>
        <v>0.9277973317895476</v>
      </c>
    </row>
    <row r="343" spans="1:32" ht="40.5" hidden="1" outlineLevel="4" x14ac:dyDescent="0.35">
      <c r="A343" s="12" t="s">
        <v>136</v>
      </c>
      <c r="B343" s="12" t="s">
        <v>32</v>
      </c>
      <c r="C343" s="12" t="s">
        <v>33</v>
      </c>
      <c r="D343" s="12" t="s">
        <v>44</v>
      </c>
      <c r="E343" s="13">
        <v>200</v>
      </c>
      <c r="F343" s="12" t="s">
        <v>184</v>
      </c>
      <c r="G343" s="13">
        <v>1112</v>
      </c>
      <c r="H343" s="13">
        <v>3480</v>
      </c>
      <c r="I343" s="40" t="s">
        <v>190</v>
      </c>
      <c r="J343" s="47">
        <v>7760671</v>
      </c>
      <c r="K343" s="47">
        <v>7760671</v>
      </c>
      <c r="L343" s="47">
        <v>0</v>
      </c>
      <c r="M343" s="47">
        <v>0</v>
      </c>
      <c r="N343" s="47">
        <v>0</v>
      </c>
      <c r="O343" s="48">
        <v>-54159</v>
      </c>
      <c r="P343" s="48">
        <v>545580</v>
      </c>
      <c r="Q343" s="47">
        <v>0</v>
      </c>
      <c r="R343" s="47">
        <v>0</v>
      </c>
      <c r="S343" s="47">
        <f t="shared" si="54"/>
        <v>8306251</v>
      </c>
      <c r="T343" s="47">
        <v>0</v>
      </c>
      <c r="U343" s="47">
        <v>2400461</v>
      </c>
      <c r="V343" s="47">
        <v>0</v>
      </c>
      <c r="W343" s="47">
        <v>5306051</v>
      </c>
      <c r="X343" s="47">
        <v>5306051</v>
      </c>
      <c r="Y343" s="47">
        <v>0</v>
      </c>
      <c r="Z343" s="47">
        <v>54159</v>
      </c>
      <c r="AA343" s="47">
        <v>0</v>
      </c>
      <c r="AB343" s="15">
        <f t="shared" si="55"/>
        <v>599739</v>
      </c>
      <c r="AC343" s="49">
        <f t="shared" si="62"/>
        <v>0.68371033896424682</v>
      </c>
      <c r="AD343" s="49">
        <f t="shared" si="63"/>
        <v>0.63880215033232202</v>
      </c>
      <c r="AE343" s="49">
        <f t="shared" si="64"/>
        <v>0.28899451750254118</v>
      </c>
      <c r="AF343" s="49">
        <f t="shared" si="65"/>
        <v>0.92779666783486325</v>
      </c>
    </row>
    <row r="344" spans="1:32" ht="67.5" hidden="1" outlineLevel="4" x14ac:dyDescent="0.35">
      <c r="A344" s="12" t="s">
        <v>136</v>
      </c>
      <c r="B344" s="12" t="s">
        <v>32</v>
      </c>
      <c r="C344" s="12" t="s">
        <v>33</v>
      </c>
      <c r="D344" s="12" t="s">
        <v>45</v>
      </c>
      <c r="E344" s="13">
        <v>200</v>
      </c>
      <c r="F344" s="12" t="s">
        <v>184</v>
      </c>
      <c r="G344" s="13">
        <v>1112</v>
      </c>
      <c r="H344" s="13">
        <v>3480</v>
      </c>
      <c r="I344" s="40" t="s">
        <v>191</v>
      </c>
      <c r="J344" s="47">
        <v>32601754</v>
      </c>
      <c r="K344" s="47">
        <v>32601754</v>
      </c>
      <c r="L344" s="47">
        <v>0</v>
      </c>
      <c r="M344" s="47">
        <v>0</v>
      </c>
      <c r="N344" s="47">
        <v>0</v>
      </c>
      <c r="O344" s="48">
        <v>-239988</v>
      </c>
      <c r="P344" s="47">
        <v>0</v>
      </c>
      <c r="Q344" s="47">
        <v>0</v>
      </c>
      <c r="R344" s="47">
        <v>0</v>
      </c>
      <c r="S344" s="47">
        <f t="shared" si="54"/>
        <v>32601754</v>
      </c>
      <c r="T344" s="47">
        <v>0</v>
      </c>
      <c r="U344" s="47">
        <v>12796798</v>
      </c>
      <c r="V344" s="47">
        <v>0</v>
      </c>
      <c r="W344" s="47">
        <v>19564968</v>
      </c>
      <c r="X344" s="47">
        <v>19564968</v>
      </c>
      <c r="Y344" s="47">
        <v>0</v>
      </c>
      <c r="Z344" s="47">
        <v>239988</v>
      </c>
      <c r="AA344" s="47">
        <v>0</v>
      </c>
      <c r="AB344" s="15">
        <f t="shared" si="55"/>
        <v>239988</v>
      </c>
      <c r="AC344" s="49">
        <f t="shared" si="62"/>
        <v>0.60012010396741233</v>
      </c>
      <c r="AD344" s="49">
        <f t="shared" si="63"/>
        <v>0.60012010396741233</v>
      </c>
      <c r="AE344" s="49">
        <f t="shared" si="64"/>
        <v>0.39251869700016756</v>
      </c>
      <c r="AF344" s="49">
        <f t="shared" si="65"/>
        <v>0.99263880096757995</v>
      </c>
    </row>
    <row r="345" spans="1:32" ht="54" hidden="1" outlineLevel="4" x14ac:dyDescent="0.35">
      <c r="A345" s="12" t="s">
        <v>136</v>
      </c>
      <c r="B345" s="12" t="s">
        <v>32</v>
      </c>
      <c r="C345" s="12" t="s">
        <v>33</v>
      </c>
      <c r="D345" s="12" t="s">
        <v>46</v>
      </c>
      <c r="E345" s="13">
        <v>200</v>
      </c>
      <c r="F345" s="12" t="s">
        <v>184</v>
      </c>
      <c r="G345" s="13">
        <v>1112</v>
      </c>
      <c r="H345" s="13">
        <v>3480</v>
      </c>
      <c r="I345" s="40" t="s">
        <v>192</v>
      </c>
      <c r="J345" s="47">
        <v>46564027</v>
      </c>
      <c r="K345" s="47">
        <v>46564027</v>
      </c>
      <c r="L345" s="47">
        <v>0</v>
      </c>
      <c r="M345" s="47">
        <v>0</v>
      </c>
      <c r="N345" s="47">
        <v>0</v>
      </c>
      <c r="O345" s="48">
        <v>-324954</v>
      </c>
      <c r="P345" s="48">
        <v>3273449</v>
      </c>
      <c r="Q345" s="47">
        <v>0</v>
      </c>
      <c r="R345" s="47">
        <v>0</v>
      </c>
      <c r="S345" s="47">
        <f t="shared" si="54"/>
        <v>49837476</v>
      </c>
      <c r="T345" s="47">
        <v>0</v>
      </c>
      <c r="U345" s="47">
        <v>14434173</v>
      </c>
      <c r="V345" s="47">
        <v>0</v>
      </c>
      <c r="W345" s="47">
        <v>31804900</v>
      </c>
      <c r="X345" s="47">
        <v>31804900</v>
      </c>
      <c r="Y345" s="47">
        <v>0</v>
      </c>
      <c r="Z345" s="47">
        <v>324954</v>
      </c>
      <c r="AA345" s="47">
        <v>0</v>
      </c>
      <c r="AB345" s="15">
        <f t="shared" si="55"/>
        <v>3598403</v>
      </c>
      <c r="AC345" s="49">
        <f t="shared" si="62"/>
        <v>0.68303585512481557</v>
      </c>
      <c r="AD345" s="49">
        <f t="shared" si="63"/>
        <v>0.63817236651390608</v>
      </c>
      <c r="AE345" s="49">
        <f t="shared" si="64"/>
        <v>0.28962487987955088</v>
      </c>
      <c r="AF345" s="49">
        <f t="shared" si="65"/>
        <v>0.92779724639345695</v>
      </c>
    </row>
    <row r="346" spans="1:32" ht="54" hidden="1" outlineLevel="4" x14ac:dyDescent="0.35">
      <c r="A346" s="12" t="s">
        <v>136</v>
      </c>
      <c r="B346" s="12" t="s">
        <v>32</v>
      </c>
      <c r="C346" s="12" t="s">
        <v>33</v>
      </c>
      <c r="D346" s="12" t="s">
        <v>47</v>
      </c>
      <c r="E346" s="13">
        <v>200</v>
      </c>
      <c r="F346" s="12" t="s">
        <v>184</v>
      </c>
      <c r="G346" s="13">
        <v>1112</v>
      </c>
      <c r="H346" s="13">
        <v>3480</v>
      </c>
      <c r="I346" s="40" t="s">
        <v>193</v>
      </c>
      <c r="J346" s="47">
        <v>23282014</v>
      </c>
      <c r="K346" s="47">
        <v>23282014</v>
      </c>
      <c r="L346" s="47">
        <v>0</v>
      </c>
      <c r="M346" s="47">
        <v>0</v>
      </c>
      <c r="N346" s="47">
        <v>0</v>
      </c>
      <c r="O346" s="48">
        <v>-162477</v>
      </c>
      <c r="P346" s="48">
        <v>1636728</v>
      </c>
      <c r="Q346" s="47">
        <v>0</v>
      </c>
      <c r="R346" s="47">
        <v>0</v>
      </c>
      <c r="S346" s="47">
        <f t="shared" si="54"/>
        <v>24918742</v>
      </c>
      <c r="T346" s="47">
        <v>0</v>
      </c>
      <c r="U346" s="47">
        <v>7196564</v>
      </c>
      <c r="V346" s="47">
        <v>0</v>
      </c>
      <c r="W346" s="47">
        <v>15922973</v>
      </c>
      <c r="X346" s="47">
        <v>15922973</v>
      </c>
      <c r="Y346" s="47">
        <v>0</v>
      </c>
      <c r="Z346" s="47">
        <v>162477</v>
      </c>
      <c r="AA346" s="47">
        <v>0</v>
      </c>
      <c r="AB346" s="15">
        <f t="shared" si="55"/>
        <v>1799205</v>
      </c>
      <c r="AC346" s="49">
        <f t="shared" si="62"/>
        <v>0.68391733636102103</v>
      </c>
      <c r="AD346" s="49">
        <f t="shared" si="63"/>
        <v>0.63899586102701333</v>
      </c>
      <c r="AE346" s="49">
        <f t="shared" si="64"/>
        <v>0.28880125650002719</v>
      </c>
      <c r="AF346" s="49">
        <f t="shared" si="65"/>
        <v>0.92779711752704053</v>
      </c>
    </row>
    <row r="347" spans="1:32" ht="40.5" hidden="1" outlineLevel="4" x14ac:dyDescent="0.35">
      <c r="A347" s="12" t="s">
        <v>136</v>
      </c>
      <c r="B347" s="12" t="s">
        <v>32</v>
      </c>
      <c r="C347" s="12" t="s">
        <v>33</v>
      </c>
      <c r="D347" s="12" t="s">
        <v>48</v>
      </c>
      <c r="E347" s="13">
        <v>200</v>
      </c>
      <c r="F347" s="12" t="s">
        <v>184</v>
      </c>
      <c r="G347" s="13">
        <v>1112</v>
      </c>
      <c r="H347" s="13">
        <v>3480</v>
      </c>
      <c r="I347" s="40" t="s">
        <v>194</v>
      </c>
      <c r="J347" s="47">
        <v>64357372</v>
      </c>
      <c r="K347" s="47">
        <v>64357372</v>
      </c>
      <c r="L347" s="47">
        <v>0</v>
      </c>
      <c r="M347" s="47">
        <v>0</v>
      </c>
      <c r="N347" s="47">
        <v>0</v>
      </c>
      <c r="O347" s="48">
        <v>-458924</v>
      </c>
      <c r="P347" s="48">
        <v>7365262</v>
      </c>
      <c r="Q347" s="47">
        <v>0</v>
      </c>
      <c r="R347" s="47">
        <v>0</v>
      </c>
      <c r="S347" s="47">
        <f t="shared" si="54"/>
        <v>71722634</v>
      </c>
      <c r="T347" s="47">
        <v>0</v>
      </c>
      <c r="U347" s="47">
        <v>27072640.52</v>
      </c>
      <c r="V347" s="47">
        <v>0</v>
      </c>
      <c r="W347" s="47">
        <v>36825807.479999997</v>
      </c>
      <c r="X347" s="47">
        <v>36825807.479999997</v>
      </c>
      <c r="Y347" s="47">
        <v>0</v>
      </c>
      <c r="Z347" s="47">
        <v>458924</v>
      </c>
      <c r="AA347" s="47">
        <v>0</v>
      </c>
      <c r="AB347" s="15">
        <f t="shared" si="55"/>
        <v>7824186.0000000075</v>
      </c>
      <c r="AC347" s="49">
        <f t="shared" si="62"/>
        <v>0.5722080677874789</v>
      </c>
      <c r="AD347" s="49">
        <f t="shared" si="63"/>
        <v>0.51344750500936698</v>
      </c>
      <c r="AE347" s="49">
        <f t="shared" si="64"/>
        <v>0.37746299891886292</v>
      </c>
      <c r="AF347" s="49">
        <f t="shared" si="65"/>
        <v>0.8909105039282299</v>
      </c>
    </row>
    <row r="348" spans="1:32" hidden="1" outlineLevel="3" x14ac:dyDescent="0.35">
      <c r="A348" s="34"/>
      <c r="B348" s="34"/>
      <c r="C348" s="34" t="s">
        <v>195</v>
      </c>
      <c r="D348" s="34"/>
      <c r="E348" s="33"/>
      <c r="F348" s="34"/>
      <c r="G348" s="33"/>
      <c r="H348" s="33"/>
      <c r="I348" s="51"/>
      <c r="J348" s="52">
        <f t="shared" ref="J348:AB348" si="66">SUBTOTAL(9,J334:J347)</f>
        <v>2180621539</v>
      </c>
      <c r="K348" s="52">
        <f t="shared" si="66"/>
        <v>2180621539</v>
      </c>
      <c r="L348" s="52">
        <f t="shared" si="66"/>
        <v>0</v>
      </c>
      <c r="M348" s="52">
        <f t="shared" si="66"/>
        <v>0</v>
      </c>
      <c r="N348" s="52">
        <f t="shared" si="66"/>
        <v>-14698555</v>
      </c>
      <c r="O348" s="53">
        <f t="shared" si="66"/>
        <v>-13976487</v>
      </c>
      <c r="P348" s="53">
        <f t="shared" si="66"/>
        <v>10663541</v>
      </c>
      <c r="Q348" s="52">
        <f t="shared" si="66"/>
        <v>-3000000</v>
      </c>
      <c r="R348" s="52">
        <f t="shared" si="66"/>
        <v>0</v>
      </c>
      <c r="S348" s="52">
        <f t="shared" si="66"/>
        <v>2173586525</v>
      </c>
      <c r="T348" s="52">
        <f t="shared" si="66"/>
        <v>0</v>
      </c>
      <c r="U348" s="52">
        <f t="shared" si="66"/>
        <v>108342595.52</v>
      </c>
      <c r="V348" s="52">
        <f t="shared" si="66"/>
        <v>0</v>
      </c>
      <c r="W348" s="52">
        <f t="shared" si="66"/>
        <v>1246586602.95</v>
      </c>
      <c r="X348" s="52">
        <f t="shared" si="66"/>
        <v>1246586602.95</v>
      </c>
      <c r="Y348" s="52">
        <f t="shared" si="66"/>
        <v>544758257.58000004</v>
      </c>
      <c r="Z348" s="52">
        <f t="shared" si="66"/>
        <v>825692340.52999997</v>
      </c>
      <c r="AA348" s="52">
        <f t="shared" si="66"/>
        <v>0</v>
      </c>
      <c r="AB348" s="54">
        <f t="shared" si="66"/>
        <v>818657326.52999997</v>
      </c>
      <c r="AC348" s="55">
        <f t="shared" si="62"/>
        <v>0.57166572954317685</v>
      </c>
      <c r="AD348" s="55">
        <f t="shared" si="63"/>
        <v>0.57351597859671133</v>
      </c>
      <c r="AE348" s="55">
        <f t="shared" si="64"/>
        <v>4.9845080595537827E-2</v>
      </c>
      <c r="AF348" s="55">
        <f t="shared" si="65"/>
        <v>0.62336105919224916</v>
      </c>
    </row>
    <row r="349" spans="1:32" ht="135" hidden="1" outlineLevel="4" x14ac:dyDescent="0.35">
      <c r="A349" s="12" t="s">
        <v>136</v>
      </c>
      <c r="B349" s="12" t="s">
        <v>32</v>
      </c>
      <c r="C349" s="12" t="s">
        <v>49</v>
      </c>
      <c r="D349" s="12" t="s">
        <v>104</v>
      </c>
      <c r="E349" s="13"/>
      <c r="F349" s="12" t="s">
        <v>184</v>
      </c>
      <c r="G349" s="13">
        <v>1120</v>
      </c>
      <c r="H349" s="13">
        <v>3480</v>
      </c>
      <c r="I349" s="40" t="s">
        <v>300</v>
      </c>
      <c r="J349" s="47">
        <v>500908470</v>
      </c>
      <c r="K349" s="47">
        <v>500908470</v>
      </c>
      <c r="L349" s="47">
        <v>0</v>
      </c>
      <c r="M349" s="47">
        <v>0</v>
      </c>
      <c r="N349" s="47">
        <v>0</v>
      </c>
      <c r="O349" s="47">
        <v>0</v>
      </c>
      <c r="P349" s="48">
        <v>-16089805</v>
      </c>
      <c r="Q349" s="47">
        <v>0</v>
      </c>
      <c r="R349" s="47">
        <v>0</v>
      </c>
      <c r="S349" s="47">
        <f t="shared" si="54"/>
        <v>484818665</v>
      </c>
      <c r="T349" s="47">
        <v>0</v>
      </c>
      <c r="U349" s="47">
        <v>328881315.58999997</v>
      </c>
      <c r="V349" s="47">
        <v>0</v>
      </c>
      <c r="W349" s="47">
        <v>45197630.979999997</v>
      </c>
      <c r="X349" s="47">
        <v>45197630.979999997</v>
      </c>
      <c r="Y349" s="47">
        <v>54095688.43</v>
      </c>
      <c r="Z349" s="47">
        <v>126829523.43000001</v>
      </c>
      <c r="AA349" s="47">
        <v>0</v>
      </c>
      <c r="AB349" s="15">
        <f t="shared" si="55"/>
        <v>110739718.43000004</v>
      </c>
      <c r="AC349" s="49">
        <f t="shared" si="62"/>
        <v>9.0231317070761444E-2</v>
      </c>
      <c r="AD349" s="49">
        <f t="shared" si="63"/>
        <v>9.322584760634163E-2</v>
      </c>
      <c r="AE349" s="49">
        <f t="shared" si="64"/>
        <v>0.6783594348414782</v>
      </c>
      <c r="AF349" s="49">
        <f t="shared" si="65"/>
        <v>0.77158528244781988</v>
      </c>
    </row>
    <row r="350" spans="1:32" hidden="1" outlineLevel="4" x14ac:dyDescent="0.35">
      <c r="A350" s="12" t="s">
        <v>136</v>
      </c>
      <c r="B350" s="12" t="s">
        <v>32</v>
      </c>
      <c r="C350" s="12" t="s">
        <v>49</v>
      </c>
      <c r="D350" s="12" t="s">
        <v>58</v>
      </c>
      <c r="E350" s="13"/>
      <c r="F350" s="12" t="s">
        <v>184</v>
      </c>
      <c r="G350" s="13">
        <v>1120</v>
      </c>
      <c r="H350" s="13">
        <v>3480</v>
      </c>
      <c r="I350" s="40" t="s">
        <v>204</v>
      </c>
      <c r="J350" s="47">
        <v>26150808</v>
      </c>
      <c r="K350" s="47">
        <v>26150808</v>
      </c>
      <c r="L350" s="47">
        <v>0</v>
      </c>
      <c r="M350" s="47">
        <v>0</v>
      </c>
      <c r="N350" s="47">
        <v>0</v>
      </c>
      <c r="O350" s="47">
        <v>0</v>
      </c>
      <c r="P350" s="47">
        <v>0</v>
      </c>
      <c r="Q350" s="47">
        <v>0</v>
      </c>
      <c r="R350" s="47">
        <v>0</v>
      </c>
      <c r="S350" s="47">
        <f t="shared" si="54"/>
        <v>26150808</v>
      </c>
      <c r="T350" s="47">
        <v>0</v>
      </c>
      <c r="U350" s="47">
        <v>3762706</v>
      </c>
      <c r="V350" s="47">
        <v>0</v>
      </c>
      <c r="W350" s="47">
        <v>13869900</v>
      </c>
      <c r="X350" s="47">
        <v>13869900</v>
      </c>
      <c r="Y350" s="47">
        <v>1980500</v>
      </c>
      <c r="Z350" s="47">
        <v>8518202</v>
      </c>
      <c r="AA350" s="47">
        <v>0</v>
      </c>
      <c r="AB350" s="15">
        <f t="shared" si="55"/>
        <v>8518202</v>
      </c>
      <c r="AC350" s="49">
        <f t="shared" si="62"/>
        <v>0.5303813174721026</v>
      </c>
      <c r="AD350" s="49">
        <f t="shared" si="63"/>
        <v>0.5303813174721026</v>
      </c>
      <c r="AE350" s="49">
        <f t="shared" si="64"/>
        <v>0.14388488493357451</v>
      </c>
      <c r="AF350" s="49">
        <f t="shared" si="65"/>
        <v>0.67426620240567714</v>
      </c>
    </row>
    <row r="351" spans="1:32" hidden="1" outlineLevel="3" x14ac:dyDescent="0.35">
      <c r="A351" s="34"/>
      <c r="B351" s="34"/>
      <c r="C351" s="34" t="s">
        <v>209</v>
      </c>
      <c r="D351" s="34"/>
      <c r="E351" s="33"/>
      <c r="F351" s="34"/>
      <c r="G351" s="33"/>
      <c r="H351" s="33"/>
      <c r="I351" s="51"/>
      <c r="J351" s="52">
        <f t="shared" ref="J351:AB351" si="67">SUBTOTAL(9,J349:J350)</f>
        <v>527059278</v>
      </c>
      <c r="K351" s="52">
        <f t="shared" si="67"/>
        <v>527059278</v>
      </c>
      <c r="L351" s="52">
        <f t="shared" si="67"/>
        <v>0</v>
      </c>
      <c r="M351" s="52">
        <f t="shared" si="67"/>
        <v>0</v>
      </c>
      <c r="N351" s="52">
        <f t="shared" si="67"/>
        <v>0</v>
      </c>
      <c r="O351" s="52">
        <f t="shared" si="67"/>
        <v>0</v>
      </c>
      <c r="P351" s="52">
        <f t="shared" si="67"/>
        <v>-16089805</v>
      </c>
      <c r="Q351" s="52">
        <f t="shared" si="67"/>
        <v>0</v>
      </c>
      <c r="R351" s="52">
        <f t="shared" si="67"/>
        <v>0</v>
      </c>
      <c r="S351" s="52">
        <f t="shared" si="67"/>
        <v>510969473</v>
      </c>
      <c r="T351" s="52">
        <f t="shared" si="67"/>
        <v>0</v>
      </c>
      <c r="U351" s="52">
        <f t="shared" si="67"/>
        <v>332644021.58999997</v>
      </c>
      <c r="V351" s="52">
        <f t="shared" si="67"/>
        <v>0</v>
      </c>
      <c r="W351" s="52">
        <f t="shared" si="67"/>
        <v>59067530.979999997</v>
      </c>
      <c r="X351" s="52">
        <f t="shared" si="67"/>
        <v>59067530.979999997</v>
      </c>
      <c r="Y351" s="52">
        <f t="shared" si="67"/>
        <v>56076188.43</v>
      </c>
      <c r="Z351" s="52">
        <f t="shared" si="67"/>
        <v>135347725.43000001</v>
      </c>
      <c r="AA351" s="52">
        <f t="shared" si="67"/>
        <v>0</v>
      </c>
      <c r="AB351" s="54">
        <f t="shared" si="67"/>
        <v>119257920.43000004</v>
      </c>
      <c r="AC351" s="55">
        <f t="shared" si="62"/>
        <v>0.11206999562580511</v>
      </c>
      <c r="AD351" s="55">
        <f t="shared" si="63"/>
        <v>0.11559894299204054</v>
      </c>
      <c r="AE351" s="55">
        <f t="shared" si="64"/>
        <v>0.6510056650488002</v>
      </c>
      <c r="AF351" s="55">
        <f t="shared" si="65"/>
        <v>0.76660460804084074</v>
      </c>
    </row>
    <row r="352" spans="1:32" ht="27" hidden="1" outlineLevel="4" x14ac:dyDescent="0.35">
      <c r="A352" s="12" t="s">
        <v>136</v>
      </c>
      <c r="B352" s="12" t="s">
        <v>32</v>
      </c>
      <c r="C352" s="12" t="s">
        <v>65</v>
      </c>
      <c r="D352" s="12" t="s">
        <v>70</v>
      </c>
      <c r="E352" s="13"/>
      <c r="F352" s="12" t="s">
        <v>184</v>
      </c>
      <c r="G352" s="13">
        <v>1120</v>
      </c>
      <c r="H352" s="13">
        <v>3480</v>
      </c>
      <c r="I352" s="40" t="s">
        <v>213</v>
      </c>
      <c r="J352" s="47">
        <v>1441609</v>
      </c>
      <c r="K352" s="47">
        <v>1441609</v>
      </c>
      <c r="L352" s="47">
        <v>0</v>
      </c>
      <c r="M352" s="47">
        <v>0</v>
      </c>
      <c r="N352" s="47">
        <v>0</v>
      </c>
      <c r="O352" s="47">
        <v>0</v>
      </c>
      <c r="P352" s="47">
        <v>0</v>
      </c>
      <c r="Q352" s="47">
        <v>0</v>
      </c>
      <c r="R352" s="47">
        <v>0</v>
      </c>
      <c r="S352" s="47">
        <f t="shared" si="54"/>
        <v>1441609</v>
      </c>
      <c r="T352" s="47">
        <v>1426961</v>
      </c>
      <c r="U352" s="47">
        <v>0</v>
      </c>
      <c r="V352" s="47">
        <v>0</v>
      </c>
      <c r="W352" s="47">
        <v>0</v>
      </c>
      <c r="X352" s="47">
        <v>0</v>
      </c>
      <c r="Y352" s="47">
        <v>14648</v>
      </c>
      <c r="Z352" s="47">
        <v>14648</v>
      </c>
      <c r="AA352" s="47">
        <v>0</v>
      </c>
      <c r="AB352" s="15">
        <f t="shared" si="55"/>
        <v>14648</v>
      </c>
      <c r="AC352" s="49">
        <f t="shared" si="62"/>
        <v>0</v>
      </c>
      <c r="AD352" s="49">
        <f t="shared" si="63"/>
        <v>0</v>
      </c>
      <c r="AE352" s="49">
        <f t="shared" si="64"/>
        <v>0.98983913113749988</v>
      </c>
      <c r="AF352" s="49">
        <f t="shared" si="65"/>
        <v>0.98983913113749988</v>
      </c>
    </row>
    <row r="353" spans="1:32" hidden="1" outlineLevel="4" x14ac:dyDescent="0.35">
      <c r="A353" s="12" t="s">
        <v>136</v>
      </c>
      <c r="B353" s="12" t="s">
        <v>32</v>
      </c>
      <c r="C353" s="12" t="s">
        <v>65</v>
      </c>
      <c r="D353" s="12" t="s">
        <v>73</v>
      </c>
      <c r="E353" s="13"/>
      <c r="F353" s="12" t="s">
        <v>184</v>
      </c>
      <c r="G353" s="13">
        <v>1120</v>
      </c>
      <c r="H353" s="13">
        <v>3480</v>
      </c>
      <c r="I353" s="40" t="s">
        <v>214</v>
      </c>
      <c r="J353" s="47">
        <v>540412</v>
      </c>
      <c r="K353" s="47">
        <v>540412</v>
      </c>
      <c r="L353" s="47">
        <v>0</v>
      </c>
      <c r="M353" s="47">
        <v>0</v>
      </c>
      <c r="N353" s="47">
        <v>0</v>
      </c>
      <c r="O353" s="47">
        <v>0</v>
      </c>
      <c r="P353" s="47">
        <v>0</v>
      </c>
      <c r="Q353" s="47">
        <v>0</v>
      </c>
      <c r="R353" s="47">
        <v>0</v>
      </c>
      <c r="S353" s="47">
        <f t="shared" si="54"/>
        <v>540412</v>
      </c>
      <c r="T353" s="47">
        <v>537149</v>
      </c>
      <c r="U353" s="47">
        <v>0</v>
      </c>
      <c r="V353" s="47">
        <v>0</v>
      </c>
      <c r="W353" s="47">
        <v>0</v>
      </c>
      <c r="X353" s="47">
        <v>0</v>
      </c>
      <c r="Y353" s="47">
        <v>3263</v>
      </c>
      <c r="Z353" s="47">
        <v>3263</v>
      </c>
      <c r="AA353" s="47">
        <v>0</v>
      </c>
      <c r="AB353" s="15">
        <f t="shared" si="55"/>
        <v>3263</v>
      </c>
      <c r="AC353" s="49">
        <f t="shared" si="62"/>
        <v>0</v>
      </c>
      <c r="AD353" s="49">
        <f t="shared" si="63"/>
        <v>0</v>
      </c>
      <c r="AE353" s="49">
        <f t="shared" si="64"/>
        <v>0.99396201416696894</v>
      </c>
      <c r="AF353" s="49">
        <f t="shared" si="65"/>
        <v>0.99396201416696894</v>
      </c>
    </row>
    <row r="354" spans="1:32" hidden="1" outlineLevel="4" x14ac:dyDescent="0.35">
      <c r="A354" s="12" t="s">
        <v>136</v>
      </c>
      <c r="B354" s="12" t="s">
        <v>32</v>
      </c>
      <c r="C354" s="12" t="s">
        <v>65</v>
      </c>
      <c r="D354" s="12" t="s">
        <v>75</v>
      </c>
      <c r="E354" s="13"/>
      <c r="F354" s="12" t="s">
        <v>184</v>
      </c>
      <c r="G354" s="13">
        <v>1120</v>
      </c>
      <c r="H354" s="13">
        <v>3480</v>
      </c>
      <c r="I354" s="40" t="s">
        <v>216</v>
      </c>
      <c r="J354" s="47">
        <v>2052475</v>
      </c>
      <c r="K354" s="47">
        <v>2052475</v>
      </c>
      <c r="L354" s="47">
        <v>0</v>
      </c>
      <c r="M354" s="47">
        <v>0</v>
      </c>
      <c r="N354" s="47">
        <v>0</v>
      </c>
      <c r="O354" s="47">
        <v>0</v>
      </c>
      <c r="P354" s="47">
        <v>0</v>
      </c>
      <c r="Q354" s="47">
        <v>0</v>
      </c>
      <c r="R354" s="47">
        <v>0</v>
      </c>
      <c r="S354" s="47">
        <f t="shared" si="54"/>
        <v>2052475</v>
      </c>
      <c r="T354" s="47">
        <v>1949500</v>
      </c>
      <c r="U354" s="47">
        <v>0</v>
      </c>
      <c r="V354" s="47">
        <v>0</v>
      </c>
      <c r="W354" s="47">
        <v>0</v>
      </c>
      <c r="X354" s="47">
        <v>0</v>
      </c>
      <c r="Y354" s="47">
        <v>0</v>
      </c>
      <c r="Z354" s="47">
        <v>102975</v>
      </c>
      <c r="AA354" s="47">
        <v>0</v>
      </c>
      <c r="AB354" s="15">
        <f t="shared" si="55"/>
        <v>102975</v>
      </c>
      <c r="AC354" s="49">
        <f t="shared" si="62"/>
        <v>0</v>
      </c>
      <c r="AD354" s="49">
        <f t="shared" si="63"/>
        <v>0</v>
      </c>
      <c r="AE354" s="49">
        <f t="shared" si="64"/>
        <v>0.94982886515061082</v>
      </c>
      <c r="AF354" s="49">
        <f t="shared" si="65"/>
        <v>0.94982886515061082</v>
      </c>
    </row>
    <row r="355" spans="1:32" hidden="1" outlineLevel="3" x14ac:dyDescent="0.35">
      <c r="A355" s="34"/>
      <c r="B355" s="34"/>
      <c r="C355" s="34" t="s">
        <v>220</v>
      </c>
      <c r="D355" s="34"/>
      <c r="E355" s="33"/>
      <c r="F355" s="34"/>
      <c r="G355" s="33"/>
      <c r="H355" s="33"/>
      <c r="I355" s="51"/>
      <c r="J355" s="52">
        <f t="shared" ref="J355:AB355" si="68">SUBTOTAL(9,J352:J354)</f>
        <v>4034496</v>
      </c>
      <c r="K355" s="52">
        <f t="shared" si="68"/>
        <v>4034496</v>
      </c>
      <c r="L355" s="52">
        <f t="shared" si="68"/>
        <v>0</v>
      </c>
      <c r="M355" s="52">
        <f t="shared" si="68"/>
        <v>0</v>
      </c>
      <c r="N355" s="52">
        <f t="shared" si="68"/>
        <v>0</v>
      </c>
      <c r="O355" s="52">
        <f t="shared" si="68"/>
        <v>0</v>
      </c>
      <c r="P355" s="52">
        <f t="shared" si="68"/>
        <v>0</v>
      </c>
      <c r="Q355" s="52">
        <f t="shared" si="68"/>
        <v>0</v>
      </c>
      <c r="R355" s="52">
        <f t="shared" si="68"/>
        <v>0</v>
      </c>
      <c r="S355" s="52">
        <f t="shared" si="68"/>
        <v>4034496</v>
      </c>
      <c r="T355" s="52">
        <f t="shared" si="68"/>
        <v>3913610</v>
      </c>
      <c r="U355" s="52">
        <f t="shared" si="68"/>
        <v>0</v>
      </c>
      <c r="V355" s="52">
        <f t="shared" si="68"/>
        <v>0</v>
      </c>
      <c r="W355" s="52">
        <f t="shared" si="68"/>
        <v>0</v>
      </c>
      <c r="X355" s="52">
        <f t="shared" si="68"/>
        <v>0</v>
      </c>
      <c r="Y355" s="52">
        <f t="shared" si="68"/>
        <v>17911</v>
      </c>
      <c r="Z355" s="52">
        <f t="shared" si="68"/>
        <v>120886</v>
      </c>
      <c r="AA355" s="52">
        <f t="shared" si="68"/>
        <v>0</v>
      </c>
      <c r="AB355" s="54">
        <f t="shared" si="68"/>
        <v>120886</v>
      </c>
      <c r="AC355" s="55">
        <f t="shared" si="62"/>
        <v>0</v>
      </c>
      <c r="AD355" s="55">
        <f t="shared" si="63"/>
        <v>0</v>
      </c>
      <c r="AE355" s="55">
        <f t="shared" si="64"/>
        <v>0.97003690175922841</v>
      </c>
      <c r="AF355" s="55">
        <f t="shared" si="65"/>
        <v>0.97003690175922841</v>
      </c>
    </row>
    <row r="356" spans="1:32" hidden="1" outlineLevel="4" x14ac:dyDescent="0.35">
      <c r="A356" s="12" t="s">
        <v>136</v>
      </c>
      <c r="B356" s="12" t="s">
        <v>32</v>
      </c>
      <c r="C356" s="12" t="s">
        <v>80</v>
      </c>
      <c r="D356" s="12" t="s">
        <v>130</v>
      </c>
      <c r="E356" s="13"/>
      <c r="F356" s="12">
        <v>280</v>
      </c>
      <c r="G356" s="13">
        <v>2210</v>
      </c>
      <c r="H356" s="13">
        <v>3480</v>
      </c>
      <c r="I356" s="40" t="s">
        <v>282</v>
      </c>
      <c r="J356" s="47">
        <v>2170658187</v>
      </c>
      <c r="K356" s="47">
        <v>2970658187</v>
      </c>
      <c r="L356" s="47">
        <v>0</v>
      </c>
      <c r="M356" s="47">
        <v>0</v>
      </c>
      <c r="N356" s="47">
        <v>0</v>
      </c>
      <c r="O356" s="47">
        <v>0</v>
      </c>
      <c r="P356" s="47">
        <v>0</v>
      </c>
      <c r="Q356" s="47">
        <v>0</v>
      </c>
      <c r="R356" s="47">
        <v>0</v>
      </c>
      <c r="S356" s="47">
        <f t="shared" si="54"/>
        <v>2970658187</v>
      </c>
      <c r="T356" s="47">
        <v>0</v>
      </c>
      <c r="U356" s="47">
        <v>2619949046.1500001</v>
      </c>
      <c r="V356" s="47">
        <v>119351063.47</v>
      </c>
      <c r="W356" s="47">
        <v>175156154.75</v>
      </c>
      <c r="X356" s="47">
        <v>175156154.75</v>
      </c>
      <c r="Y356" s="47">
        <v>56201922.630000003</v>
      </c>
      <c r="Z356" s="47">
        <v>56201922.630000003</v>
      </c>
      <c r="AA356" s="47">
        <v>0</v>
      </c>
      <c r="AB356" s="15">
        <f t="shared" si="55"/>
        <v>56201922.629999906</v>
      </c>
      <c r="AC356" s="49">
        <f t="shared" si="62"/>
        <v>5.8962069590000929E-2</v>
      </c>
      <c r="AD356" s="49">
        <f t="shared" si="63"/>
        <v>5.8962069590000929E-2</v>
      </c>
      <c r="AE356" s="49">
        <f t="shared" si="64"/>
        <v>0.922118916813636</v>
      </c>
      <c r="AF356" s="49">
        <f t="shared" si="65"/>
        <v>0.98108098640363695</v>
      </c>
    </row>
    <row r="357" spans="1:32" ht="27" hidden="1" outlineLevel="4" x14ac:dyDescent="0.35">
      <c r="A357" s="12" t="s">
        <v>136</v>
      </c>
      <c r="B357" s="12" t="s">
        <v>32</v>
      </c>
      <c r="C357" s="12" t="s">
        <v>80</v>
      </c>
      <c r="D357" s="12" t="s">
        <v>137</v>
      </c>
      <c r="E357" s="13"/>
      <c r="F357" s="12">
        <v>280</v>
      </c>
      <c r="G357" s="13">
        <v>2110</v>
      </c>
      <c r="H357" s="13">
        <v>3480</v>
      </c>
      <c r="I357" s="40" t="s">
        <v>301</v>
      </c>
      <c r="J357" s="47">
        <v>4000000000</v>
      </c>
      <c r="K357" s="47">
        <v>3200000000</v>
      </c>
      <c r="L357" s="47">
        <v>0</v>
      </c>
      <c r="M357" s="47">
        <v>0</v>
      </c>
      <c r="N357" s="47">
        <v>0</v>
      </c>
      <c r="O357" s="47">
        <v>0</v>
      </c>
      <c r="P357" s="47">
        <v>0</v>
      </c>
      <c r="Q357" s="47">
        <v>0</v>
      </c>
      <c r="R357" s="47">
        <v>0</v>
      </c>
      <c r="S357" s="47">
        <f t="shared" si="54"/>
        <v>3200000000</v>
      </c>
      <c r="T357" s="47">
        <v>0</v>
      </c>
      <c r="U357" s="47">
        <v>912194097.92999995</v>
      </c>
      <c r="V357" s="47">
        <v>0</v>
      </c>
      <c r="W357" s="47">
        <v>320726609.07999998</v>
      </c>
      <c r="X357" s="47">
        <v>320726609.07999998</v>
      </c>
      <c r="Y357" s="47">
        <v>1967079292.99</v>
      </c>
      <c r="Z357" s="47">
        <v>1967079292.99</v>
      </c>
      <c r="AA357" s="47">
        <v>0</v>
      </c>
      <c r="AB357" s="15">
        <f t="shared" si="55"/>
        <v>1967079292.9900002</v>
      </c>
      <c r="AC357" s="49">
        <f t="shared" si="62"/>
        <v>0.10022706533749999</v>
      </c>
      <c r="AD357" s="49">
        <f t="shared" si="63"/>
        <v>0.10022706533749999</v>
      </c>
      <c r="AE357" s="49">
        <f t="shared" si="64"/>
        <v>0.28506065560312499</v>
      </c>
      <c r="AF357" s="49">
        <f t="shared" si="65"/>
        <v>0.38528772094062497</v>
      </c>
    </row>
    <row r="358" spans="1:32" hidden="1" outlineLevel="4" x14ac:dyDescent="0.35">
      <c r="A358" s="12" t="s">
        <v>136</v>
      </c>
      <c r="B358" s="12" t="s">
        <v>32</v>
      </c>
      <c r="C358" s="12" t="s">
        <v>80</v>
      </c>
      <c r="D358" s="12" t="s">
        <v>86</v>
      </c>
      <c r="E358" s="13"/>
      <c r="F358" s="12">
        <v>280</v>
      </c>
      <c r="G358" s="13">
        <v>2240</v>
      </c>
      <c r="H358" s="13">
        <v>3480</v>
      </c>
      <c r="I358" s="40" t="s">
        <v>12</v>
      </c>
      <c r="J358" s="47">
        <v>125000000</v>
      </c>
      <c r="K358" s="47">
        <v>125000000</v>
      </c>
      <c r="L358" s="47">
        <v>0</v>
      </c>
      <c r="M358" s="47">
        <v>0</v>
      </c>
      <c r="N358" s="47">
        <v>0</v>
      </c>
      <c r="O358" s="47">
        <v>0</v>
      </c>
      <c r="P358" s="47">
        <v>0</v>
      </c>
      <c r="Q358" s="47">
        <v>0</v>
      </c>
      <c r="R358" s="47">
        <v>0</v>
      </c>
      <c r="S358" s="47">
        <f t="shared" si="54"/>
        <v>125000000</v>
      </c>
      <c r="T358" s="47">
        <v>0</v>
      </c>
      <c r="U358" s="47">
        <v>6441506.1799999997</v>
      </c>
      <c r="V358" s="47">
        <v>0</v>
      </c>
      <c r="W358" s="47">
        <v>79368270.349999994</v>
      </c>
      <c r="X358" s="47">
        <v>79368270.349999994</v>
      </c>
      <c r="Y358" s="47">
        <v>39190223.469999999</v>
      </c>
      <c r="Z358" s="47">
        <v>39190223.469999999</v>
      </c>
      <c r="AA358" s="47">
        <v>0</v>
      </c>
      <c r="AB358" s="15">
        <f t="shared" si="55"/>
        <v>39190223.469999999</v>
      </c>
      <c r="AC358" s="49">
        <f t="shared" si="62"/>
        <v>0.63494616279999994</v>
      </c>
      <c r="AD358" s="49">
        <f t="shared" si="63"/>
        <v>0.63494616279999994</v>
      </c>
      <c r="AE358" s="49">
        <f t="shared" si="64"/>
        <v>5.1532049439999998E-2</v>
      </c>
      <c r="AF358" s="49">
        <f t="shared" si="65"/>
        <v>0.68647821223999994</v>
      </c>
    </row>
    <row r="359" spans="1:32" hidden="1" outlineLevel="3" x14ac:dyDescent="0.35">
      <c r="A359" s="34"/>
      <c r="B359" s="34"/>
      <c r="C359" s="34" t="s">
        <v>225</v>
      </c>
      <c r="D359" s="34"/>
      <c r="E359" s="33"/>
      <c r="F359" s="34"/>
      <c r="G359" s="33"/>
      <c r="H359" s="33"/>
      <c r="I359" s="51"/>
      <c r="J359" s="52">
        <f t="shared" ref="J359:AB359" si="69">SUBTOTAL(9,J356:J358)</f>
        <v>6295658187</v>
      </c>
      <c r="K359" s="52">
        <f t="shared" si="69"/>
        <v>6295658187</v>
      </c>
      <c r="L359" s="52">
        <f t="shared" si="69"/>
        <v>0</v>
      </c>
      <c r="M359" s="52">
        <f t="shared" si="69"/>
        <v>0</v>
      </c>
      <c r="N359" s="52">
        <f t="shared" si="69"/>
        <v>0</v>
      </c>
      <c r="O359" s="52">
        <f t="shared" si="69"/>
        <v>0</v>
      </c>
      <c r="P359" s="52">
        <f t="shared" si="69"/>
        <v>0</v>
      </c>
      <c r="Q359" s="52">
        <f t="shared" si="69"/>
        <v>0</v>
      </c>
      <c r="R359" s="52">
        <f t="shared" si="69"/>
        <v>0</v>
      </c>
      <c r="S359" s="52">
        <f t="shared" si="69"/>
        <v>6295658187</v>
      </c>
      <c r="T359" s="52">
        <f t="shared" si="69"/>
        <v>0</v>
      </c>
      <c r="U359" s="52">
        <f t="shared" si="69"/>
        <v>3538584650.2599998</v>
      </c>
      <c r="V359" s="52">
        <f t="shared" si="69"/>
        <v>119351063.47</v>
      </c>
      <c r="W359" s="52">
        <f t="shared" si="69"/>
        <v>575251034.17999995</v>
      </c>
      <c r="X359" s="52">
        <f t="shared" si="69"/>
        <v>575251034.17999995</v>
      </c>
      <c r="Y359" s="52">
        <f t="shared" si="69"/>
        <v>2062471439.0900002</v>
      </c>
      <c r="Z359" s="52">
        <f t="shared" si="69"/>
        <v>2062471439.0900002</v>
      </c>
      <c r="AA359" s="52">
        <f t="shared" si="69"/>
        <v>0</v>
      </c>
      <c r="AB359" s="54">
        <f t="shared" si="69"/>
        <v>2062471439.0900002</v>
      </c>
      <c r="AC359" s="55">
        <f t="shared" si="62"/>
        <v>9.1372659870233186E-2</v>
      </c>
      <c r="AD359" s="55">
        <f t="shared" si="63"/>
        <v>9.1372659870233186E-2</v>
      </c>
      <c r="AE359" s="55">
        <f t="shared" si="64"/>
        <v>0.58102514543806183</v>
      </c>
      <c r="AF359" s="55">
        <f t="shared" si="65"/>
        <v>0.67239780530829507</v>
      </c>
    </row>
    <row r="360" spans="1:32" ht="67.5" hidden="1" outlineLevel="4" x14ac:dyDescent="0.35">
      <c r="A360" s="12" t="s">
        <v>136</v>
      </c>
      <c r="B360" s="12" t="s">
        <v>32</v>
      </c>
      <c r="C360" s="12" t="s">
        <v>87</v>
      </c>
      <c r="D360" s="12" t="s">
        <v>88</v>
      </c>
      <c r="E360" s="13">
        <v>200</v>
      </c>
      <c r="F360" s="12" t="s">
        <v>184</v>
      </c>
      <c r="G360" s="13">
        <v>1310</v>
      </c>
      <c r="H360" s="13">
        <v>3480</v>
      </c>
      <c r="I360" s="40" t="s">
        <v>226</v>
      </c>
      <c r="J360" s="47">
        <v>9443681</v>
      </c>
      <c r="K360" s="47">
        <v>9443681</v>
      </c>
      <c r="L360" s="47">
        <v>0</v>
      </c>
      <c r="M360" s="47">
        <v>0</v>
      </c>
      <c r="N360" s="47">
        <v>0</v>
      </c>
      <c r="O360" s="48">
        <v>-66641</v>
      </c>
      <c r="P360" s="47">
        <v>0</v>
      </c>
      <c r="Q360" s="47">
        <v>0</v>
      </c>
      <c r="R360" s="47">
        <v>0</v>
      </c>
      <c r="S360" s="47">
        <f t="shared" si="54"/>
        <v>9443681</v>
      </c>
      <c r="T360" s="47">
        <v>0</v>
      </c>
      <c r="U360" s="47">
        <v>3724254.25</v>
      </c>
      <c r="V360" s="47">
        <v>0</v>
      </c>
      <c r="W360" s="47">
        <v>5652785.75</v>
      </c>
      <c r="X360" s="47">
        <v>5652785.75</v>
      </c>
      <c r="Y360" s="47">
        <v>0</v>
      </c>
      <c r="Z360" s="47">
        <v>66641</v>
      </c>
      <c r="AA360" s="47">
        <v>0</v>
      </c>
      <c r="AB360" s="15">
        <f t="shared" si="55"/>
        <v>66641</v>
      </c>
      <c r="AC360" s="49">
        <f t="shared" si="62"/>
        <v>0.59857864216294476</v>
      </c>
      <c r="AD360" s="49">
        <f t="shared" si="63"/>
        <v>0.59857864216294476</v>
      </c>
      <c r="AE360" s="49">
        <f t="shared" si="64"/>
        <v>0.39436468152619725</v>
      </c>
      <c r="AF360" s="49">
        <f t="shared" si="65"/>
        <v>0.99294332368914207</v>
      </c>
    </row>
    <row r="361" spans="1:32" ht="67.5" hidden="1" outlineLevel="4" x14ac:dyDescent="0.35">
      <c r="A361" s="12" t="s">
        <v>136</v>
      </c>
      <c r="B361" s="12" t="s">
        <v>32</v>
      </c>
      <c r="C361" s="12" t="s">
        <v>87</v>
      </c>
      <c r="D361" s="12" t="s">
        <v>88</v>
      </c>
      <c r="E361" s="13">
        <v>202</v>
      </c>
      <c r="F361" s="12" t="s">
        <v>184</v>
      </c>
      <c r="G361" s="13">
        <v>1310</v>
      </c>
      <c r="H361" s="13">
        <v>3480</v>
      </c>
      <c r="I361" s="40" t="s">
        <v>227</v>
      </c>
      <c r="J361" s="47">
        <v>3880336</v>
      </c>
      <c r="K361" s="47">
        <v>3880336</v>
      </c>
      <c r="L361" s="47">
        <v>0</v>
      </c>
      <c r="M361" s="47">
        <v>0</v>
      </c>
      <c r="N361" s="47">
        <v>0</v>
      </c>
      <c r="O361" s="48">
        <v>-27080</v>
      </c>
      <c r="P361" s="48">
        <v>272790</v>
      </c>
      <c r="Q361" s="47">
        <v>0</v>
      </c>
      <c r="R361" s="47">
        <v>0</v>
      </c>
      <c r="S361" s="47">
        <f t="shared" si="54"/>
        <v>4153126</v>
      </c>
      <c r="T361" s="47">
        <v>0</v>
      </c>
      <c r="U361" s="47">
        <v>1202598.23</v>
      </c>
      <c r="V361" s="47">
        <v>0</v>
      </c>
      <c r="W361" s="47">
        <v>2650657.77</v>
      </c>
      <c r="X361" s="47">
        <v>2650657.77</v>
      </c>
      <c r="Y361" s="47">
        <v>0</v>
      </c>
      <c r="Z361" s="47">
        <v>27080</v>
      </c>
      <c r="AA361" s="47">
        <v>0</v>
      </c>
      <c r="AB361" s="15">
        <f t="shared" si="55"/>
        <v>299870</v>
      </c>
      <c r="AC361" s="49">
        <f t="shared" si="62"/>
        <v>0.68310006401507495</v>
      </c>
      <c r="AD361" s="49">
        <f t="shared" si="63"/>
        <v>0.63823196551224304</v>
      </c>
      <c r="AE361" s="49">
        <f t="shared" si="64"/>
        <v>0.28956459062402634</v>
      </c>
      <c r="AF361" s="49">
        <f t="shared" si="65"/>
        <v>0.92779655613626932</v>
      </c>
    </row>
    <row r="362" spans="1:32" ht="40.5" hidden="1" outlineLevel="4" x14ac:dyDescent="0.35">
      <c r="A362" s="12" t="s">
        <v>136</v>
      </c>
      <c r="B362" s="12" t="s">
        <v>32</v>
      </c>
      <c r="C362" s="12" t="s">
        <v>87</v>
      </c>
      <c r="D362" s="12" t="s">
        <v>88</v>
      </c>
      <c r="E362" s="13">
        <v>204</v>
      </c>
      <c r="F362" s="12" t="s">
        <v>184</v>
      </c>
      <c r="G362" s="13">
        <v>1310</v>
      </c>
      <c r="H362" s="13">
        <v>3480</v>
      </c>
      <c r="I362" s="40" t="s">
        <v>228</v>
      </c>
      <c r="J362" s="47">
        <v>14924826</v>
      </c>
      <c r="K362" s="47">
        <v>14924826</v>
      </c>
      <c r="L362" s="47">
        <v>0</v>
      </c>
      <c r="M362" s="47">
        <v>0</v>
      </c>
      <c r="N362" s="47">
        <v>0</v>
      </c>
      <c r="O362" s="48">
        <v>-101633</v>
      </c>
      <c r="P362" s="48">
        <v>1713122</v>
      </c>
      <c r="Q362" s="47">
        <v>0</v>
      </c>
      <c r="R362" s="47">
        <v>0</v>
      </c>
      <c r="S362" s="47">
        <f t="shared" si="54"/>
        <v>16637948</v>
      </c>
      <c r="T362" s="47">
        <v>0</v>
      </c>
      <c r="U362" s="47">
        <v>6257782.9699999997</v>
      </c>
      <c r="V362" s="47">
        <v>0</v>
      </c>
      <c r="W362" s="47">
        <v>8565410.0299999993</v>
      </c>
      <c r="X362" s="47">
        <v>8565410.0299999993</v>
      </c>
      <c r="Y362" s="47">
        <v>0</v>
      </c>
      <c r="Z362" s="47">
        <v>101633</v>
      </c>
      <c r="AA362" s="47">
        <v>0</v>
      </c>
      <c r="AB362" s="15">
        <f t="shared" si="55"/>
        <v>1814755.0000000019</v>
      </c>
      <c r="AC362" s="49">
        <f t="shared" si="62"/>
        <v>0.57390351016487562</v>
      </c>
      <c r="AD362" s="49">
        <f t="shared" si="63"/>
        <v>0.51481168410912204</v>
      </c>
      <c r="AE362" s="49">
        <f t="shared" si="64"/>
        <v>0.37611506959872693</v>
      </c>
      <c r="AF362" s="49">
        <f t="shared" si="65"/>
        <v>0.89092675370784891</v>
      </c>
    </row>
    <row r="363" spans="1:32" ht="27" hidden="1" outlineLevel="4" x14ac:dyDescent="0.35">
      <c r="A363" s="12" t="s">
        <v>136</v>
      </c>
      <c r="B363" s="12" t="s">
        <v>32</v>
      </c>
      <c r="C363" s="12" t="s">
        <v>87</v>
      </c>
      <c r="D363" s="12" t="s">
        <v>89</v>
      </c>
      <c r="E363" s="13"/>
      <c r="F363" s="12" t="s">
        <v>184</v>
      </c>
      <c r="G363" s="13">
        <v>1320</v>
      </c>
      <c r="H363" s="13">
        <v>3480</v>
      </c>
      <c r="I363" s="40" t="s">
        <v>244</v>
      </c>
      <c r="J363" s="47">
        <v>12704965</v>
      </c>
      <c r="K363" s="47">
        <v>12704965</v>
      </c>
      <c r="L363" s="47">
        <v>0</v>
      </c>
      <c r="M363" s="47">
        <v>0</v>
      </c>
      <c r="N363" s="47">
        <v>0</v>
      </c>
      <c r="O363" s="47">
        <v>0</v>
      </c>
      <c r="P363" s="47">
        <v>0</v>
      </c>
      <c r="Q363" s="48">
        <v>3000000</v>
      </c>
      <c r="R363" s="47">
        <v>0</v>
      </c>
      <c r="S363" s="47">
        <f t="shared" si="54"/>
        <v>15704965</v>
      </c>
      <c r="T363" s="47">
        <v>0</v>
      </c>
      <c r="U363" s="47">
        <v>37628.57</v>
      </c>
      <c r="V363" s="47">
        <v>0</v>
      </c>
      <c r="W363" s="47">
        <v>8526376.6400000006</v>
      </c>
      <c r="X363" s="47">
        <v>8526376.6400000006</v>
      </c>
      <c r="Y363" s="47">
        <v>4140959.79</v>
      </c>
      <c r="Z363" s="47">
        <v>4140959.79</v>
      </c>
      <c r="AA363" s="47">
        <v>0</v>
      </c>
      <c r="AB363" s="15">
        <f t="shared" si="55"/>
        <v>7140959.7899999991</v>
      </c>
      <c r="AC363" s="49">
        <f t="shared" si="62"/>
        <v>0.67110587396344668</v>
      </c>
      <c r="AD363" s="49">
        <f t="shared" si="63"/>
        <v>0.54290962380368246</v>
      </c>
      <c r="AE363" s="49">
        <f t="shared" si="64"/>
        <v>2.395966498492674E-3</v>
      </c>
      <c r="AF363" s="49">
        <f t="shared" si="65"/>
        <v>0.54530559030217518</v>
      </c>
    </row>
    <row r="364" spans="1:32" hidden="1" outlineLevel="3" x14ac:dyDescent="0.35">
      <c r="A364" s="34"/>
      <c r="B364" s="34"/>
      <c r="C364" s="34" t="s">
        <v>255</v>
      </c>
      <c r="D364" s="34"/>
      <c r="E364" s="33"/>
      <c r="F364" s="34"/>
      <c r="G364" s="33"/>
      <c r="H364" s="33"/>
      <c r="I364" s="51"/>
      <c r="J364" s="52">
        <f t="shared" ref="J364:AB364" si="70">SUBTOTAL(9,J360:J363)</f>
        <v>40953808</v>
      </c>
      <c r="K364" s="52">
        <f t="shared" si="70"/>
        <v>40953808</v>
      </c>
      <c r="L364" s="52">
        <f t="shared" si="70"/>
        <v>0</v>
      </c>
      <c r="M364" s="52">
        <f t="shared" si="70"/>
        <v>0</v>
      </c>
      <c r="N364" s="52">
        <f t="shared" si="70"/>
        <v>0</v>
      </c>
      <c r="O364" s="52">
        <f t="shared" si="70"/>
        <v>-195354</v>
      </c>
      <c r="P364" s="52">
        <f t="shared" si="70"/>
        <v>1985912</v>
      </c>
      <c r="Q364" s="53">
        <f t="shared" si="70"/>
        <v>3000000</v>
      </c>
      <c r="R364" s="52">
        <f t="shared" si="70"/>
        <v>0</v>
      </c>
      <c r="S364" s="52">
        <f t="shared" si="70"/>
        <v>45939720</v>
      </c>
      <c r="T364" s="52">
        <f t="shared" si="70"/>
        <v>0</v>
      </c>
      <c r="U364" s="52">
        <f t="shared" si="70"/>
        <v>11222264.02</v>
      </c>
      <c r="V364" s="52">
        <f t="shared" si="70"/>
        <v>0</v>
      </c>
      <c r="W364" s="52">
        <f t="shared" si="70"/>
        <v>25395230.189999998</v>
      </c>
      <c r="X364" s="52">
        <f t="shared" si="70"/>
        <v>25395230.189999998</v>
      </c>
      <c r="Y364" s="52">
        <f t="shared" si="70"/>
        <v>4140959.79</v>
      </c>
      <c r="Z364" s="52">
        <f t="shared" si="70"/>
        <v>4336313.79</v>
      </c>
      <c r="AA364" s="52">
        <f t="shared" si="70"/>
        <v>0</v>
      </c>
      <c r="AB364" s="54">
        <f t="shared" si="70"/>
        <v>9322225.790000001</v>
      </c>
      <c r="AC364" s="55">
        <f t="shared" si="62"/>
        <v>0.62009447790544892</v>
      </c>
      <c r="AD364" s="55">
        <f t="shared" si="63"/>
        <v>0.55279462282312553</v>
      </c>
      <c r="AE364" s="55">
        <f t="shared" si="64"/>
        <v>0.24428237742850847</v>
      </c>
      <c r="AF364" s="55">
        <f t="shared" si="65"/>
        <v>0.79707700025163397</v>
      </c>
    </row>
    <row r="365" spans="1:32" ht="54" hidden="1" outlineLevel="4" x14ac:dyDescent="0.35">
      <c r="A365" s="12" t="s">
        <v>136</v>
      </c>
      <c r="B365" s="12" t="s">
        <v>32</v>
      </c>
      <c r="C365" s="12" t="s">
        <v>92</v>
      </c>
      <c r="D365" s="12" t="s">
        <v>93</v>
      </c>
      <c r="E365" s="13">
        <v>206</v>
      </c>
      <c r="F365" s="12" t="s">
        <v>184</v>
      </c>
      <c r="G365" s="13">
        <v>2310</v>
      </c>
      <c r="H365" s="13">
        <v>3480</v>
      </c>
      <c r="I365" s="40" t="s">
        <v>303</v>
      </c>
      <c r="J365" s="47">
        <v>4000000000</v>
      </c>
      <c r="K365" s="47">
        <v>4000000000</v>
      </c>
      <c r="L365" s="47">
        <v>0</v>
      </c>
      <c r="M365" s="47">
        <v>0</v>
      </c>
      <c r="N365" s="47">
        <v>0</v>
      </c>
      <c r="O365" s="47">
        <v>0</v>
      </c>
      <c r="P365" s="47">
        <v>0</v>
      </c>
      <c r="Q365" s="47">
        <v>0</v>
      </c>
      <c r="R365" s="47">
        <v>0</v>
      </c>
      <c r="S365" s="47">
        <f t="shared" si="54"/>
        <v>4000000000</v>
      </c>
      <c r="T365" s="47">
        <v>0</v>
      </c>
      <c r="U365" s="47">
        <v>0</v>
      </c>
      <c r="V365" s="47">
        <v>0</v>
      </c>
      <c r="W365" s="47">
        <v>4000000000</v>
      </c>
      <c r="X365" s="47">
        <v>4000000000</v>
      </c>
      <c r="Y365" s="47">
        <v>0</v>
      </c>
      <c r="Z365" s="47">
        <v>0</v>
      </c>
      <c r="AA365" s="47">
        <v>0</v>
      </c>
      <c r="AB365" s="15">
        <f t="shared" si="55"/>
        <v>0</v>
      </c>
      <c r="AC365" s="49">
        <f t="shared" si="62"/>
        <v>1</v>
      </c>
      <c r="AD365" s="49">
        <f t="shared" si="63"/>
        <v>1</v>
      </c>
      <c r="AE365" s="49">
        <f t="shared" si="64"/>
        <v>0</v>
      </c>
      <c r="AF365" s="49">
        <f t="shared" si="65"/>
        <v>1</v>
      </c>
    </row>
    <row r="366" spans="1:32" ht="54" hidden="1" outlineLevel="4" x14ac:dyDescent="0.35">
      <c r="A366" s="12" t="s">
        <v>136</v>
      </c>
      <c r="B366" s="12" t="s">
        <v>32</v>
      </c>
      <c r="C366" s="12" t="s">
        <v>92</v>
      </c>
      <c r="D366" s="12" t="s">
        <v>93</v>
      </c>
      <c r="E366" s="13">
        <v>206</v>
      </c>
      <c r="F366" s="12">
        <v>280</v>
      </c>
      <c r="G366" s="13">
        <v>2310</v>
      </c>
      <c r="H366" s="13">
        <v>3480</v>
      </c>
      <c r="I366" s="40" t="s">
        <v>302</v>
      </c>
      <c r="J366" s="47">
        <v>16610360550</v>
      </c>
      <c r="K366" s="47">
        <v>16610360550</v>
      </c>
      <c r="L366" s="47">
        <v>0</v>
      </c>
      <c r="M366" s="47">
        <v>0</v>
      </c>
      <c r="N366" s="48">
        <v>8117563909</v>
      </c>
      <c r="O366" s="47">
        <v>0</v>
      </c>
      <c r="P366" s="47">
        <v>0</v>
      </c>
      <c r="Q366" s="47">
        <v>0</v>
      </c>
      <c r="R366" s="47">
        <v>0</v>
      </c>
      <c r="S366" s="47">
        <f t="shared" si="54"/>
        <v>24727924459</v>
      </c>
      <c r="T366" s="47">
        <v>0</v>
      </c>
      <c r="U366" s="47">
        <v>203726001.77000001</v>
      </c>
      <c r="V366" s="47">
        <v>0</v>
      </c>
      <c r="W366" s="47">
        <v>16406634548.23</v>
      </c>
      <c r="X366" s="47">
        <v>16406634548.23</v>
      </c>
      <c r="Y366" s="47">
        <v>0</v>
      </c>
      <c r="Z366" s="47">
        <v>0</v>
      </c>
      <c r="AA366" s="47">
        <v>0</v>
      </c>
      <c r="AB366" s="15">
        <f t="shared" si="55"/>
        <v>8117563909</v>
      </c>
      <c r="AC366" s="49">
        <f t="shared" si="62"/>
        <v>0.98773500423685867</v>
      </c>
      <c r="AD366" s="49">
        <f t="shared" si="63"/>
        <v>0.66348611568402882</v>
      </c>
      <c r="AE366" s="49">
        <f t="shared" si="64"/>
        <v>8.2387020434240964E-3</v>
      </c>
      <c r="AF366" s="49">
        <f t="shared" si="65"/>
        <v>0.67172481772745296</v>
      </c>
    </row>
    <row r="367" spans="1:32" hidden="1" outlineLevel="3" x14ac:dyDescent="0.35">
      <c r="A367" s="34"/>
      <c r="B367" s="34"/>
      <c r="C367" s="34" t="s">
        <v>256</v>
      </c>
      <c r="D367" s="34"/>
      <c r="E367" s="33"/>
      <c r="F367" s="34"/>
      <c r="G367" s="33"/>
      <c r="H367" s="33"/>
      <c r="I367" s="51"/>
      <c r="J367" s="52">
        <f t="shared" ref="J367:AB367" si="71">SUBTOTAL(9,J365:J366)</f>
        <v>20610360550</v>
      </c>
      <c r="K367" s="52">
        <f t="shared" si="71"/>
        <v>20610360550</v>
      </c>
      <c r="L367" s="52">
        <f t="shared" si="71"/>
        <v>0</v>
      </c>
      <c r="M367" s="52">
        <f t="shared" si="71"/>
        <v>0</v>
      </c>
      <c r="N367" s="53">
        <f t="shared" si="71"/>
        <v>8117563909</v>
      </c>
      <c r="O367" s="52">
        <f t="shared" si="71"/>
        <v>0</v>
      </c>
      <c r="P367" s="52">
        <f t="shared" si="71"/>
        <v>0</v>
      </c>
      <c r="Q367" s="52">
        <f t="shared" si="71"/>
        <v>0</v>
      </c>
      <c r="R367" s="52">
        <f t="shared" si="71"/>
        <v>0</v>
      </c>
      <c r="S367" s="52">
        <f t="shared" si="71"/>
        <v>28727924459</v>
      </c>
      <c r="T367" s="52">
        <f t="shared" si="71"/>
        <v>0</v>
      </c>
      <c r="U367" s="52">
        <f t="shared" si="71"/>
        <v>203726001.77000001</v>
      </c>
      <c r="V367" s="52">
        <f t="shared" si="71"/>
        <v>0</v>
      </c>
      <c r="W367" s="52">
        <f t="shared" si="71"/>
        <v>20406634548.23</v>
      </c>
      <c r="X367" s="52">
        <f t="shared" si="71"/>
        <v>20406634548.23</v>
      </c>
      <c r="Y367" s="52">
        <f t="shared" si="71"/>
        <v>0</v>
      </c>
      <c r="Z367" s="52">
        <f t="shared" si="71"/>
        <v>0</v>
      </c>
      <c r="AA367" s="52">
        <f t="shared" si="71"/>
        <v>0</v>
      </c>
      <c r="AB367" s="54">
        <f t="shared" si="71"/>
        <v>8117563909</v>
      </c>
      <c r="AC367" s="55">
        <f t="shared" si="62"/>
        <v>0.99011535963789821</v>
      </c>
      <c r="AD367" s="55">
        <f t="shared" si="63"/>
        <v>0.71034141632313175</v>
      </c>
      <c r="AE367" s="55">
        <f t="shared" si="64"/>
        <v>7.0915670242991018E-3</v>
      </c>
      <c r="AF367" s="55">
        <f t="shared" si="65"/>
        <v>0.71743298334743089</v>
      </c>
    </row>
    <row r="368" spans="1:32" outlineLevel="1" collapsed="1" x14ac:dyDescent="0.35">
      <c r="A368" s="34" t="s">
        <v>304</v>
      </c>
      <c r="B368" s="34"/>
      <c r="C368" s="34"/>
      <c r="D368" s="34"/>
      <c r="E368" s="33"/>
      <c r="F368" s="34"/>
      <c r="G368" s="33"/>
      <c r="H368" s="33"/>
      <c r="I368" s="51"/>
      <c r="J368" s="52">
        <f t="shared" ref="J368:AB368" si="72">SUBTOTAL(9,J334:J366)</f>
        <v>29658687858</v>
      </c>
      <c r="K368" s="52">
        <f t="shared" si="72"/>
        <v>29658687858</v>
      </c>
      <c r="L368" s="52">
        <f t="shared" si="72"/>
        <v>0</v>
      </c>
      <c r="M368" s="52">
        <f t="shared" si="72"/>
        <v>0</v>
      </c>
      <c r="N368" s="53">
        <f t="shared" si="72"/>
        <v>8102865354</v>
      </c>
      <c r="O368" s="52">
        <f t="shared" si="72"/>
        <v>-14171841</v>
      </c>
      <c r="P368" s="52">
        <f t="shared" si="72"/>
        <v>-3440352</v>
      </c>
      <c r="Q368" s="52">
        <f t="shared" si="72"/>
        <v>0</v>
      </c>
      <c r="R368" s="52">
        <f t="shared" si="72"/>
        <v>0</v>
      </c>
      <c r="S368" s="52">
        <f t="shared" si="72"/>
        <v>37758112860</v>
      </c>
      <c r="T368" s="52">
        <f t="shared" si="72"/>
        <v>3913610</v>
      </c>
      <c r="U368" s="52">
        <f t="shared" si="72"/>
        <v>4194519533.1599998</v>
      </c>
      <c r="V368" s="52">
        <f t="shared" si="72"/>
        <v>119351063.47</v>
      </c>
      <c r="W368" s="52">
        <f t="shared" si="72"/>
        <v>22312934946.529999</v>
      </c>
      <c r="X368" s="52">
        <f t="shared" si="72"/>
        <v>22312934946.529999</v>
      </c>
      <c r="Y368" s="52">
        <f t="shared" si="72"/>
        <v>2667464755.8899999</v>
      </c>
      <c r="Z368" s="52">
        <f t="shared" si="72"/>
        <v>3027968704.8399997</v>
      </c>
      <c r="AA368" s="52">
        <f t="shared" si="72"/>
        <v>0</v>
      </c>
      <c r="AB368" s="54">
        <f t="shared" si="72"/>
        <v>11127393706.84</v>
      </c>
      <c r="AC368" s="55">
        <f t="shared" si="62"/>
        <v>0.75232373911347561</v>
      </c>
      <c r="AD368" s="55">
        <f t="shared" si="63"/>
        <v>0.59094412449218992</v>
      </c>
      <c r="AE368" s="55">
        <f t="shared" si="64"/>
        <v>0.11435381377876416</v>
      </c>
      <c r="AF368" s="55">
        <f t="shared" si="65"/>
        <v>0.70529793827095411</v>
      </c>
    </row>
    <row r="369" spans="1:32" hidden="1" outlineLevel="4" x14ac:dyDescent="0.35">
      <c r="A369" s="12" t="s">
        <v>138</v>
      </c>
      <c r="B369" s="12" t="s">
        <v>32</v>
      </c>
      <c r="C369" s="12" t="s">
        <v>33</v>
      </c>
      <c r="D369" s="12" t="s">
        <v>34</v>
      </c>
      <c r="E369" s="13"/>
      <c r="F369" s="12" t="s">
        <v>184</v>
      </c>
      <c r="G369" s="13">
        <v>1111</v>
      </c>
      <c r="H369" s="13">
        <v>3480</v>
      </c>
      <c r="I369" s="40" t="s">
        <v>185</v>
      </c>
      <c r="J369" s="47">
        <v>2535925588</v>
      </c>
      <c r="K369" s="47">
        <v>2535925588</v>
      </c>
      <c r="L369" s="47">
        <v>0</v>
      </c>
      <c r="M369" s="47">
        <v>0</v>
      </c>
      <c r="N369" s="47">
        <v>0</v>
      </c>
      <c r="O369" s="48">
        <v>-12314619</v>
      </c>
      <c r="P369" s="47">
        <v>0</v>
      </c>
      <c r="Q369" s="47">
        <v>0</v>
      </c>
      <c r="R369" s="47">
        <v>0</v>
      </c>
      <c r="S369" s="47">
        <f t="shared" si="54"/>
        <v>2535925588</v>
      </c>
      <c r="T369" s="47">
        <v>0</v>
      </c>
      <c r="U369" s="47">
        <v>0</v>
      </c>
      <c r="V369" s="47">
        <v>0</v>
      </c>
      <c r="W369" s="47">
        <v>1590221655.5899999</v>
      </c>
      <c r="X369" s="47">
        <v>1590221655.5899999</v>
      </c>
      <c r="Y369" s="47">
        <v>933389313.40999997</v>
      </c>
      <c r="Z369" s="47">
        <v>945703932.40999997</v>
      </c>
      <c r="AA369" s="47">
        <v>0</v>
      </c>
      <c r="AB369" s="15">
        <f t="shared" si="55"/>
        <v>945703932.41000009</v>
      </c>
      <c r="AC369" s="49">
        <f t="shared" si="62"/>
        <v>0.62707741233217917</v>
      </c>
      <c r="AD369" s="49">
        <f t="shared" si="63"/>
        <v>0.62707741233217917</v>
      </c>
      <c r="AE369" s="49">
        <f t="shared" si="64"/>
        <v>0</v>
      </c>
      <c r="AF369" s="49">
        <f t="shared" si="65"/>
        <v>0.62707741233217917</v>
      </c>
    </row>
    <row r="370" spans="1:32" hidden="1" outlineLevel="4" x14ac:dyDescent="0.35">
      <c r="A370" s="12" t="s">
        <v>138</v>
      </c>
      <c r="B370" s="12" t="s">
        <v>32</v>
      </c>
      <c r="C370" s="12" t="s">
        <v>33</v>
      </c>
      <c r="D370" s="12" t="s">
        <v>35</v>
      </c>
      <c r="E370" s="13"/>
      <c r="F370" s="12" t="s">
        <v>184</v>
      </c>
      <c r="G370" s="13">
        <v>1111</v>
      </c>
      <c r="H370" s="13">
        <v>3480</v>
      </c>
      <c r="I370" s="40" t="s">
        <v>186</v>
      </c>
      <c r="J370" s="47">
        <v>1958138</v>
      </c>
      <c r="K370" s="47">
        <v>1958138</v>
      </c>
      <c r="L370" s="47">
        <v>0</v>
      </c>
      <c r="M370" s="47">
        <v>0</v>
      </c>
      <c r="N370" s="47">
        <v>0</v>
      </c>
      <c r="O370" s="47">
        <v>0</v>
      </c>
      <c r="P370" s="47">
        <v>0</v>
      </c>
      <c r="Q370" s="47">
        <v>0</v>
      </c>
      <c r="R370" s="47">
        <v>0</v>
      </c>
      <c r="S370" s="47">
        <f t="shared" si="54"/>
        <v>1958138</v>
      </c>
      <c r="T370" s="47">
        <v>0</v>
      </c>
      <c r="U370" s="47">
        <v>0</v>
      </c>
      <c r="V370" s="47">
        <v>0</v>
      </c>
      <c r="W370" s="47">
        <v>0</v>
      </c>
      <c r="X370" s="47">
        <v>0</v>
      </c>
      <c r="Y370" s="47">
        <v>1958138</v>
      </c>
      <c r="Z370" s="47">
        <v>1958138</v>
      </c>
      <c r="AA370" s="47">
        <v>0</v>
      </c>
      <c r="AB370" s="15">
        <f t="shared" si="55"/>
        <v>1958138</v>
      </c>
      <c r="AC370" s="49">
        <f t="shared" si="62"/>
        <v>0</v>
      </c>
      <c r="AD370" s="49">
        <f t="shared" si="63"/>
        <v>0</v>
      </c>
      <c r="AE370" s="49">
        <f t="shared" si="64"/>
        <v>0</v>
      </c>
      <c r="AF370" s="49">
        <f t="shared" si="65"/>
        <v>0</v>
      </c>
    </row>
    <row r="371" spans="1:32" hidden="1" outlineLevel="4" x14ac:dyDescent="0.35">
      <c r="A371" s="12" t="s">
        <v>138</v>
      </c>
      <c r="B371" s="12" t="s">
        <v>32</v>
      </c>
      <c r="C371" s="12" t="s">
        <v>33</v>
      </c>
      <c r="D371" s="12" t="s">
        <v>36</v>
      </c>
      <c r="E371" s="13"/>
      <c r="F371" s="12" t="s">
        <v>184</v>
      </c>
      <c r="G371" s="13">
        <v>1111</v>
      </c>
      <c r="H371" s="13">
        <v>3480</v>
      </c>
      <c r="I371" s="40" t="s">
        <v>1</v>
      </c>
      <c r="J371" s="47">
        <v>3780374</v>
      </c>
      <c r="K371" s="47">
        <v>3780374</v>
      </c>
      <c r="L371" s="47">
        <v>0</v>
      </c>
      <c r="M371" s="47">
        <v>0</v>
      </c>
      <c r="N371" s="47">
        <v>0</v>
      </c>
      <c r="O371" s="47">
        <v>0</v>
      </c>
      <c r="P371" s="47">
        <v>0</v>
      </c>
      <c r="Q371" s="47">
        <v>0</v>
      </c>
      <c r="R371" s="47">
        <v>0</v>
      </c>
      <c r="S371" s="47">
        <f t="shared" si="54"/>
        <v>3780374</v>
      </c>
      <c r="T371" s="47">
        <v>0</v>
      </c>
      <c r="U371" s="47">
        <v>0</v>
      </c>
      <c r="V371" s="47">
        <v>0</v>
      </c>
      <c r="W371" s="47">
        <v>1948799.23</v>
      </c>
      <c r="X371" s="47">
        <v>1948799.23</v>
      </c>
      <c r="Y371" s="47">
        <v>1831574.77</v>
      </c>
      <c r="Z371" s="47">
        <v>1831574.77</v>
      </c>
      <c r="AA371" s="47">
        <v>0</v>
      </c>
      <c r="AB371" s="15">
        <f t="shared" si="55"/>
        <v>1831574.77</v>
      </c>
      <c r="AC371" s="49">
        <f t="shared" si="62"/>
        <v>0.51550434692440483</v>
      </c>
      <c r="AD371" s="49">
        <f t="shared" si="63"/>
        <v>0.51550434692440483</v>
      </c>
      <c r="AE371" s="49">
        <f t="shared" si="64"/>
        <v>0</v>
      </c>
      <c r="AF371" s="49">
        <f t="shared" si="65"/>
        <v>0.51550434692440483</v>
      </c>
    </row>
    <row r="372" spans="1:32" hidden="1" outlineLevel="4" x14ac:dyDescent="0.35">
      <c r="A372" s="12" t="s">
        <v>138</v>
      </c>
      <c r="B372" s="12" t="s">
        <v>32</v>
      </c>
      <c r="C372" s="12" t="s">
        <v>33</v>
      </c>
      <c r="D372" s="12" t="s">
        <v>38</v>
      </c>
      <c r="E372" s="13"/>
      <c r="F372" s="12" t="s">
        <v>184</v>
      </c>
      <c r="G372" s="13">
        <v>1111</v>
      </c>
      <c r="H372" s="13">
        <v>3480</v>
      </c>
      <c r="I372" s="40" t="s">
        <v>187</v>
      </c>
      <c r="J372" s="47">
        <v>858716501</v>
      </c>
      <c r="K372" s="47">
        <v>858716501</v>
      </c>
      <c r="L372" s="47">
        <v>0</v>
      </c>
      <c r="M372" s="47">
        <v>0</v>
      </c>
      <c r="N372" s="47">
        <v>0</v>
      </c>
      <c r="O372" s="47">
        <v>0</v>
      </c>
      <c r="P372" s="47">
        <v>0</v>
      </c>
      <c r="Q372" s="47">
        <v>0</v>
      </c>
      <c r="R372" s="47">
        <v>0</v>
      </c>
      <c r="S372" s="47">
        <f t="shared" ref="S372:S447" si="73">+K372+N372+P372+Q372</f>
        <v>858716501</v>
      </c>
      <c r="T372" s="47">
        <v>0</v>
      </c>
      <c r="U372" s="47">
        <v>0</v>
      </c>
      <c r="V372" s="47">
        <v>0</v>
      </c>
      <c r="W372" s="47">
        <v>522216937.19</v>
      </c>
      <c r="X372" s="47">
        <v>522216937.19</v>
      </c>
      <c r="Y372" s="47">
        <v>336499563.81</v>
      </c>
      <c r="Z372" s="47">
        <v>336499563.81</v>
      </c>
      <c r="AA372" s="47">
        <v>0</v>
      </c>
      <c r="AB372" s="15">
        <f t="shared" ref="AB372:AB447" si="74">+S372-T372-U372-V372-W372-AA372</f>
        <v>336499563.81</v>
      </c>
      <c r="AC372" s="49">
        <f t="shared" si="62"/>
        <v>0.60813660455093543</v>
      </c>
      <c r="AD372" s="49">
        <f t="shared" si="63"/>
        <v>0.60813660455093543</v>
      </c>
      <c r="AE372" s="49">
        <f t="shared" si="64"/>
        <v>0</v>
      </c>
      <c r="AF372" s="49">
        <f t="shared" si="65"/>
        <v>0.60813660455093543</v>
      </c>
    </row>
    <row r="373" spans="1:32" hidden="1" outlineLevel="4" x14ac:dyDescent="0.35">
      <c r="A373" s="12" t="s">
        <v>138</v>
      </c>
      <c r="B373" s="12" t="s">
        <v>32</v>
      </c>
      <c r="C373" s="12" t="s">
        <v>33</v>
      </c>
      <c r="D373" s="12" t="s">
        <v>39</v>
      </c>
      <c r="E373" s="13"/>
      <c r="F373" s="12" t="s">
        <v>184</v>
      </c>
      <c r="G373" s="13">
        <v>1111</v>
      </c>
      <c r="H373" s="13">
        <v>3480</v>
      </c>
      <c r="I373" s="40" t="s">
        <v>188</v>
      </c>
      <c r="J373" s="47">
        <v>1194783130</v>
      </c>
      <c r="K373" s="47">
        <v>1194783130</v>
      </c>
      <c r="L373" s="47">
        <v>0</v>
      </c>
      <c r="M373" s="47">
        <v>0</v>
      </c>
      <c r="N373" s="48">
        <v>-30000000</v>
      </c>
      <c r="O373" s="47">
        <v>0</v>
      </c>
      <c r="P373" s="47">
        <v>0</v>
      </c>
      <c r="Q373" s="47">
        <v>0</v>
      </c>
      <c r="R373" s="47">
        <v>0</v>
      </c>
      <c r="S373" s="47">
        <f t="shared" si="73"/>
        <v>1164783130</v>
      </c>
      <c r="T373" s="47">
        <v>0</v>
      </c>
      <c r="U373" s="47">
        <v>0</v>
      </c>
      <c r="V373" s="47">
        <v>0</v>
      </c>
      <c r="W373" s="47">
        <v>753784410.07000005</v>
      </c>
      <c r="X373" s="47">
        <v>753784410.07000005</v>
      </c>
      <c r="Y373" s="47">
        <v>410998719.93000001</v>
      </c>
      <c r="Z373" s="47">
        <v>440998719.93000001</v>
      </c>
      <c r="AA373" s="47">
        <v>0</v>
      </c>
      <c r="AB373" s="15">
        <f t="shared" si="74"/>
        <v>410998719.92999995</v>
      </c>
      <c r="AC373" s="49">
        <f t="shared" si="62"/>
        <v>0.6308964289360196</v>
      </c>
      <c r="AD373" s="49">
        <f t="shared" si="63"/>
        <v>0.64714571378622221</v>
      </c>
      <c r="AE373" s="49">
        <f t="shared" si="64"/>
        <v>0</v>
      </c>
      <c r="AF373" s="49">
        <f t="shared" si="65"/>
        <v>0.64714571378622221</v>
      </c>
    </row>
    <row r="374" spans="1:32" hidden="1" outlineLevel="4" x14ac:dyDescent="0.35">
      <c r="A374" s="12" t="s">
        <v>138</v>
      </c>
      <c r="B374" s="12" t="s">
        <v>32</v>
      </c>
      <c r="C374" s="12" t="s">
        <v>33</v>
      </c>
      <c r="D374" s="12" t="s">
        <v>40</v>
      </c>
      <c r="E374" s="13"/>
      <c r="F374" s="12" t="s">
        <v>184</v>
      </c>
      <c r="G374" s="13">
        <v>1111</v>
      </c>
      <c r="H374" s="13">
        <v>3480</v>
      </c>
      <c r="I374" s="40" t="s">
        <v>3</v>
      </c>
      <c r="J374" s="47">
        <v>442239355</v>
      </c>
      <c r="K374" s="47">
        <v>442239355</v>
      </c>
      <c r="L374" s="47">
        <v>0</v>
      </c>
      <c r="M374" s="47">
        <v>0</v>
      </c>
      <c r="N374" s="47">
        <v>0</v>
      </c>
      <c r="O374" s="48">
        <v>-1025808</v>
      </c>
      <c r="P374" s="47">
        <v>0</v>
      </c>
      <c r="Q374" s="47">
        <v>0</v>
      </c>
      <c r="R374" s="47">
        <v>0</v>
      </c>
      <c r="S374" s="47">
        <f t="shared" si="73"/>
        <v>442239355</v>
      </c>
      <c r="T374" s="47">
        <v>0</v>
      </c>
      <c r="U374" s="47">
        <v>0</v>
      </c>
      <c r="V374" s="47">
        <v>0</v>
      </c>
      <c r="W374" s="47">
        <v>7591234.6900000004</v>
      </c>
      <c r="X374" s="47">
        <v>7591234.6900000004</v>
      </c>
      <c r="Y374" s="47">
        <v>433622312.31</v>
      </c>
      <c r="Z374" s="47">
        <v>434648120.31</v>
      </c>
      <c r="AA374" s="47">
        <v>0</v>
      </c>
      <c r="AB374" s="15">
        <f t="shared" si="74"/>
        <v>434648120.31</v>
      </c>
      <c r="AC374" s="49">
        <f t="shared" si="62"/>
        <v>1.716544356392705E-2</v>
      </c>
      <c r="AD374" s="49">
        <f t="shared" si="63"/>
        <v>1.716544356392705E-2</v>
      </c>
      <c r="AE374" s="49">
        <f t="shared" si="64"/>
        <v>0</v>
      </c>
      <c r="AF374" s="49">
        <f t="shared" si="65"/>
        <v>1.716544356392705E-2</v>
      </c>
    </row>
    <row r="375" spans="1:32" hidden="1" outlineLevel="4" x14ac:dyDescent="0.35">
      <c r="A375" s="12" t="s">
        <v>138</v>
      </c>
      <c r="B375" s="12" t="s">
        <v>32</v>
      </c>
      <c r="C375" s="12" t="s">
        <v>33</v>
      </c>
      <c r="D375" s="12" t="s">
        <v>41</v>
      </c>
      <c r="E375" s="13"/>
      <c r="F375" s="12" t="s">
        <v>184</v>
      </c>
      <c r="G375" s="13">
        <v>1111</v>
      </c>
      <c r="H375" s="13">
        <v>3480</v>
      </c>
      <c r="I375" s="40" t="s">
        <v>4</v>
      </c>
      <c r="J375" s="47">
        <v>396560082</v>
      </c>
      <c r="K375" s="47">
        <v>396560082</v>
      </c>
      <c r="L375" s="47">
        <v>0</v>
      </c>
      <c r="M375" s="47">
        <v>0</v>
      </c>
      <c r="N375" s="47">
        <v>0</v>
      </c>
      <c r="O375" s="47">
        <v>0</v>
      </c>
      <c r="P375" s="47">
        <v>0</v>
      </c>
      <c r="Q375" s="47">
        <v>0</v>
      </c>
      <c r="R375" s="47">
        <v>0</v>
      </c>
      <c r="S375" s="47">
        <f t="shared" si="73"/>
        <v>396560082</v>
      </c>
      <c r="T375" s="47">
        <v>0</v>
      </c>
      <c r="U375" s="47">
        <v>1049417</v>
      </c>
      <c r="V375" s="47">
        <v>0</v>
      </c>
      <c r="W375" s="47">
        <v>388645605.66000003</v>
      </c>
      <c r="X375" s="47">
        <v>388645605.66000003</v>
      </c>
      <c r="Y375" s="47">
        <v>6865059.3399999999</v>
      </c>
      <c r="Z375" s="47">
        <v>6865059.3399999999</v>
      </c>
      <c r="AA375" s="47">
        <v>0</v>
      </c>
      <c r="AB375" s="15">
        <f t="shared" si="74"/>
        <v>6865059.3399999738</v>
      </c>
      <c r="AC375" s="49">
        <f t="shared" si="62"/>
        <v>0.98004217595456322</v>
      </c>
      <c r="AD375" s="49">
        <f t="shared" si="63"/>
        <v>0.98004217595456322</v>
      </c>
      <c r="AE375" s="49">
        <f t="shared" si="64"/>
        <v>2.6463001387013029E-3</v>
      </c>
      <c r="AF375" s="49">
        <f t="shared" si="65"/>
        <v>0.98268847609326448</v>
      </c>
    </row>
    <row r="376" spans="1:32" hidden="1" outlineLevel="4" x14ac:dyDescent="0.35">
      <c r="A376" s="12" t="s">
        <v>138</v>
      </c>
      <c r="B376" s="12" t="s">
        <v>32</v>
      </c>
      <c r="C376" s="12" t="s">
        <v>33</v>
      </c>
      <c r="D376" s="12" t="s">
        <v>42</v>
      </c>
      <c r="E376" s="13"/>
      <c r="F376" s="12" t="s">
        <v>184</v>
      </c>
      <c r="G376" s="13">
        <v>1111</v>
      </c>
      <c r="H376" s="13">
        <v>3480</v>
      </c>
      <c r="I376" s="40" t="s">
        <v>5</v>
      </c>
      <c r="J376" s="47">
        <v>507776831</v>
      </c>
      <c r="K376" s="47">
        <v>507776831</v>
      </c>
      <c r="L376" s="47">
        <v>0</v>
      </c>
      <c r="M376" s="47">
        <v>0</v>
      </c>
      <c r="N376" s="48">
        <v>-11000000</v>
      </c>
      <c r="O376" s="47">
        <v>0</v>
      </c>
      <c r="P376" s="47">
        <v>0</v>
      </c>
      <c r="Q376" s="47">
        <v>0</v>
      </c>
      <c r="R376" s="47">
        <v>0</v>
      </c>
      <c r="S376" s="47">
        <f t="shared" si="73"/>
        <v>496776831</v>
      </c>
      <c r="T376" s="47">
        <v>0</v>
      </c>
      <c r="U376" s="47">
        <v>0</v>
      </c>
      <c r="V376" s="47">
        <v>0</v>
      </c>
      <c r="W376" s="47">
        <v>292756434.39999998</v>
      </c>
      <c r="X376" s="47">
        <v>292756434.39999998</v>
      </c>
      <c r="Y376" s="47">
        <v>204020396.59999999</v>
      </c>
      <c r="Z376" s="47">
        <v>215020396.59999999</v>
      </c>
      <c r="AA376" s="47">
        <v>0</v>
      </c>
      <c r="AB376" s="15">
        <f t="shared" si="74"/>
        <v>204020396.60000002</v>
      </c>
      <c r="AC376" s="49">
        <f t="shared" si="62"/>
        <v>0.57654547534879541</v>
      </c>
      <c r="AD376" s="49">
        <f t="shared" si="63"/>
        <v>0.58931177166754778</v>
      </c>
      <c r="AE376" s="49">
        <f t="shared" si="64"/>
        <v>0</v>
      </c>
      <c r="AF376" s="49">
        <f t="shared" si="65"/>
        <v>0.58931177166754778</v>
      </c>
    </row>
    <row r="377" spans="1:32" ht="67.5" hidden="1" outlineLevel="4" x14ac:dyDescent="0.35">
      <c r="A377" s="12" t="s">
        <v>138</v>
      </c>
      <c r="B377" s="12" t="s">
        <v>32</v>
      </c>
      <c r="C377" s="12" t="s">
        <v>33</v>
      </c>
      <c r="D377" s="12" t="s">
        <v>43</v>
      </c>
      <c r="E377" s="13">
        <v>200</v>
      </c>
      <c r="F377" s="12" t="s">
        <v>184</v>
      </c>
      <c r="G377" s="13">
        <v>1112</v>
      </c>
      <c r="H377" s="13">
        <v>3480</v>
      </c>
      <c r="I377" s="40" t="s">
        <v>189</v>
      </c>
      <c r="J377" s="47">
        <v>511543872</v>
      </c>
      <c r="K377" s="47">
        <v>511543872</v>
      </c>
      <c r="L377" s="47">
        <v>0</v>
      </c>
      <c r="M377" s="47">
        <v>0</v>
      </c>
      <c r="N377" s="48">
        <v>-15300000</v>
      </c>
      <c r="O377" s="48">
        <v>-1139102</v>
      </c>
      <c r="P377" s="47">
        <v>0</v>
      </c>
      <c r="Q377" s="47">
        <v>0</v>
      </c>
      <c r="R377" s="47">
        <v>0</v>
      </c>
      <c r="S377" s="47">
        <f t="shared" si="73"/>
        <v>496243872</v>
      </c>
      <c r="T377" s="47">
        <v>0</v>
      </c>
      <c r="U377" s="47">
        <v>164307117</v>
      </c>
      <c r="V377" s="47">
        <v>0</v>
      </c>
      <c r="W377" s="47">
        <v>330797653</v>
      </c>
      <c r="X377" s="47">
        <v>330797653</v>
      </c>
      <c r="Y377" s="47">
        <v>0</v>
      </c>
      <c r="Z377" s="47">
        <v>16439102</v>
      </c>
      <c r="AA377" s="47">
        <v>0</v>
      </c>
      <c r="AB377" s="15">
        <f t="shared" si="74"/>
        <v>1139102</v>
      </c>
      <c r="AC377" s="49">
        <f t="shared" si="62"/>
        <v>0.64666526393263102</v>
      </c>
      <c r="AD377" s="49">
        <f t="shared" si="63"/>
        <v>0.66660299837415427</v>
      </c>
      <c r="AE377" s="49">
        <f t="shared" si="64"/>
        <v>0.33110155363288796</v>
      </c>
      <c r="AF377" s="49">
        <f t="shared" si="65"/>
        <v>0.99770455200704222</v>
      </c>
    </row>
    <row r="378" spans="1:32" ht="40.5" hidden="1" outlineLevel="4" x14ac:dyDescent="0.35">
      <c r="A378" s="12" t="s">
        <v>138</v>
      </c>
      <c r="B378" s="12" t="s">
        <v>32</v>
      </c>
      <c r="C378" s="12" t="s">
        <v>33</v>
      </c>
      <c r="D378" s="12" t="s">
        <v>44</v>
      </c>
      <c r="E378" s="13">
        <v>200</v>
      </c>
      <c r="F378" s="12" t="s">
        <v>184</v>
      </c>
      <c r="G378" s="13">
        <v>1112</v>
      </c>
      <c r="H378" s="13">
        <v>3480</v>
      </c>
      <c r="I378" s="40" t="s">
        <v>190</v>
      </c>
      <c r="J378" s="47">
        <v>27651020</v>
      </c>
      <c r="K378" s="47">
        <v>27651020</v>
      </c>
      <c r="L378" s="47">
        <v>0</v>
      </c>
      <c r="M378" s="47">
        <v>0</v>
      </c>
      <c r="N378" s="47">
        <v>0</v>
      </c>
      <c r="O378" s="48">
        <v>-61572</v>
      </c>
      <c r="P378" s="47">
        <v>0</v>
      </c>
      <c r="Q378" s="47">
        <v>0</v>
      </c>
      <c r="R378" s="47">
        <v>0</v>
      </c>
      <c r="S378" s="47">
        <f t="shared" si="73"/>
        <v>27651020</v>
      </c>
      <c r="T378" s="47">
        <v>0</v>
      </c>
      <c r="U378" s="47">
        <v>9693536</v>
      </c>
      <c r="V378" s="47">
        <v>0</v>
      </c>
      <c r="W378" s="47">
        <v>17895912</v>
      </c>
      <c r="X378" s="47">
        <v>17895912</v>
      </c>
      <c r="Y378" s="47">
        <v>0</v>
      </c>
      <c r="Z378" s="47">
        <v>61572</v>
      </c>
      <c r="AA378" s="47">
        <v>0</v>
      </c>
      <c r="AB378" s="15">
        <f t="shared" si="74"/>
        <v>61572</v>
      </c>
      <c r="AC378" s="49">
        <f t="shared" si="62"/>
        <v>0.64720621517759558</v>
      </c>
      <c r="AD378" s="49">
        <f t="shared" si="63"/>
        <v>0.64720621517759558</v>
      </c>
      <c r="AE378" s="49">
        <f t="shared" si="64"/>
        <v>0.35056703152361107</v>
      </c>
      <c r="AF378" s="49">
        <f t="shared" si="65"/>
        <v>0.9977732467012066</v>
      </c>
    </row>
    <row r="379" spans="1:32" ht="67.5" hidden="1" outlineLevel="4" x14ac:dyDescent="0.35">
      <c r="A379" s="12" t="s">
        <v>138</v>
      </c>
      <c r="B379" s="12" t="s">
        <v>32</v>
      </c>
      <c r="C379" s="12" t="s">
        <v>33</v>
      </c>
      <c r="D379" s="12" t="s">
        <v>45</v>
      </c>
      <c r="E379" s="13">
        <v>200</v>
      </c>
      <c r="F379" s="12" t="s">
        <v>184</v>
      </c>
      <c r="G379" s="13">
        <v>1112</v>
      </c>
      <c r="H379" s="13">
        <v>3480</v>
      </c>
      <c r="I379" s="40" t="s">
        <v>191</v>
      </c>
      <c r="J379" s="47">
        <v>97318723</v>
      </c>
      <c r="K379" s="47">
        <v>97318723</v>
      </c>
      <c r="L379" s="47">
        <v>0</v>
      </c>
      <c r="M379" s="47">
        <v>0</v>
      </c>
      <c r="N379" s="48">
        <v>-9000000</v>
      </c>
      <c r="O379" s="48">
        <v>-225265</v>
      </c>
      <c r="P379" s="47">
        <v>0</v>
      </c>
      <c r="Q379" s="47">
        <v>0</v>
      </c>
      <c r="R379" s="47">
        <v>0</v>
      </c>
      <c r="S379" s="47">
        <f t="shared" si="73"/>
        <v>88318723</v>
      </c>
      <c r="T379" s="47">
        <v>0</v>
      </c>
      <c r="U379" s="47">
        <v>32413813</v>
      </c>
      <c r="V379" s="47">
        <v>0</v>
      </c>
      <c r="W379" s="47">
        <v>55679645</v>
      </c>
      <c r="X379" s="47">
        <v>55679645</v>
      </c>
      <c r="Y379" s="47">
        <v>0</v>
      </c>
      <c r="Z379" s="47">
        <v>9225265</v>
      </c>
      <c r="AA379" s="47">
        <v>0</v>
      </c>
      <c r="AB379" s="15">
        <f t="shared" si="74"/>
        <v>225265</v>
      </c>
      <c r="AC379" s="49">
        <f t="shared" si="62"/>
        <v>0.57213702855513215</v>
      </c>
      <c r="AD379" s="49">
        <f t="shared" si="63"/>
        <v>0.63043987852949368</v>
      </c>
      <c r="AE379" s="49">
        <f t="shared" si="64"/>
        <v>0.36700952979132184</v>
      </c>
      <c r="AF379" s="49">
        <f t="shared" si="65"/>
        <v>0.99744940832081552</v>
      </c>
    </row>
    <row r="380" spans="1:32" ht="54" hidden="1" outlineLevel="4" x14ac:dyDescent="0.35">
      <c r="A380" s="12" t="s">
        <v>138</v>
      </c>
      <c r="B380" s="12" t="s">
        <v>32</v>
      </c>
      <c r="C380" s="12" t="s">
        <v>33</v>
      </c>
      <c r="D380" s="12" t="s">
        <v>46</v>
      </c>
      <c r="E380" s="13">
        <v>200</v>
      </c>
      <c r="F380" s="12" t="s">
        <v>184</v>
      </c>
      <c r="G380" s="13">
        <v>1112</v>
      </c>
      <c r="H380" s="13">
        <v>3480</v>
      </c>
      <c r="I380" s="40" t="s">
        <v>192</v>
      </c>
      <c r="J380" s="47">
        <v>165906121</v>
      </c>
      <c r="K380" s="47">
        <v>165906121</v>
      </c>
      <c r="L380" s="47">
        <v>0</v>
      </c>
      <c r="M380" s="47">
        <v>0</v>
      </c>
      <c r="N380" s="48">
        <v>-5400000</v>
      </c>
      <c r="O380" s="48">
        <v>-369439</v>
      </c>
      <c r="P380" s="47">
        <v>0</v>
      </c>
      <c r="Q380" s="47">
        <v>0</v>
      </c>
      <c r="R380" s="47">
        <v>0</v>
      </c>
      <c r="S380" s="47">
        <f t="shared" si="73"/>
        <v>160506121</v>
      </c>
      <c r="T380" s="47">
        <v>0</v>
      </c>
      <c r="U380" s="47">
        <v>53025257</v>
      </c>
      <c r="V380" s="47">
        <v>0</v>
      </c>
      <c r="W380" s="47">
        <v>107111425</v>
      </c>
      <c r="X380" s="47">
        <v>107111425</v>
      </c>
      <c r="Y380" s="47">
        <v>0</v>
      </c>
      <c r="Z380" s="47">
        <v>5769439</v>
      </c>
      <c r="AA380" s="47">
        <v>0</v>
      </c>
      <c r="AB380" s="15">
        <f t="shared" si="74"/>
        <v>369439</v>
      </c>
      <c r="AC380" s="49">
        <f t="shared" si="62"/>
        <v>0.64561466662221578</v>
      </c>
      <c r="AD380" s="49">
        <f t="shared" si="63"/>
        <v>0.66733545320679699</v>
      </c>
      <c r="AE380" s="49">
        <f t="shared" si="64"/>
        <v>0.33036283395073762</v>
      </c>
      <c r="AF380" s="49">
        <f t="shared" si="65"/>
        <v>0.99769828715753461</v>
      </c>
    </row>
    <row r="381" spans="1:32" ht="54" hidden="1" outlineLevel="4" x14ac:dyDescent="0.35">
      <c r="A381" s="12" t="s">
        <v>138</v>
      </c>
      <c r="B381" s="12" t="s">
        <v>32</v>
      </c>
      <c r="C381" s="12" t="s">
        <v>33</v>
      </c>
      <c r="D381" s="12" t="s">
        <v>47</v>
      </c>
      <c r="E381" s="13">
        <v>200</v>
      </c>
      <c r="F381" s="12" t="s">
        <v>184</v>
      </c>
      <c r="G381" s="13">
        <v>1112</v>
      </c>
      <c r="H381" s="13">
        <v>3480</v>
      </c>
      <c r="I381" s="40" t="s">
        <v>193</v>
      </c>
      <c r="J381" s="47">
        <v>82953060</v>
      </c>
      <c r="K381" s="47">
        <v>82953060</v>
      </c>
      <c r="L381" s="47">
        <v>0</v>
      </c>
      <c r="M381" s="47">
        <v>0</v>
      </c>
      <c r="N381" s="48">
        <v>-2000000</v>
      </c>
      <c r="O381" s="48">
        <v>-184718</v>
      </c>
      <c r="P381" s="47">
        <v>0</v>
      </c>
      <c r="Q381" s="47">
        <v>0</v>
      </c>
      <c r="R381" s="47">
        <v>0</v>
      </c>
      <c r="S381" s="47">
        <f t="shared" si="73"/>
        <v>80953060</v>
      </c>
      <c r="T381" s="47">
        <v>0</v>
      </c>
      <c r="U381" s="47">
        <v>27055630</v>
      </c>
      <c r="V381" s="47">
        <v>0</v>
      </c>
      <c r="W381" s="47">
        <v>53712712</v>
      </c>
      <c r="X381" s="47">
        <v>53712712</v>
      </c>
      <c r="Y381" s="47">
        <v>0</v>
      </c>
      <c r="Z381" s="47">
        <v>2184718</v>
      </c>
      <c r="AA381" s="47">
        <v>0</v>
      </c>
      <c r="AB381" s="15">
        <f t="shared" si="74"/>
        <v>184718</v>
      </c>
      <c r="AC381" s="49">
        <f t="shared" si="62"/>
        <v>0.64750730111704136</v>
      </c>
      <c r="AD381" s="49">
        <f t="shared" si="63"/>
        <v>0.6635044061336286</v>
      </c>
      <c r="AE381" s="49">
        <f t="shared" si="64"/>
        <v>0.3342138024183397</v>
      </c>
      <c r="AF381" s="49">
        <f t="shared" si="65"/>
        <v>0.99771820855196824</v>
      </c>
    </row>
    <row r="382" spans="1:32" ht="40.5" hidden="1" outlineLevel="4" x14ac:dyDescent="0.35">
      <c r="A382" s="12" t="s">
        <v>138</v>
      </c>
      <c r="B382" s="12" t="s">
        <v>32</v>
      </c>
      <c r="C382" s="12" t="s">
        <v>33</v>
      </c>
      <c r="D382" s="12" t="s">
        <v>48</v>
      </c>
      <c r="E382" s="13">
        <v>200</v>
      </c>
      <c r="F382" s="12" t="s">
        <v>184</v>
      </c>
      <c r="G382" s="13">
        <v>1112</v>
      </c>
      <c r="H382" s="13">
        <v>3480</v>
      </c>
      <c r="I382" s="40" t="s">
        <v>194</v>
      </c>
      <c r="J382" s="47">
        <v>262836185</v>
      </c>
      <c r="K382" s="47">
        <v>262836185</v>
      </c>
      <c r="L382" s="47">
        <v>0</v>
      </c>
      <c r="M382" s="47">
        <v>0</v>
      </c>
      <c r="N382" s="48">
        <v>-15500000</v>
      </c>
      <c r="O382" s="48">
        <v>-555164</v>
      </c>
      <c r="P382" s="47">
        <v>0</v>
      </c>
      <c r="Q382" s="47">
        <v>0</v>
      </c>
      <c r="R382" s="47">
        <v>0</v>
      </c>
      <c r="S382" s="47">
        <f t="shared" si="73"/>
        <v>247336185</v>
      </c>
      <c r="T382" s="47">
        <v>0</v>
      </c>
      <c r="U382" s="47">
        <v>115635621.98</v>
      </c>
      <c r="V382" s="47">
        <v>0</v>
      </c>
      <c r="W382" s="47">
        <v>131145399.02</v>
      </c>
      <c r="X382" s="47">
        <v>131145399.02</v>
      </c>
      <c r="Y382" s="47">
        <v>0</v>
      </c>
      <c r="Z382" s="47">
        <v>16055164</v>
      </c>
      <c r="AA382" s="47">
        <v>0</v>
      </c>
      <c r="AB382" s="15">
        <f t="shared" si="74"/>
        <v>555164</v>
      </c>
      <c r="AC382" s="49">
        <f t="shared" si="62"/>
        <v>0.49896249643099938</v>
      </c>
      <c r="AD382" s="49">
        <f t="shared" si="63"/>
        <v>0.53023134896335522</v>
      </c>
      <c r="AE382" s="49">
        <f t="shared" si="64"/>
        <v>0.46752407853302985</v>
      </c>
      <c r="AF382" s="49">
        <f t="shared" si="65"/>
        <v>0.99775542749638513</v>
      </c>
    </row>
    <row r="383" spans="1:32" hidden="1" outlineLevel="3" x14ac:dyDescent="0.35">
      <c r="A383" s="34"/>
      <c r="B383" s="34"/>
      <c r="C383" s="34" t="s">
        <v>195</v>
      </c>
      <c r="D383" s="34"/>
      <c r="E383" s="33"/>
      <c r="F383" s="34"/>
      <c r="G383" s="33"/>
      <c r="H383" s="33"/>
      <c r="I383" s="51"/>
      <c r="J383" s="52">
        <f t="shared" ref="J383:AB383" si="75">SUBTOTAL(9,J369:J382)</f>
        <v>7089948980</v>
      </c>
      <c r="K383" s="52">
        <f t="shared" si="75"/>
        <v>7089948980</v>
      </c>
      <c r="L383" s="52">
        <f t="shared" si="75"/>
        <v>0</v>
      </c>
      <c r="M383" s="52">
        <f t="shared" si="75"/>
        <v>0</v>
      </c>
      <c r="N383" s="53">
        <f t="shared" si="75"/>
        <v>-88200000</v>
      </c>
      <c r="O383" s="53">
        <f t="shared" si="75"/>
        <v>-15875687</v>
      </c>
      <c r="P383" s="52">
        <f t="shared" si="75"/>
        <v>0</v>
      </c>
      <c r="Q383" s="52">
        <f t="shared" si="75"/>
        <v>0</v>
      </c>
      <c r="R383" s="52">
        <f t="shared" si="75"/>
        <v>0</v>
      </c>
      <c r="S383" s="52">
        <f t="shared" si="75"/>
        <v>7001748980</v>
      </c>
      <c r="T383" s="52">
        <f t="shared" si="75"/>
        <v>0</v>
      </c>
      <c r="U383" s="52">
        <f t="shared" si="75"/>
        <v>403180391.98000002</v>
      </c>
      <c r="V383" s="52">
        <f t="shared" si="75"/>
        <v>0</v>
      </c>
      <c r="W383" s="52">
        <f t="shared" si="75"/>
        <v>4253507822.8499999</v>
      </c>
      <c r="X383" s="52">
        <f t="shared" si="75"/>
        <v>4253507822.8499999</v>
      </c>
      <c r="Y383" s="52">
        <f t="shared" si="75"/>
        <v>2329185078.1700001</v>
      </c>
      <c r="Z383" s="52">
        <f t="shared" si="75"/>
        <v>2433260765.1700001</v>
      </c>
      <c r="AA383" s="52">
        <f t="shared" si="75"/>
        <v>0</v>
      </c>
      <c r="AB383" s="54">
        <f t="shared" si="75"/>
        <v>2345060765.1700001</v>
      </c>
      <c r="AC383" s="55">
        <f t="shared" si="62"/>
        <v>0.59993489866410854</v>
      </c>
      <c r="AD383" s="55">
        <f t="shared" si="63"/>
        <v>0.60749219016560629</v>
      </c>
      <c r="AE383" s="55">
        <f t="shared" si="64"/>
        <v>5.758281154203846E-2</v>
      </c>
      <c r="AF383" s="55">
        <f t="shared" si="65"/>
        <v>0.66507500170764478</v>
      </c>
    </row>
    <row r="384" spans="1:32" hidden="1" outlineLevel="4" x14ac:dyDescent="0.35">
      <c r="A384" s="12" t="s">
        <v>138</v>
      </c>
      <c r="B384" s="12" t="s">
        <v>32</v>
      </c>
      <c r="C384" s="12" t="s">
        <v>49</v>
      </c>
      <c r="D384" s="12" t="s">
        <v>139</v>
      </c>
      <c r="E384" s="13"/>
      <c r="F384" s="12" t="s">
        <v>184</v>
      </c>
      <c r="G384" s="13">
        <v>1120</v>
      </c>
      <c r="H384" s="13">
        <v>3480</v>
      </c>
      <c r="I384" s="40" t="s">
        <v>305</v>
      </c>
      <c r="J384" s="47">
        <v>3859513186</v>
      </c>
      <c r="K384" s="47">
        <v>2955102882</v>
      </c>
      <c r="L384" s="47">
        <v>0</v>
      </c>
      <c r="M384" s="47">
        <v>0</v>
      </c>
      <c r="N384" s="48">
        <v>-1222000000</v>
      </c>
      <c r="O384" s="47">
        <v>0</v>
      </c>
      <c r="P384" s="47">
        <v>0</v>
      </c>
      <c r="Q384" s="47">
        <v>0</v>
      </c>
      <c r="R384" s="47">
        <v>0</v>
      </c>
      <c r="S384" s="47">
        <f t="shared" si="73"/>
        <v>1733102882</v>
      </c>
      <c r="T384" s="47">
        <v>0</v>
      </c>
      <c r="U384" s="47">
        <v>456826014.49000001</v>
      </c>
      <c r="V384" s="47">
        <v>0</v>
      </c>
      <c r="W384" s="47">
        <v>625137800.45000005</v>
      </c>
      <c r="X384" s="47">
        <v>625137800.45000005</v>
      </c>
      <c r="Y384" s="47">
        <v>115865667.48999999</v>
      </c>
      <c r="Z384" s="47">
        <v>1873139067.0599999</v>
      </c>
      <c r="AA384" s="47">
        <v>0</v>
      </c>
      <c r="AB384" s="15">
        <f t="shared" si="74"/>
        <v>651139067.05999994</v>
      </c>
      <c r="AC384" s="49">
        <f t="shared" si="62"/>
        <v>0.21154518993494725</v>
      </c>
      <c r="AD384" s="49">
        <f t="shared" si="63"/>
        <v>0.36070437995498067</v>
      </c>
      <c r="AE384" s="49">
        <f t="shared" si="64"/>
        <v>0.26358851470076777</v>
      </c>
      <c r="AF384" s="49">
        <f t="shared" si="65"/>
        <v>0.62429289465574844</v>
      </c>
    </row>
    <row r="385" spans="1:32" hidden="1" outlineLevel="4" x14ac:dyDescent="0.35">
      <c r="A385" s="12" t="s">
        <v>138</v>
      </c>
      <c r="B385" s="12" t="s">
        <v>32</v>
      </c>
      <c r="C385" s="12" t="s">
        <v>49</v>
      </c>
      <c r="D385" s="12" t="s">
        <v>100</v>
      </c>
      <c r="E385" s="13"/>
      <c r="F385" s="12" t="s">
        <v>184</v>
      </c>
      <c r="G385" s="13">
        <v>1120</v>
      </c>
      <c r="H385" s="13">
        <v>3480</v>
      </c>
      <c r="I385" s="40" t="s">
        <v>16</v>
      </c>
      <c r="J385" s="47">
        <v>13000000000</v>
      </c>
      <c r="K385" s="47">
        <v>14208984810</v>
      </c>
      <c r="L385" s="47">
        <v>0</v>
      </c>
      <c r="M385" s="47">
        <v>0</v>
      </c>
      <c r="N385" s="47">
        <v>0</v>
      </c>
      <c r="O385" s="47">
        <v>0</v>
      </c>
      <c r="P385" s="47">
        <v>0</v>
      </c>
      <c r="Q385" s="47">
        <v>0</v>
      </c>
      <c r="R385" s="47">
        <v>0</v>
      </c>
      <c r="S385" s="47">
        <f t="shared" si="73"/>
        <v>14208984810</v>
      </c>
      <c r="T385" s="47">
        <v>907703193.35000002</v>
      </c>
      <c r="U385" s="47">
        <v>1853732126.95</v>
      </c>
      <c r="V385" s="47">
        <v>51431959.960000001</v>
      </c>
      <c r="W385" s="47">
        <v>4648751924.96</v>
      </c>
      <c r="X385" s="47">
        <v>4648751924.96</v>
      </c>
      <c r="Y385" s="47">
        <v>2348197613.4899998</v>
      </c>
      <c r="Z385" s="47">
        <v>6747365604.7799997</v>
      </c>
      <c r="AA385" s="47">
        <v>0</v>
      </c>
      <c r="AB385" s="15">
        <f t="shared" si="74"/>
        <v>6747365604.7799997</v>
      </c>
      <c r="AC385" s="49">
        <f t="shared" si="62"/>
        <v>0.32716988490889942</v>
      </c>
      <c r="AD385" s="49">
        <f t="shared" si="63"/>
        <v>0.32716988490889942</v>
      </c>
      <c r="AE385" s="49">
        <f t="shared" si="64"/>
        <v>0.19796398672200427</v>
      </c>
      <c r="AF385" s="49">
        <f t="shared" si="65"/>
        <v>0.52513387163090375</v>
      </c>
    </row>
    <row r="386" spans="1:32" ht="81" hidden="1" outlineLevel="4" x14ac:dyDescent="0.35">
      <c r="A386" s="12" t="s">
        <v>138</v>
      </c>
      <c r="B386" s="12" t="s">
        <v>32</v>
      </c>
      <c r="C386" s="12" t="s">
        <v>49</v>
      </c>
      <c r="D386" s="12" t="s">
        <v>140</v>
      </c>
      <c r="E386" s="13"/>
      <c r="F386" s="12" t="s">
        <v>184</v>
      </c>
      <c r="G386" s="13">
        <v>1120</v>
      </c>
      <c r="H386" s="13">
        <v>3480</v>
      </c>
      <c r="I386" s="40" t="s">
        <v>306</v>
      </c>
      <c r="J386" s="47">
        <v>335975916</v>
      </c>
      <c r="K386" s="47">
        <v>41102216</v>
      </c>
      <c r="L386" s="47">
        <v>0</v>
      </c>
      <c r="M386" s="47">
        <v>0</v>
      </c>
      <c r="N386" s="48">
        <v>-41102215</v>
      </c>
      <c r="O386" s="47">
        <v>0</v>
      </c>
      <c r="P386" s="47">
        <v>0</v>
      </c>
      <c r="Q386" s="47">
        <v>0</v>
      </c>
      <c r="R386" s="47">
        <v>0</v>
      </c>
      <c r="S386" s="47">
        <f t="shared" si="73"/>
        <v>1</v>
      </c>
      <c r="T386" s="47">
        <v>0</v>
      </c>
      <c r="U386" s="47">
        <v>0</v>
      </c>
      <c r="V386" s="47">
        <v>0</v>
      </c>
      <c r="W386" s="47">
        <v>0</v>
      </c>
      <c r="X386" s="47">
        <v>0</v>
      </c>
      <c r="Y386" s="47">
        <v>0</v>
      </c>
      <c r="Z386" s="47">
        <v>41102216</v>
      </c>
      <c r="AA386" s="47">
        <v>0</v>
      </c>
      <c r="AB386" s="15">
        <f t="shared" si="74"/>
        <v>1</v>
      </c>
      <c r="AC386" s="49">
        <f t="shared" si="62"/>
        <v>0</v>
      </c>
      <c r="AD386" s="49">
        <f t="shared" si="63"/>
        <v>0</v>
      </c>
      <c r="AE386" s="49">
        <f t="shared" si="64"/>
        <v>0</v>
      </c>
      <c r="AF386" s="49">
        <f t="shared" si="65"/>
        <v>0</v>
      </c>
    </row>
    <row r="387" spans="1:32" hidden="1" outlineLevel="4" x14ac:dyDescent="0.35">
      <c r="A387" s="12" t="s">
        <v>138</v>
      </c>
      <c r="B387" s="12" t="s">
        <v>32</v>
      </c>
      <c r="C387" s="12" t="s">
        <v>49</v>
      </c>
      <c r="D387" s="12" t="s">
        <v>57</v>
      </c>
      <c r="E387" s="13"/>
      <c r="F387" s="12" t="s">
        <v>184</v>
      </c>
      <c r="G387" s="13">
        <v>1120</v>
      </c>
      <c r="H387" s="13">
        <v>3480</v>
      </c>
      <c r="I387" s="40" t="s">
        <v>203</v>
      </c>
      <c r="J387" s="47">
        <v>6845842</v>
      </c>
      <c r="K387" s="47">
        <v>3845842</v>
      </c>
      <c r="L387" s="47">
        <v>0</v>
      </c>
      <c r="M387" s="47">
        <v>0</v>
      </c>
      <c r="N387" s="47">
        <v>0</v>
      </c>
      <c r="O387" s="47">
        <v>0</v>
      </c>
      <c r="P387" s="47">
        <v>0</v>
      </c>
      <c r="Q387" s="47">
        <v>0</v>
      </c>
      <c r="R387" s="47">
        <v>0</v>
      </c>
      <c r="S387" s="47">
        <f t="shared" si="73"/>
        <v>3845842</v>
      </c>
      <c r="T387" s="47">
        <v>0</v>
      </c>
      <c r="U387" s="47">
        <v>3473622</v>
      </c>
      <c r="V387" s="47">
        <v>0</v>
      </c>
      <c r="W387" s="47">
        <v>372220</v>
      </c>
      <c r="X387" s="47">
        <v>372220</v>
      </c>
      <c r="Y387" s="47">
        <v>0</v>
      </c>
      <c r="Z387" s="47">
        <v>0</v>
      </c>
      <c r="AA387" s="47">
        <v>0</v>
      </c>
      <c r="AB387" s="15">
        <f t="shared" si="74"/>
        <v>0</v>
      </c>
      <c r="AC387" s="49">
        <f t="shared" si="62"/>
        <v>9.6785047331637647E-2</v>
      </c>
      <c r="AD387" s="49">
        <f t="shared" si="63"/>
        <v>9.6785047331637647E-2</v>
      </c>
      <c r="AE387" s="49">
        <f t="shared" si="64"/>
        <v>0.90321495266836238</v>
      </c>
      <c r="AF387" s="49">
        <f t="shared" si="65"/>
        <v>1</v>
      </c>
    </row>
    <row r="388" spans="1:32" hidden="1" outlineLevel="4" x14ac:dyDescent="0.35">
      <c r="A388" s="12" t="s">
        <v>138</v>
      </c>
      <c r="B388" s="12" t="s">
        <v>32</v>
      </c>
      <c r="C388" s="12" t="s">
        <v>49</v>
      </c>
      <c r="D388" s="12" t="s">
        <v>58</v>
      </c>
      <c r="E388" s="13"/>
      <c r="F388" s="12" t="s">
        <v>184</v>
      </c>
      <c r="G388" s="13">
        <v>1120</v>
      </c>
      <c r="H388" s="13">
        <v>3480</v>
      </c>
      <c r="I388" s="40" t="s">
        <v>204</v>
      </c>
      <c r="J388" s="47">
        <v>19982020</v>
      </c>
      <c r="K388" s="47">
        <v>57645120</v>
      </c>
      <c r="L388" s="47">
        <v>0</v>
      </c>
      <c r="M388" s="47">
        <v>0</v>
      </c>
      <c r="N388" s="47">
        <v>0</v>
      </c>
      <c r="O388" s="47">
        <v>0</v>
      </c>
      <c r="P388" s="47">
        <v>0</v>
      </c>
      <c r="Q388" s="47">
        <v>0</v>
      </c>
      <c r="R388" s="47">
        <v>0</v>
      </c>
      <c r="S388" s="47">
        <f t="shared" si="73"/>
        <v>57645120</v>
      </c>
      <c r="T388" s="47">
        <v>0</v>
      </c>
      <c r="U388" s="47">
        <v>46161667</v>
      </c>
      <c r="V388" s="47">
        <v>0</v>
      </c>
      <c r="W388" s="47">
        <v>6872600</v>
      </c>
      <c r="X388" s="47">
        <v>6872600</v>
      </c>
      <c r="Y388" s="47">
        <v>2113100</v>
      </c>
      <c r="Z388" s="47">
        <v>4610853</v>
      </c>
      <c r="AA388" s="47">
        <v>0</v>
      </c>
      <c r="AB388" s="15">
        <f t="shared" si="74"/>
        <v>4610853</v>
      </c>
      <c r="AC388" s="49">
        <f t="shared" si="62"/>
        <v>0.11922258120028201</v>
      </c>
      <c r="AD388" s="49">
        <f t="shared" si="63"/>
        <v>0.11922258120028201</v>
      </c>
      <c r="AE388" s="49">
        <f t="shared" si="64"/>
        <v>0.80079054393502869</v>
      </c>
      <c r="AF388" s="49">
        <f t="shared" si="65"/>
        <v>0.92001312513531075</v>
      </c>
    </row>
    <row r="389" spans="1:32" ht="81" hidden="1" outlineLevel="4" x14ac:dyDescent="0.35">
      <c r="A389" s="12" t="s">
        <v>138</v>
      </c>
      <c r="B389" s="12" t="s">
        <v>32</v>
      </c>
      <c r="C389" s="12" t="s">
        <v>49</v>
      </c>
      <c r="D389" s="12" t="s">
        <v>62</v>
      </c>
      <c r="E389" s="13"/>
      <c r="F389" s="12" t="s">
        <v>184</v>
      </c>
      <c r="G389" s="13">
        <v>1120</v>
      </c>
      <c r="H389" s="13">
        <v>3480</v>
      </c>
      <c r="I389" s="40" t="s">
        <v>307</v>
      </c>
      <c r="J389" s="47">
        <v>0</v>
      </c>
      <c r="K389" s="47">
        <v>6500000</v>
      </c>
      <c r="L389" s="47">
        <v>0</v>
      </c>
      <c r="M389" s="47">
        <v>0</v>
      </c>
      <c r="N389" s="47">
        <v>0</v>
      </c>
      <c r="O389" s="47">
        <v>0</v>
      </c>
      <c r="P389" s="47">
        <v>0</v>
      </c>
      <c r="Q389" s="47">
        <v>0</v>
      </c>
      <c r="R389" s="47">
        <v>0</v>
      </c>
      <c r="S389" s="47">
        <f t="shared" si="73"/>
        <v>6500000</v>
      </c>
      <c r="T389" s="47">
        <v>3598560</v>
      </c>
      <c r="U389" s="47">
        <v>0</v>
      </c>
      <c r="V389" s="47">
        <v>0</v>
      </c>
      <c r="W389" s="47">
        <v>0</v>
      </c>
      <c r="X389" s="47">
        <v>0</v>
      </c>
      <c r="Y389" s="47">
        <v>2901440</v>
      </c>
      <c r="Z389" s="47">
        <v>2901440</v>
      </c>
      <c r="AA389" s="47">
        <v>0</v>
      </c>
      <c r="AB389" s="15">
        <f t="shared" si="74"/>
        <v>2901440</v>
      </c>
      <c r="AC389" s="49">
        <f t="shared" si="62"/>
        <v>0</v>
      </c>
      <c r="AD389" s="49">
        <f t="shared" si="63"/>
        <v>0</v>
      </c>
      <c r="AE389" s="49">
        <f t="shared" si="64"/>
        <v>0.55362461538461538</v>
      </c>
      <c r="AF389" s="49">
        <f t="shared" si="65"/>
        <v>0.55362461538461538</v>
      </c>
    </row>
    <row r="390" spans="1:32" hidden="1" outlineLevel="4" x14ac:dyDescent="0.35">
      <c r="A390" s="12" t="s">
        <v>138</v>
      </c>
      <c r="B390" s="12" t="s">
        <v>32</v>
      </c>
      <c r="C390" s="12" t="s">
        <v>49</v>
      </c>
      <c r="D390" s="12" t="s">
        <v>105</v>
      </c>
      <c r="E390" s="13"/>
      <c r="F390" s="12" t="s">
        <v>184</v>
      </c>
      <c r="G390" s="13">
        <v>1120</v>
      </c>
      <c r="H390" s="13">
        <v>3480</v>
      </c>
      <c r="I390" s="40" t="s">
        <v>18</v>
      </c>
      <c r="J390" s="47">
        <v>19421981</v>
      </c>
      <c r="K390" s="47">
        <v>19421981</v>
      </c>
      <c r="L390" s="47">
        <v>0</v>
      </c>
      <c r="M390" s="47">
        <v>0</v>
      </c>
      <c r="N390" s="47">
        <v>0</v>
      </c>
      <c r="O390" s="47">
        <v>0</v>
      </c>
      <c r="P390" s="47">
        <v>0</v>
      </c>
      <c r="Q390" s="47">
        <v>0</v>
      </c>
      <c r="R390" s="47">
        <v>0</v>
      </c>
      <c r="S390" s="47">
        <f t="shared" si="73"/>
        <v>19421981</v>
      </c>
      <c r="T390" s="47">
        <v>2904345</v>
      </c>
      <c r="U390" s="47">
        <v>6590114.6500000004</v>
      </c>
      <c r="V390" s="47">
        <v>0</v>
      </c>
      <c r="W390" s="47">
        <v>1365165.59</v>
      </c>
      <c r="X390" s="47">
        <v>1365165.59</v>
      </c>
      <c r="Y390" s="47">
        <v>262355.76</v>
      </c>
      <c r="Z390" s="47">
        <v>8562355.7599999998</v>
      </c>
      <c r="AA390" s="47">
        <v>0</v>
      </c>
      <c r="AB390" s="15">
        <f t="shared" si="74"/>
        <v>8562355.7599999998</v>
      </c>
      <c r="AC390" s="49">
        <f t="shared" si="62"/>
        <v>7.0289719158926178E-2</v>
      </c>
      <c r="AD390" s="49">
        <f t="shared" si="63"/>
        <v>7.0289719158926178E-2</v>
      </c>
      <c r="AE390" s="49">
        <f t="shared" si="64"/>
        <v>0.48885124797516794</v>
      </c>
      <c r="AF390" s="49">
        <f t="shared" si="65"/>
        <v>0.55914096713409411</v>
      </c>
    </row>
    <row r="391" spans="1:32" hidden="1" outlineLevel="4" x14ac:dyDescent="0.35">
      <c r="A391" s="12" t="s">
        <v>138</v>
      </c>
      <c r="B391" s="12" t="s">
        <v>32</v>
      </c>
      <c r="C391" s="12" t="s">
        <v>49</v>
      </c>
      <c r="D391" s="12" t="s">
        <v>108</v>
      </c>
      <c r="E391" s="13"/>
      <c r="F391" s="12" t="s">
        <v>184</v>
      </c>
      <c r="G391" s="13">
        <v>1120</v>
      </c>
      <c r="H391" s="13">
        <v>3480</v>
      </c>
      <c r="I391" s="40" t="s">
        <v>267</v>
      </c>
      <c r="J391" s="47">
        <v>158370065</v>
      </c>
      <c r="K391" s="47">
        <v>123706965</v>
      </c>
      <c r="L391" s="47">
        <v>0</v>
      </c>
      <c r="M391" s="47">
        <v>0</v>
      </c>
      <c r="N391" s="47">
        <v>0</v>
      </c>
      <c r="O391" s="47">
        <v>0</v>
      </c>
      <c r="P391" s="47">
        <v>0</v>
      </c>
      <c r="Q391" s="47">
        <v>0</v>
      </c>
      <c r="R391" s="47">
        <v>0</v>
      </c>
      <c r="S391" s="47">
        <f t="shared" si="73"/>
        <v>123706965</v>
      </c>
      <c r="T391" s="47">
        <v>82685150</v>
      </c>
      <c r="U391" s="47">
        <v>0</v>
      </c>
      <c r="V391" s="47">
        <v>0</v>
      </c>
      <c r="W391" s="47">
        <v>0</v>
      </c>
      <c r="X391" s="47">
        <v>0</v>
      </c>
      <c r="Y391" s="47">
        <v>0</v>
      </c>
      <c r="Z391" s="47">
        <v>41021815</v>
      </c>
      <c r="AA391" s="47">
        <v>0</v>
      </c>
      <c r="AB391" s="15">
        <f t="shared" si="74"/>
        <v>41021815</v>
      </c>
      <c r="AC391" s="49">
        <f t="shared" si="62"/>
        <v>0</v>
      </c>
      <c r="AD391" s="49">
        <f t="shared" si="63"/>
        <v>0</v>
      </c>
      <c r="AE391" s="49">
        <f t="shared" si="64"/>
        <v>0.66839526780080649</v>
      </c>
      <c r="AF391" s="49">
        <f t="shared" si="65"/>
        <v>0.66839526780080649</v>
      </c>
    </row>
    <row r="392" spans="1:32" ht="27" hidden="1" outlineLevel="4" x14ac:dyDescent="0.35">
      <c r="A392" s="12" t="s">
        <v>138</v>
      </c>
      <c r="B392" s="12" t="s">
        <v>32</v>
      </c>
      <c r="C392" s="12" t="s">
        <v>49</v>
      </c>
      <c r="D392" s="12" t="s">
        <v>109</v>
      </c>
      <c r="E392" s="13"/>
      <c r="F392" s="12" t="s">
        <v>184</v>
      </c>
      <c r="G392" s="13">
        <v>1120</v>
      </c>
      <c r="H392" s="13">
        <v>3480</v>
      </c>
      <c r="I392" s="40" t="s">
        <v>268</v>
      </c>
      <c r="J392" s="47">
        <v>43317284</v>
      </c>
      <c r="K392" s="47">
        <v>27116478</v>
      </c>
      <c r="L392" s="47">
        <v>0</v>
      </c>
      <c r="M392" s="47">
        <v>0</v>
      </c>
      <c r="N392" s="47">
        <v>0</v>
      </c>
      <c r="O392" s="47">
        <v>0</v>
      </c>
      <c r="P392" s="47">
        <v>0</v>
      </c>
      <c r="Q392" s="47">
        <v>0</v>
      </c>
      <c r="R392" s="47">
        <v>0</v>
      </c>
      <c r="S392" s="47">
        <f t="shared" si="73"/>
        <v>27116478</v>
      </c>
      <c r="T392" s="47">
        <v>0</v>
      </c>
      <c r="U392" s="47">
        <v>1788711.18</v>
      </c>
      <c r="V392" s="47">
        <v>0</v>
      </c>
      <c r="W392" s="47">
        <v>8531547.6300000008</v>
      </c>
      <c r="X392" s="47">
        <v>8531547.6300000008</v>
      </c>
      <c r="Y392" s="47">
        <v>1916383.05</v>
      </c>
      <c r="Z392" s="47">
        <v>16796219.190000001</v>
      </c>
      <c r="AA392" s="47">
        <v>0</v>
      </c>
      <c r="AB392" s="15">
        <f t="shared" si="74"/>
        <v>16796219.189999998</v>
      </c>
      <c r="AC392" s="49">
        <f t="shared" si="62"/>
        <v>0.31462594921066078</v>
      </c>
      <c r="AD392" s="49">
        <f t="shared" si="63"/>
        <v>0.31462594921066078</v>
      </c>
      <c r="AE392" s="49">
        <f t="shared" si="64"/>
        <v>6.596399355403014E-2</v>
      </c>
      <c r="AF392" s="49">
        <f t="shared" si="65"/>
        <v>0.38058994276469094</v>
      </c>
    </row>
    <row r="393" spans="1:32" ht="27" hidden="1" outlineLevel="4" x14ac:dyDescent="0.35">
      <c r="A393" s="12" t="s">
        <v>138</v>
      </c>
      <c r="B393" s="12" t="s">
        <v>32</v>
      </c>
      <c r="C393" s="12" t="s">
        <v>49</v>
      </c>
      <c r="D393" s="12" t="s">
        <v>64</v>
      </c>
      <c r="E393" s="13"/>
      <c r="F393" s="12" t="s">
        <v>184</v>
      </c>
      <c r="G393" s="13">
        <v>1120</v>
      </c>
      <c r="H393" s="13">
        <v>3480</v>
      </c>
      <c r="I393" s="40" t="s">
        <v>208</v>
      </c>
      <c r="J393" s="47">
        <v>308499262</v>
      </c>
      <c r="K393" s="47">
        <v>308499262</v>
      </c>
      <c r="L393" s="47">
        <v>0</v>
      </c>
      <c r="M393" s="47">
        <v>0</v>
      </c>
      <c r="N393" s="47">
        <v>0</v>
      </c>
      <c r="O393" s="47">
        <v>0</v>
      </c>
      <c r="P393" s="47">
        <v>0</v>
      </c>
      <c r="Q393" s="47">
        <v>0</v>
      </c>
      <c r="R393" s="47">
        <v>0</v>
      </c>
      <c r="S393" s="47">
        <f t="shared" si="73"/>
        <v>308499262</v>
      </c>
      <c r="T393" s="47">
        <v>108192689</v>
      </c>
      <c r="U393" s="47">
        <v>54317646.759999998</v>
      </c>
      <c r="V393" s="47">
        <v>0</v>
      </c>
      <c r="W393" s="47">
        <v>70332970.310000002</v>
      </c>
      <c r="X393" s="47">
        <v>70332970.310000002</v>
      </c>
      <c r="Y393" s="47">
        <v>65655955.93</v>
      </c>
      <c r="Z393" s="47">
        <v>75655955.930000007</v>
      </c>
      <c r="AA393" s="47">
        <v>0</v>
      </c>
      <c r="AB393" s="15">
        <f t="shared" si="74"/>
        <v>75655955.930000007</v>
      </c>
      <c r="AC393" s="49">
        <f t="shared" si="62"/>
        <v>0.2279842416932589</v>
      </c>
      <c r="AD393" s="49">
        <f t="shared" si="63"/>
        <v>0.2279842416932589</v>
      </c>
      <c r="AE393" s="49">
        <f t="shared" si="64"/>
        <v>0.5267770648994291</v>
      </c>
      <c r="AF393" s="49">
        <f t="shared" si="65"/>
        <v>0.75476130659268803</v>
      </c>
    </row>
    <row r="394" spans="1:32" hidden="1" outlineLevel="3" x14ac:dyDescent="0.35">
      <c r="A394" s="34"/>
      <c r="B394" s="34"/>
      <c r="C394" s="34" t="s">
        <v>209</v>
      </c>
      <c r="D394" s="34"/>
      <c r="E394" s="33"/>
      <c r="F394" s="34"/>
      <c r="G394" s="33"/>
      <c r="H394" s="33"/>
      <c r="I394" s="51"/>
      <c r="J394" s="52">
        <f t="shared" ref="J394:AB394" si="76">SUBTOTAL(9,J384:J393)</f>
        <v>17751925556</v>
      </c>
      <c r="K394" s="52">
        <f t="shared" si="76"/>
        <v>17751925556</v>
      </c>
      <c r="L394" s="52">
        <f t="shared" si="76"/>
        <v>0</v>
      </c>
      <c r="M394" s="52">
        <f t="shared" si="76"/>
        <v>0</v>
      </c>
      <c r="N394" s="52">
        <f t="shared" si="76"/>
        <v>-1263102215</v>
      </c>
      <c r="O394" s="52">
        <f t="shared" si="76"/>
        <v>0</v>
      </c>
      <c r="P394" s="52">
        <f t="shared" si="76"/>
        <v>0</v>
      </c>
      <c r="Q394" s="52">
        <f t="shared" si="76"/>
        <v>0</v>
      </c>
      <c r="R394" s="52">
        <f t="shared" si="76"/>
        <v>0</v>
      </c>
      <c r="S394" s="52">
        <f t="shared" si="76"/>
        <v>16488823341</v>
      </c>
      <c r="T394" s="52">
        <f t="shared" si="76"/>
        <v>1105083937.3499999</v>
      </c>
      <c r="U394" s="52">
        <f t="shared" si="76"/>
        <v>2422889903.0300002</v>
      </c>
      <c r="V394" s="52">
        <f t="shared" si="76"/>
        <v>51431959.960000001</v>
      </c>
      <c r="W394" s="52">
        <f t="shared" si="76"/>
        <v>5361364228.9400005</v>
      </c>
      <c r="X394" s="52">
        <f t="shared" si="76"/>
        <v>5361364228.9400005</v>
      </c>
      <c r="Y394" s="52">
        <f t="shared" si="76"/>
        <v>2536912515.7199998</v>
      </c>
      <c r="Z394" s="52">
        <f t="shared" si="76"/>
        <v>8811155526.7200012</v>
      </c>
      <c r="AA394" s="52">
        <f t="shared" si="76"/>
        <v>0</v>
      </c>
      <c r="AB394" s="54">
        <f t="shared" si="76"/>
        <v>7548053311.7200003</v>
      </c>
      <c r="AC394" s="55">
        <f t="shared" si="62"/>
        <v>0.30201592565421193</v>
      </c>
      <c r="AD394" s="55">
        <f t="shared" si="63"/>
        <v>0.3251514142679176</v>
      </c>
      <c r="AE394" s="55">
        <f t="shared" si="64"/>
        <v>0.21708072955331448</v>
      </c>
      <c r="AF394" s="55">
        <f t="shared" si="65"/>
        <v>0.54223214382123208</v>
      </c>
    </row>
    <row r="395" spans="1:32" hidden="1" outlineLevel="4" x14ac:dyDescent="0.35">
      <c r="A395" s="12" t="s">
        <v>138</v>
      </c>
      <c r="B395" s="12" t="s">
        <v>32</v>
      </c>
      <c r="C395" s="12" t="s">
        <v>65</v>
      </c>
      <c r="D395" s="12" t="s">
        <v>73</v>
      </c>
      <c r="E395" s="13"/>
      <c r="F395" s="12" t="s">
        <v>184</v>
      </c>
      <c r="G395" s="13">
        <v>1120</v>
      </c>
      <c r="H395" s="13">
        <v>3480</v>
      </c>
      <c r="I395" s="40" t="s">
        <v>214</v>
      </c>
      <c r="J395" s="47">
        <v>151364900</v>
      </c>
      <c r="K395" s="47">
        <v>145964900</v>
      </c>
      <c r="L395" s="47">
        <v>0</v>
      </c>
      <c r="M395" s="47">
        <v>0</v>
      </c>
      <c r="N395" s="48">
        <v>-77164900</v>
      </c>
      <c r="O395" s="47">
        <v>0</v>
      </c>
      <c r="P395" s="47">
        <v>0</v>
      </c>
      <c r="Q395" s="47">
        <v>0</v>
      </c>
      <c r="R395" s="47">
        <v>0</v>
      </c>
      <c r="S395" s="47">
        <f t="shared" si="73"/>
        <v>68800000</v>
      </c>
      <c r="T395" s="47">
        <v>0</v>
      </c>
      <c r="U395" s="47">
        <v>0</v>
      </c>
      <c r="V395" s="47">
        <v>0</v>
      </c>
      <c r="W395" s="47">
        <v>0</v>
      </c>
      <c r="X395" s="47">
        <v>0</v>
      </c>
      <c r="Y395" s="47">
        <v>0</v>
      </c>
      <c r="Z395" s="47">
        <v>145964900</v>
      </c>
      <c r="AA395" s="47">
        <v>0</v>
      </c>
      <c r="AB395" s="15">
        <f t="shared" si="74"/>
        <v>68800000</v>
      </c>
      <c r="AC395" s="49">
        <f t="shared" si="62"/>
        <v>0</v>
      </c>
      <c r="AD395" s="49">
        <f t="shared" si="63"/>
        <v>0</v>
      </c>
      <c r="AE395" s="49">
        <f t="shared" si="64"/>
        <v>0</v>
      </c>
      <c r="AF395" s="49">
        <f t="shared" si="65"/>
        <v>0</v>
      </c>
    </row>
    <row r="396" spans="1:32" hidden="1" outlineLevel="4" x14ac:dyDescent="0.35">
      <c r="A396" s="12" t="s">
        <v>138</v>
      </c>
      <c r="B396" s="12" t="s">
        <v>32</v>
      </c>
      <c r="C396" s="12" t="s">
        <v>65</v>
      </c>
      <c r="D396" s="12" t="s">
        <v>75</v>
      </c>
      <c r="E396" s="13"/>
      <c r="F396" s="12" t="s">
        <v>184</v>
      </c>
      <c r="G396" s="13">
        <v>1120</v>
      </c>
      <c r="H396" s="13">
        <v>3480</v>
      </c>
      <c r="I396" s="40" t="s">
        <v>216</v>
      </c>
      <c r="J396" s="47">
        <v>191600</v>
      </c>
      <c r="K396" s="47">
        <v>5591600</v>
      </c>
      <c r="L396" s="47">
        <v>0</v>
      </c>
      <c r="M396" s="47">
        <v>0</v>
      </c>
      <c r="N396" s="47">
        <v>0</v>
      </c>
      <c r="O396" s="47">
        <v>0</v>
      </c>
      <c r="P396" s="47">
        <v>0</v>
      </c>
      <c r="Q396" s="47">
        <v>0</v>
      </c>
      <c r="R396" s="47">
        <v>0</v>
      </c>
      <c r="S396" s="47">
        <f t="shared" si="73"/>
        <v>5591600</v>
      </c>
      <c r="T396" s="47">
        <v>190000</v>
      </c>
      <c r="U396" s="47">
        <v>0</v>
      </c>
      <c r="V396" s="47">
        <v>0</v>
      </c>
      <c r="W396" s="47">
        <v>0</v>
      </c>
      <c r="X396" s="47">
        <v>0</v>
      </c>
      <c r="Y396" s="47">
        <v>5400000</v>
      </c>
      <c r="Z396" s="47">
        <v>5401600</v>
      </c>
      <c r="AA396" s="47">
        <v>0</v>
      </c>
      <c r="AB396" s="15">
        <f t="shared" si="74"/>
        <v>5401600</v>
      </c>
      <c r="AC396" s="49">
        <f t="shared" si="62"/>
        <v>0</v>
      </c>
      <c r="AD396" s="49">
        <f t="shared" si="63"/>
        <v>0</v>
      </c>
      <c r="AE396" s="49">
        <f t="shared" si="64"/>
        <v>3.3979540739680951E-2</v>
      </c>
      <c r="AF396" s="49">
        <f t="shared" si="65"/>
        <v>3.3979540739680951E-2</v>
      </c>
    </row>
    <row r="397" spans="1:32" hidden="1" outlineLevel="3" x14ac:dyDescent="0.35">
      <c r="A397" s="34"/>
      <c r="B397" s="34"/>
      <c r="C397" s="34" t="s">
        <v>220</v>
      </c>
      <c r="D397" s="34"/>
      <c r="E397" s="33"/>
      <c r="F397" s="34"/>
      <c r="G397" s="33"/>
      <c r="H397" s="33"/>
      <c r="I397" s="51"/>
      <c r="J397" s="52">
        <f t="shared" ref="J397:AB397" si="77">SUBTOTAL(9,J395:J396)</f>
        <v>151556500</v>
      </c>
      <c r="K397" s="52">
        <f t="shared" si="77"/>
        <v>151556500</v>
      </c>
      <c r="L397" s="52">
        <f t="shared" si="77"/>
        <v>0</v>
      </c>
      <c r="M397" s="52">
        <f t="shared" si="77"/>
        <v>0</v>
      </c>
      <c r="N397" s="52">
        <f t="shared" si="77"/>
        <v>-77164900</v>
      </c>
      <c r="O397" s="52">
        <f t="shared" si="77"/>
        <v>0</v>
      </c>
      <c r="P397" s="52">
        <f t="shared" si="77"/>
        <v>0</v>
      </c>
      <c r="Q397" s="52">
        <f t="shared" si="77"/>
        <v>0</v>
      </c>
      <c r="R397" s="52">
        <f t="shared" si="77"/>
        <v>0</v>
      </c>
      <c r="S397" s="52">
        <f t="shared" si="77"/>
        <v>74391600</v>
      </c>
      <c r="T397" s="52">
        <f t="shared" si="77"/>
        <v>190000</v>
      </c>
      <c r="U397" s="52">
        <f t="shared" si="77"/>
        <v>0</v>
      </c>
      <c r="V397" s="52">
        <f t="shared" si="77"/>
        <v>0</v>
      </c>
      <c r="W397" s="52">
        <f t="shared" si="77"/>
        <v>0</v>
      </c>
      <c r="X397" s="52">
        <f t="shared" si="77"/>
        <v>0</v>
      </c>
      <c r="Y397" s="52">
        <f t="shared" si="77"/>
        <v>5400000</v>
      </c>
      <c r="Z397" s="52">
        <f t="shared" si="77"/>
        <v>151366500</v>
      </c>
      <c r="AA397" s="52">
        <f t="shared" si="77"/>
        <v>0</v>
      </c>
      <c r="AB397" s="54">
        <f t="shared" si="77"/>
        <v>74201600</v>
      </c>
      <c r="AC397" s="55">
        <f t="shared" si="62"/>
        <v>0</v>
      </c>
      <c r="AD397" s="55">
        <f t="shared" si="63"/>
        <v>0</v>
      </c>
      <c r="AE397" s="55">
        <f t="shared" si="64"/>
        <v>2.5540518015474867E-3</v>
      </c>
      <c r="AF397" s="55">
        <f t="shared" si="65"/>
        <v>2.5540518015474867E-3</v>
      </c>
    </row>
    <row r="398" spans="1:32" hidden="1" outlineLevel="4" x14ac:dyDescent="0.35">
      <c r="A398" s="12" t="s">
        <v>138</v>
      </c>
      <c r="B398" s="12" t="s">
        <v>32</v>
      </c>
      <c r="C398" s="12" t="s">
        <v>80</v>
      </c>
      <c r="D398" s="12" t="s">
        <v>81</v>
      </c>
      <c r="E398" s="13"/>
      <c r="F398" s="12">
        <v>280</v>
      </c>
      <c r="G398" s="13">
        <v>2210</v>
      </c>
      <c r="H398" s="13">
        <v>3480</v>
      </c>
      <c r="I398" s="40" t="s">
        <v>221</v>
      </c>
      <c r="J398" s="47">
        <v>5343191000</v>
      </c>
      <c r="K398" s="47">
        <v>5343191000</v>
      </c>
      <c r="L398" s="47">
        <v>0</v>
      </c>
      <c r="M398" s="47">
        <v>0</v>
      </c>
      <c r="N398" s="48">
        <v>-5341061000</v>
      </c>
      <c r="O398" s="47">
        <v>0</v>
      </c>
      <c r="P398" s="47">
        <v>0</v>
      </c>
      <c r="Q398" s="47">
        <v>0</v>
      </c>
      <c r="R398" s="47">
        <v>0</v>
      </c>
      <c r="S398" s="47">
        <f t="shared" si="73"/>
        <v>2130000</v>
      </c>
      <c r="T398" s="47">
        <v>1897600</v>
      </c>
      <c r="U398" s="47">
        <v>0</v>
      </c>
      <c r="V398" s="47">
        <v>0</v>
      </c>
      <c r="W398" s="47">
        <v>0</v>
      </c>
      <c r="X398" s="47">
        <v>0</v>
      </c>
      <c r="Y398" s="47">
        <v>232400</v>
      </c>
      <c r="Z398" s="47">
        <v>5341293400</v>
      </c>
      <c r="AA398" s="47">
        <v>0</v>
      </c>
      <c r="AB398" s="15">
        <f t="shared" si="74"/>
        <v>232400</v>
      </c>
      <c r="AC398" s="49">
        <f t="shared" ref="AC398:AC459" si="78">IFERROR(W398/K398,0)</f>
        <v>0</v>
      </c>
      <c r="AD398" s="49">
        <f t="shared" ref="AD398:AD459" si="79">IFERROR(W398/S398,0)</f>
        <v>0</v>
      </c>
      <c r="AE398" s="49">
        <f t="shared" ref="AE398:AE459" si="80">IFERROR(((T398+U398+V398)/S398),0)</f>
        <v>0.89089201877934276</v>
      </c>
      <c r="AF398" s="49">
        <f t="shared" ref="AF398:AF459" si="81">+AD398+AE398</f>
        <v>0.89089201877934276</v>
      </c>
    </row>
    <row r="399" spans="1:32" hidden="1" outlineLevel="4" x14ac:dyDescent="0.35">
      <c r="A399" s="12" t="s">
        <v>138</v>
      </c>
      <c r="B399" s="12" t="s">
        <v>32</v>
      </c>
      <c r="C399" s="12" t="s">
        <v>80</v>
      </c>
      <c r="D399" s="12" t="s">
        <v>82</v>
      </c>
      <c r="E399" s="13"/>
      <c r="F399" s="12">
        <v>280</v>
      </c>
      <c r="G399" s="13">
        <v>2210</v>
      </c>
      <c r="H399" s="13">
        <v>3480</v>
      </c>
      <c r="I399" s="40" t="s">
        <v>11</v>
      </c>
      <c r="J399" s="47">
        <v>0</v>
      </c>
      <c r="K399" s="47">
        <v>10000000</v>
      </c>
      <c r="L399" s="47">
        <v>0</v>
      </c>
      <c r="M399" s="47">
        <v>0</v>
      </c>
      <c r="N399" s="47">
        <v>0</v>
      </c>
      <c r="O399" s="47">
        <v>0</v>
      </c>
      <c r="P399" s="47">
        <v>0</v>
      </c>
      <c r="Q399" s="47">
        <v>0</v>
      </c>
      <c r="R399" s="47">
        <v>0</v>
      </c>
      <c r="S399" s="47">
        <f t="shared" si="73"/>
        <v>10000000</v>
      </c>
      <c r="T399" s="47">
        <v>0</v>
      </c>
      <c r="U399" s="47">
        <v>7239274.7599999998</v>
      </c>
      <c r="V399" s="47">
        <v>0</v>
      </c>
      <c r="W399" s="47">
        <v>0</v>
      </c>
      <c r="X399" s="47">
        <v>0</v>
      </c>
      <c r="Y399" s="47">
        <v>0</v>
      </c>
      <c r="Z399" s="47">
        <v>2760725.24</v>
      </c>
      <c r="AA399" s="47">
        <v>0</v>
      </c>
      <c r="AB399" s="15">
        <f t="shared" si="74"/>
        <v>2760725.24</v>
      </c>
      <c r="AC399" s="49">
        <f t="shared" si="78"/>
        <v>0</v>
      </c>
      <c r="AD399" s="49">
        <f t="shared" si="79"/>
        <v>0</v>
      </c>
      <c r="AE399" s="49">
        <f t="shared" si="80"/>
        <v>0.72392747599999996</v>
      </c>
      <c r="AF399" s="49">
        <f t="shared" si="81"/>
        <v>0.72392747599999996</v>
      </c>
    </row>
    <row r="400" spans="1:32" hidden="1" outlineLevel="4" x14ac:dyDescent="0.35">
      <c r="A400" s="12" t="s">
        <v>138</v>
      </c>
      <c r="B400" s="12" t="s">
        <v>32</v>
      </c>
      <c r="C400" s="12" t="s">
        <v>80</v>
      </c>
      <c r="D400" s="12" t="s">
        <v>83</v>
      </c>
      <c r="E400" s="13"/>
      <c r="F400" s="12">
        <v>280</v>
      </c>
      <c r="G400" s="13">
        <v>2210</v>
      </c>
      <c r="H400" s="13">
        <v>3480</v>
      </c>
      <c r="I400" s="40" t="s">
        <v>222</v>
      </c>
      <c r="J400" s="47">
        <v>1500000000</v>
      </c>
      <c r="K400" s="47">
        <v>1490000000</v>
      </c>
      <c r="L400" s="47">
        <v>0</v>
      </c>
      <c r="M400" s="47">
        <v>0</v>
      </c>
      <c r="N400" s="48">
        <v>-1313601515</v>
      </c>
      <c r="O400" s="47">
        <v>0</v>
      </c>
      <c r="P400" s="47">
        <v>0</v>
      </c>
      <c r="Q400" s="47">
        <v>0</v>
      </c>
      <c r="R400" s="47">
        <v>0</v>
      </c>
      <c r="S400" s="47">
        <f t="shared" si="73"/>
        <v>176398485</v>
      </c>
      <c r="T400" s="47">
        <v>0</v>
      </c>
      <c r="U400" s="47">
        <v>0</v>
      </c>
      <c r="V400" s="47">
        <v>0</v>
      </c>
      <c r="W400" s="47">
        <v>0</v>
      </c>
      <c r="X400" s="47">
        <v>0</v>
      </c>
      <c r="Y400" s="47">
        <v>0</v>
      </c>
      <c r="Z400" s="47">
        <v>1490000000</v>
      </c>
      <c r="AA400" s="47">
        <v>0</v>
      </c>
      <c r="AB400" s="15">
        <f t="shared" si="74"/>
        <v>176398485</v>
      </c>
      <c r="AC400" s="49">
        <f t="shared" si="78"/>
        <v>0</v>
      </c>
      <c r="AD400" s="49">
        <f t="shared" si="79"/>
        <v>0</v>
      </c>
      <c r="AE400" s="49">
        <f t="shared" si="80"/>
        <v>0</v>
      </c>
      <c r="AF400" s="49">
        <f t="shared" si="81"/>
        <v>0</v>
      </c>
    </row>
    <row r="401" spans="1:32" hidden="1" outlineLevel="4" x14ac:dyDescent="0.35">
      <c r="A401" s="12" t="s">
        <v>138</v>
      </c>
      <c r="B401" s="12" t="s">
        <v>32</v>
      </c>
      <c r="C401" s="12" t="s">
        <v>80</v>
      </c>
      <c r="D401" s="12" t="s">
        <v>130</v>
      </c>
      <c r="E401" s="13"/>
      <c r="F401" s="12">
        <v>280</v>
      </c>
      <c r="G401" s="13">
        <v>2210</v>
      </c>
      <c r="H401" s="13">
        <v>3480</v>
      </c>
      <c r="I401" s="40" t="s">
        <v>282</v>
      </c>
      <c r="J401" s="47">
        <v>1241000000</v>
      </c>
      <c r="K401" s="47">
        <v>1241000000</v>
      </c>
      <c r="L401" s="47">
        <v>0</v>
      </c>
      <c r="M401" s="47">
        <v>0</v>
      </c>
      <c r="N401" s="48">
        <v>-1241000000</v>
      </c>
      <c r="O401" s="47">
        <v>0</v>
      </c>
      <c r="P401" s="47">
        <v>0</v>
      </c>
      <c r="Q401" s="47">
        <v>0</v>
      </c>
      <c r="R401" s="47">
        <v>0</v>
      </c>
      <c r="S401" s="47">
        <f t="shared" si="73"/>
        <v>0</v>
      </c>
      <c r="T401" s="47">
        <v>0</v>
      </c>
      <c r="U401" s="47">
        <v>0</v>
      </c>
      <c r="V401" s="47">
        <v>0</v>
      </c>
      <c r="W401" s="47">
        <v>0</v>
      </c>
      <c r="X401" s="47">
        <v>0</v>
      </c>
      <c r="Y401" s="47">
        <v>0</v>
      </c>
      <c r="Z401" s="47">
        <v>1241000000</v>
      </c>
      <c r="AA401" s="47">
        <v>0</v>
      </c>
      <c r="AB401" s="15">
        <f t="shared" si="74"/>
        <v>0</v>
      </c>
      <c r="AC401" s="49">
        <f t="shared" si="78"/>
        <v>0</v>
      </c>
      <c r="AD401" s="49">
        <f t="shared" si="79"/>
        <v>0</v>
      </c>
      <c r="AE401" s="49">
        <f t="shared" si="80"/>
        <v>0</v>
      </c>
      <c r="AF401" s="49">
        <f t="shared" si="81"/>
        <v>0</v>
      </c>
    </row>
    <row r="402" spans="1:32" hidden="1" outlineLevel="4" x14ac:dyDescent="0.35">
      <c r="A402" s="12" t="s">
        <v>138</v>
      </c>
      <c r="B402" s="12" t="s">
        <v>32</v>
      </c>
      <c r="C402" s="12" t="s">
        <v>80</v>
      </c>
      <c r="D402" s="12" t="s">
        <v>86</v>
      </c>
      <c r="E402" s="13"/>
      <c r="F402" s="12">
        <v>280</v>
      </c>
      <c r="G402" s="13">
        <v>2240</v>
      </c>
      <c r="H402" s="13">
        <v>3480</v>
      </c>
      <c r="I402" s="40" t="s">
        <v>12</v>
      </c>
      <c r="J402" s="47">
        <v>1029010598</v>
      </c>
      <c r="K402" s="47">
        <v>1029010598</v>
      </c>
      <c r="L402" s="47">
        <v>0</v>
      </c>
      <c r="M402" s="47">
        <v>0</v>
      </c>
      <c r="N402" s="48">
        <v>-250483263</v>
      </c>
      <c r="O402" s="47">
        <v>0</v>
      </c>
      <c r="P402" s="47">
        <v>0</v>
      </c>
      <c r="Q402" s="47">
        <v>0</v>
      </c>
      <c r="R402" s="47">
        <v>0</v>
      </c>
      <c r="S402" s="47">
        <f t="shared" si="73"/>
        <v>778527335</v>
      </c>
      <c r="T402" s="47">
        <v>7376839</v>
      </c>
      <c r="U402" s="47">
        <v>3450114.47</v>
      </c>
      <c r="V402" s="47">
        <v>529504086.36000001</v>
      </c>
      <c r="W402" s="47">
        <v>10501162.890000001</v>
      </c>
      <c r="X402" s="47">
        <v>10501162.890000001</v>
      </c>
      <c r="Y402" s="47">
        <v>189004316.28</v>
      </c>
      <c r="Z402" s="47">
        <v>478178395.27999997</v>
      </c>
      <c r="AA402" s="47">
        <v>0</v>
      </c>
      <c r="AB402" s="15">
        <f t="shared" si="74"/>
        <v>227695132.27999997</v>
      </c>
      <c r="AC402" s="49">
        <f t="shared" si="78"/>
        <v>1.0205106643614958E-2</v>
      </c>
      <c r="AD402" s="49">
        <f t="shared" si="79"/>
        <v>1.3488496059036899E-2</v>
      </c>
      <c r="AE402" s="49">
        <f t="shared" si="80"/>
        <v>0.69404247678727948</v>
      </c>
      <c r="AF402" s="49">
        <f t="shared" si="81"/>
        <v>0.70753097284631639</v>
      </c>
    </row>
    <row r="403" spans="1:32" hidden="1" outlineLevel="3" x14ac:dyDescent="0.35">
      <c r="A403" s="34"/>
      <c r="B403" s="34"/>
      <c r="C403" s="34" t="s">
        <v>225</v>
      </c>
      <c r="D403" s="34"/>
      <c r="E403" s="33"/>
      <c r="F403" s="34"/>
      <c r="G403" s="33"/>
      <c r="H403" s="33"/>
      <c r="I403" s="51"/>
      <c r="J403" s="52">
        <f t="shared" ref="J403:AB403" si="82">SUBTOTAL(9,J398:J402)</f>
        <v>9113201598</v>
      </c>
      <c r="K403" s="52">
        <f t="shared" si="82"/>
        <v>9113201598</v>
      </c>
      <c r="L403" s="52">
        <f t="shared" si="82"/>
        <v>0</v>
      </c>
      <c r="M403" s="52">
        <f t="shared" si="82"/>
        <v>0</v>
      </c>
      <c r="N403" s="53">
        <f t="shared" si="82"/>
        <v>-8146145778</v>
      </c>
      <c r="O403" s="52">
        <f t="shared" si="82"/>
        <v>0</v>
      </c>
      <c r="P403" s="52">
        <f t="shared" si="82"/>
        <v>0</v>
      </c>
      <c r="Q403" s="52">
        <f t="shared" si="82"/>
        <v>0</v>
      </c>
      <c r="R403" s="52">
        <f t="shared" si="82"/>
        <v>0</v>
      </c>
      <c r="S403" s="52">
        <f t="shared" si="82"/>
        <v>967055820</v>
      </c>
      <c r="T403" s="52">
        <f t="shared" si="82"/>
        <v>9274439</v>
      </c>
      <c r="U403" s="52">
        <f t="shared" si="82"/>
        <v>10689389.23</v>
      </c>
      <c r="V403" s="52">
        <f t="shared" si="82"/>
        <v>529504086.36000001</v>
      </c>
      <c r="W403" s="52">
        <f t="shared" si="82"/>
        <v>10501162.890000001</v>
      </c>
      <c r="X403" s="52">
        <f t="shared" si="82"/>
        <v>10501162.890000001</v>
      </c>
      <c r="Y403" s="52">
        <f t="shared" si="82"/>
        <v>189236716.28</v>
      </c>
      <c r="Z403" s="52">
        <f t="shared" si="82"/>
        <v>8553232520.5199995</v>
      </c>
      <c r="AA403" s="52">
        <f t="shared" si="82"/>
        <v>0</v>
      </c>
      <c r="AB403" s="54">
        <f t="shared" si="82"/>
        <v>407086742.51999998</v>
      </c>
      <c r="AC403" s="55">
        <f t="shared" si="78"/>
        <v>1.1523022701818212E-3</v>
      </c>
      <c r="AD403" s="55">
        <f t="shared" si="79"/>
        <v>1.0858900461402528E-2</v>
      </c>
      <c r="AE403" s="55">
        <f t="shared" si="80"/>
        <v>0.56818634790905864</v>
      </c>
      <c r="AF403" s="55">
        <f t="shared" si="81"/>
        <v>0.57904524837046112</v>
      </c>
    </row>
    <row r="404" spans="1:32" ht="67.5" hidden="1" outlineLevel="4" x14ac:dyDescent="0.35">
      <c r="A404" s="12" t="s">
        <v>138</v>
      </c>
      <c r="B404" s="12" t="s">
        <v>32</v>
      </c>
      <c r="C404" s="12" t="s">
        <v>87</v>
      </c>
      <c r="D404" s="12" t="s">
        <v>88</v>
      </c>
      <c r="E404" s="13">
        <v>200</v>
      </c>
      <c r="F404" s="12" t="s">
        <v>184</v>
      </c>
      <c r="G404" s="13">
        <v>1310</v>
      </c>
      <c r="H404" s="13">
        <v>3480</v>
      </c>
      <c r="I404" s="40" t="s">
        <v>226</v>
      </c>
      <c r="J404" s="47">
        <v>28190110</v>
      </c>
      <c r="K404" s="47">
        <v>28190110</v>
      </c>
      <c r="L404" s="47">
        <v>0</v>
      </c>
      <c r="M404" s="47">
        <v>0</v>
      </c>
      <c r="N404" s="48">
        <v>-1500000</v>
      </c>
      <c r="O404" s="48">
        <v>-61066</v>
      </c>
      <c r="P404" s="47">
        <v>0</v>
      </c>
      <c r="Q404" s="47">
        <v>0</v>
      </c>
      <c r="R404" s="47">
        <v>0</v>
      </c>
      <c r="S404" s="47">
        <f t="shared" si="73"/>
        <v>26690110</v>
      </c>
      <c r="T404" s="47">
        <v>0</v>
      </c>
      <c r="U404" s="47">
        <v>10573265.789999999</v>
      </c>
      <c r="V404" s="47">
        <v>0</v>
      </c>
      <c r="W404" s="47">
        <v>16055778.210000001</v>
      </c>
      <c r="X404" s="47">
        <v>16055778.210000001</v>
      </c>
      <c r="Y404" s="47">
        <v>0</v>
      </c>
      <c r="Z404" s="47">
        <v>1561066</v>
      </c>
      <c r="AA404" s="47">
        <v>0</v>
      </c>
      <c r="AB404" s="15">
        <f t="shared" si="74"/>
        <v>61066</v>
      </c>
      <c r="AC404" s="49">
        <f t="shared" si="78"/>
        <v>0.56955358492747987</v>
      </c>
      <c r="AD404" s="49">
        <f t="shared" si="79"/>
        <v>0.60156283394860499</v>
      </c>
      <c r="AE404" s="49">
        <f t="shared" si="80"/>
        <v>0.3961492024573896</v>
      </c>
      <c r="AF404" s="49">
        <f t="shared" si="81"/>
        <v>0.9977120364059946</v>
      </c>
    </row>
    <row r="405" spans="1:32" ht="67.5" hidden="1" outlineLevel="4" x14ac:dyDescent="0.35">
      <c r="A405" s="12" t="s">
        <v>138</v>
      </c>
      <c r="B405" s="12" t="s">
        <v>32</v>
      </c>
      <c r="C405" s="12" t="s">
        <v>87</v>
      </c>
      <c r="D405" s="12" t="s">
        <v>88</v>
      </c>
      <c r="E405" s="13">
        <v>202</v>
      </c>
      <c r="F405" s="12" t="s">
        <v>184</v>
      </c>
      <c r="G405" s="13">
        <v>1310</v>
      </c>
      <c r="H405" s="13">
        <v>3480</v>
      </c>
      <c r="I405" s="40" t="s">
        <v>227</v>
      </c>
      <c r="J405" s="47">
        <v>13825510</v>
      </c>
      <c r="K405" s="47">
        <v>13825510</v>
      </c>
      <c r="L405" s="47">
        <v>0</v>
      </c>
      <c r="M405" s="47">
        <v>0</v>
      </c>
      <c r="N405" s="47">
        <v>0</v>
      </c>
      <c r="O405" s="48">
        <v>-30788</v>
      </c>
      <c r="P405" s="47">
        <v>0</v>
      </c>
      <c r="Q405" s="47">
        <v>0</v>
      </c>
      <c r="R405" s="47">
        <v>0</v>
      </c>
      <c r="S405" s="47">
        <f t="shared" si="73"/>
        <v>13825510</v>
      </c>
      <c r="T405" s="47">
        <v>0</v>
      </c>
      <c r="U405" s="47">
        <v>4868150.1900000004</v>
      </c>
      <c r="V405" s="47">
        <v>0</v>
      </c>
      <c r="W405" s="47">
        <v>8926571.8100000005</v>
      </c>
      <c r="X405" s="47">
        <v>8926571.8100000005</v>
      </c>
      <c r="Y405" s="47">
        <v>0</v>
      </c>
      <c r="Z405" s="47">
        <v>30788</v>
      </c>
      <c r="AA405" s="47">
        <v>0</v>
      </c>
      <c r="AB405" s="15">
        <f t="shared" si="74"/>
        <v>30787.999999998137</v>
      </c>
      <c r="AC405" s="49">
        <f t="shared" si="78"/>
        <v>0.64565949538208722</v>
      </c>
      <c r="AD405" s="49">
        <f t="shared" si="79"/>
        <v>0.64565949538208722</v>
      </c>
      <c r="AE405" s="49">
        <f t="shared" si="80"/>
        <v>0.35211360665899488</v>
      </c>
      <c r="AF405" s="49">
        <f t="shared" si="81"/>
        <v>0.99777310204108205</v>
      </c>
    </row>
    <row r="406" spans="1:32" ht="40.5" hidden="1" outlineLevel="4" x14ac:dyDescent="0.35">
      <c r="A406" s="12" t="s">
        <v>138</v>
      </c>
      <c r="B406" s="12" t="s">
        <v>32</v>
      </c>
      <c r="C406" s="12" t="s">
        <v>87</v>
      </c>
      <c r="D406" s="12" t="s">
        <v>88</v>
      </c>
      <c r="E406" s="13">
        <v>204</v>
      </c>
      <c r="F406" s="12" t="s">
        <v>184</v>
      </c>
      <c r="G406" s="13">
        <v>1310</v>
      </c>
      <c r="H406" s="13">
        <v>3480</v>
      </c>
      <c r="I406" s="40" t="s">
        <v>228</v>
      </c>
      <c r="J406" s="47">
        <v>58634093</v>
      </c>
      <c r="K406" s="47">
        <v>58634093</v>
      </c>
      <c r="L406" s="47">
        <v>0</v>
      </c>
      <c r="M406" s="47">
        <v>0</v>
      </c>
      <c r="N406" s="47">
        <v>0</v>
      </c>
      <c r="O406" s="48">
        <v>-127143</v>
      </c>
      <c r="P406" s="47">
        <v>0</v>
      </c>
      <c r="Q406" s="47">
        <v>0</v>
      </c>
      <c r="R406" s="47">
        <v>0</v>
      </c>
      <c r="S406" s="47">
        <f t="shared" si="73"/>
        <v>58634093</v>
      </c>
      <c r="T406" s="47">
        <v>0</v>
      </c>
      <c r="U406" s="47">
        <v>28003501.640000001</v>
      </c>
      <c r="V406" s="47">
        <v>0</v>
      </c>
      <c r="W406" s="47">
        <v>30503448.359999999</v>
      </c>
      <c r="X406" s="47">
        <v>30503448.359999999</v>
      </c>
      <c r="Y406" s="47">
        <v>0</v>
      </c>
      <c r="Z406" s="47">
        <v>127143</v>
      </c>
      <c r="AA406" s="47">
        <v>0</v>
      </c>
      <c r="AB406" s="15">
        <f t="shared" si="74"/>
        <v>127143</v>
      </c>
      <c r="AC406" s="49">
        <f t="shared" si="78"/>
        <v>0.52023399355729782</v>
      </c>
      <c r="AD406" s="49">
        <f t="shared" si="79"/>
        <v>0.52023399355729782</v>
      </c>
      <c r="AE406" s="49">
        <f t="shared" si="80"/>
        <v>0.47759759224040527</v>
      </c>
      <c r="AF406" s="49">
        <f t="shared" si="81"/>
        <v>0.99783158579770315</v>
      </c>
    </row>
    <row r="407" spans="1:32" ht="27" hidden="1" outlineLevel="4" x14ac:dyDescent="0.35">
      <c r="A407" s="12" t="s">
        <v>138</v>
      </c>
      <c r="B407" s="12" t="s">
        <v>32</v>
      </c>
      <c r="C407" s="12" t="s">
        <v>87</v>
      </c>
      <c r="D407" s="12" t="s">
        <v>89</v>
      </c>
      <c r="E407" s="13"/>
      <c r="F407" s="12" t="s">
        <v>184</v>
      </c>
      <c r="G407" s="13">
        <v>1320</v>
      </c>
      <c r="H407" s="13">
        <v>3480</v>
      </c>
      <c r="I407" s="40" t="s">
        <v>244</v>
      </c>
      <c r="J407" s="47">
        <v>31512388</v>
      </c>
      <c r="K407" s="47">
        <v>31512388</v>
      </c>
      <c r="L407" s="47">
        <v>0</v>
      </c>
      <c r="M407" s="47">
        <v>0</v>
      </c>
      <c r="N407" s="47">
        <v>0</v>
      </c>
      <c r="O407" s="47">
        <v>0</v>
      </c>
      <c r="P407" s="47">
        <v>0</v>
      </c>
      <c r="Q407" s="47">
        <v>0</v>
      </c>
      <c r="R407" s="47">
        <v>0</v>
      </c>
      <c r="S407" s="47">
        <f t="shared" si="73"/>
        <v>31512388</v>
      </c>
      <c r="T407" s="47">
        <v>0</v>
      </c>
      <c r="U407" s="47">
        <v>0</v>
      </c>
      <c r="V407" s="47">
        <v>0</v>
      </c>
      <c r="W407" s="47">
        <v>16067033.15</v>
      </c>
      <c r="X407" s="47">
        <v>16067033.15</v>
      </c>
      <c r="Y407" s="47">
        <v>15445354.85</v>
      </c>
      <c r="Z407" s="47">
        <v>15445354.85</v>
      </c>
      <c r="AA407" s="47">
        <v>0</v>
      </c>
      <c r="AB407" s="15">
        <f t="shared" si="74"/>
        <v>15445354.85</v>
      </c>
      <c r="AC407" s="49">
        <f t="shared" si="78"/>
        <v>0.50986403029817984</v>
      </c>
      <c r="AD407" s="49">
        <f t="shared" si="79"/>
        <v>0.50986403029817984</v>
      </c>
      <c r="AE407" s="49">
        <f t="shared" si="80"/>
        <v>0</v>
      </c>
      <c r="AF407" s="49">
        <f t="shared" si="81"/>
        <v>0.50986403029817984</v>
      </c>
    </row>
    <row r="408" spans="1:32" hidden="1" outlineLevel="3" x14ac:dyDescent="0.35">
      <c r="A408" s="34"/>
      <c r="B408" s="34"/>
      <c r="C408" s="34" t="s">
        <v>255</v>
      </c>
      <c r="D408" s="34"/>
      <c r="E408" s="33"/>
      <c r="F408" s="34"/>
      <c r="G408" s="33"/>
      <c r="H408" s="33"/>
      <c r="I408" s="51"/>
      <c r="J408" s="52">
        <f t="shared" ref="J408:AB408" si="83">SUBTOTAL(9,J404:J407)</f>
        <v>132162101</v>
      </c>
      <c r="K408" s="52">
        <f t="shared" si="83"/>
        <v>132162101</v>
      </c>
      <c r="L408" s="52">
        <f t="shared" si="83"/>
        <v>0</v>
      </c>
      <c r="M408" s="52">
        <f t="shared" si="83"/>
        <v>0</v>
      </c>
      <c r="N408" s="52">
        <f t="shared" si="83"/>
        <v>-1500000</v>
      </c>
      <c r="O408" s="52">
        <f t="shared" si="83"/>
        <v>-218997</v>
      </c>
      <c r="P408" s="52">
        <f t="shared" si="83"/>
        <v>0</v>
      </c>
      <c r="Q408" s="52">
        <f t="shared" si="83"/>
        <v>0</v>
      </c>
      <c r="R408" s="52">
        <f t="shared" si="83"/>
        <v>0</v>
      </c>
      <c r="S408" s="52">
        <f t="shared" si="83"/>
        <v>130662101</v>
      </c>
      <c r="T408" s="52">
        <f t="shared" si="83"/>
        <v>0</v>
      </c>
      <c r="U408" s="52">
        <f t="shared" si="83"/>
        <v>43444917.620000005</v>
      </c>
      <c r="V408" s="52">
        <f t="shared" si="83"/>
        <v>0</v>
      </c>
      <c r="W408" s="52">
        <f t="shared" si="83"/>
        <v>71552831.530000001</v>
      </c>
      <c r="X408" s="52">
        <f t="shared" si="83"/>
        <v>71552831.530000001</v>
      </c>
      <c r="Y408" s="52">
        <f t="shared" si="83"/>
        <v>15445354.85</v>
      </c>
      <c r="Z408" s="52">
        <f t="shared" si="83"/>
        <v>17164351.850000001</v>
      </c>
      <c r="AA408" s="52">
        <f t="shared" si="83"/>
        <v>0</v>
      </c>
      <c r="AB408" s="54">
        <f t="shared" si="83"/>
        <v>15664351.849999998</v>
      </c>
      <c r="AC408" s="55">
        <f t="shared" si="78"/>
        <v>0.54140204331346098</v>
      </c>
      <c r="AD408" s="55">
        <f t="shared" si="79"/>
        <v>0.54761733496080855</v>
      </c>
      <c r="AE408" s="55">
        <f t="shared" si="80"/>
        <v>0.33249823236808357</v>
      </c>
      <c r="AF408" s="55">
        <f t="shared" si="81"/>
        <v>0.88011556732889207</v>
      </c>
    </row>
    <row r="409" spans="1:32" outlineLevel="1" collapsed="1" x14ac:dyDescent="0.35">
      <c r="A409" s="34" t="s">
        <v>308</v>
      </c>
      <c r="B409" s="34"/>
      <c r="C409" s="34"/>
      <c r="D409" s="34"/>
      <c r="E409" s="33"/>
      <c r="F409" s="34"/>
      <c r="G409" s="33"/>
      <c r="H409" s="33"/>
      <c r="I409" s="51"/>
      <c r="J409" s="52">
        <f t="shared" ref="J409:AB409" si="84">SUBTOTAL(9,J369:J407)</f>
        <v>34238794735</v>
      </c>
      <c r="K409" s="52">
        <f t="shared" si="84"/>
        <v>34238794735</v>
      </c>
      <c r="L409" s="52">
        <f t="shared" si="84"/>
        <v>0</v>
      </c>
      <c r="M409" s="52">
        <f t="shared" si="84"/>
        <v>0</v>
      </c>
      <c r="N409" s="52">
        <f t="shared" si="84"/>
        <v>-9576112893</v>
      </c>
      <c r="O409" s="52">
        <f t="shared" si="84"/>
        <v>-16094684</v>
      </c>
      <c r="P409" s="52">
        <f t="shared" si="84"/>
        <v>0</v>
      </c>
      <c r="Q409" s="52">
        <f t="shared" si="84"/>
        <v>0</v>
      </c>
      <c r="R409" s="52">
        <f t="shared" si="84"/>
        <v>0</v>
      </c>
      <c r="S409" s="52">
        <f t="shared" si="84"/>
        <v>24662681842</v>
      </c>
      <c r="T409" s="52">
        <f t="shared" si="84"/>
        <v>1114548376.3499999</v>
      </c>
      <c r="U409" s="52">
        <f t="shared" si="84"/>
        <v>2880204601.8600001</v>
      </c>
      <c r="V409" s="52">
        <f t="shared" si="84"/>
        <v>580936046.32000005</v>
      </c>
      <c r="W409" s="52">
        <f t="shared" si="84"/>
        <v>9696926046.2099972</v>
      </c>
      <c r="X409" s="52">
        <f t="shared" si="84"/>
        <v>9696926046.2099972</v>
      </c>
      <c r="Y409" s="52">
        <f t="shared" si="84"/>
        <v>5076179665.0200005</v>
      </c>
      <c r="Z409" s="52">
        <f t="shared" si="84"/>
        <v>19966179664.259995</v>
      </c>
      <c r="AA409" s="52">
        <f t="shared" si="84"/>
        <v>0</v>
      </c>
      <c r="AB409" s="54">
        <f t="shared" si="84"/>
        <v>10390066771.260002</v>
      </c>
      <c r="AC409" s="55">
        <f t="shared" si="78"/>
        <v>0.28321458512958364</v>
      </c>
      <c r="AD409" s="55">
        <f t="shared" si="79"/>
        <v>0.39318214086905778</v>
      </c>
      <c r="AE409" s="55">
        <f t="shared" si="80"/>
        <v>0.18553087834664042</v>
      </c>
      <c r="AF409" s="55">
        <f t="shared" si="81"/>
        <v>0.57871301921569818</v>
      </c>
    </row>
    <row r="410" spans="1:32" hidden="1" outlineLevel="4" x14ac:dyDescent="0.35">
      <c r="A410" s="12" t="s">
        <v>141</v>
      </c>
      <c r="B410" s="12" t="s">
        <v>32</v>
      </c>
      <c r="C410" s="12" t="s">
        <v>33</v>
      </c>
      <c r="D410" s="12" t="s">
        <v>34</v>
      </c>
      <c r="E410" s="13"/>
      <c r="F410" s="12" t="s">
        <v>184</v>
      </c>
      <c r="G410" s="13">
        <v>1111</v>
      </c>
      <c r="H410" s="13">
        <v>3480</v>
      </c>
      <c r="I410" s="40" t="s">
        <v>185</v>
      </c>
      <c r="J410" s="47">
        <v>531911054</v>
      </c>
      <c r="K410" s="47">
        <v>531911054</v>
      </c>
      <c r="L410" s="47">
        <v>0</v>
      </c>
      <c r="M410" s="47">
        <v>0</v>
      </c>
      <c r="N410" s="47">
        <v>0</v>
      </c>
      <c r="O410" s="48">
        <v>-1056432</v>
      </c>
      <c r="P410" s="47">
        <v>0</v>
      </c>
      <c r="Q410" s="47">
        <v>0</v>
      </c>
      <c r="R410" s="47">
        <v>0</v>
      </c>
      <c r="S410" s="47">
        <f t="shared" si="73"/>
        <v>531911054</v>
      </c>
      <c r="T410" s="47">
        <v>0</v>
      </c>
      <c r="U410" s="47">
        <v>6500</v>
      </c>
      <c r="V410" s="47">
        <v>0</v>
      </c>
      <c r="W410" s="47">
        <v>357843959.48000002</v>
      </c>
      <c r="X410" s="47">
        <v>357843959.48000002</v>
      </c>
      <c r="Y410" s="47">
        <v>173004162.52000001</v>
      </c>
      <c r="Z410" s="47">
        <v>174060594.52000001</v>
      </c>
      <c r="AA410" s="47">
        <v>0</v>
      </c>
      <c r="AB410" s="15">
        <f t="shared" si="74"/>
        <v>174060594.51999998</v>
      </c>
      <c r="AC410" s="49">
        <f t="shared" si="78"/>
        <v>0.67275150006564821</v>
      </c>
      <c r="AD410" s="49">
        <f t="shared" si="79"/>
        <v>0.67275150006564821</v>
      </c>
      <c r="AE410" s="49">
        <f t="shared" si="80"/>
        <v>1.2220088210462345E-5</v>
      </c>
      <c r="AF410" s="49">
        <f t="shared" si="81"/>
        <v>0.67276372015385866</v>
      </c>
    </row>
    <row r="411" spans="1:32" hidden="1" outlineLevel="4" x14ac:dyDescent="0.35">
      <c r="A411" s="12" t="s">
        <v>141</v>
      </c>
      <c r="B411" s="12" t="s">
        <v>32</v>
      </c>
      <c r="C411" s="12" t="s">
        <v>33</v>
      </c>
      <c r="D411" s="12" t="s">
        <v>35</v>
      </c>
      <c r="E411" s="13"/>
      <c r="F411" s="12" t="s">
        <v>184</v>
      </c>
      <c r="G411" s="13">
        <v>1111</v>
      </c>
      <c r="H411" s="13">
        <v>3480</v>
      </c>
      <c r="I411" s="40" t="s">
        <v>186</v>
      </c>
      <c r="J411" s="47">
        <v>564277</v>
      </c>
      <c r="K411" s="47">
        <v>564277</v>
      </c>
      <c r="L411" s="47">
        <v>0</v>
      </c>
      <c r="M411" s="47">
        <v>0</v>
      </c>
      <c r="N411" s="47">
        <v>0</v>
      </c>
      <c r="O411" s="47">
        <v>0</v>
      </c>
      <c r="P411" s="47">
        <v>0</v>
      </c>
      <c r="Q411" s="47">
        <v>0</v>
      </c>
      <c r="R411" s="47">
        <v>0</v>
      </c>
      <c r="S411" s="47">
        <f t="shared" si="73"/>
        <v>564277</v>
      </c>
      <c r="T411" s="47">
        <v>0</v>
      </c>
      <c r="U411" s="47">
        <v>0</v>
      </c>
      <c r="V411" s="47">
        <v>0</v>
      </c>
      <c r="W411" s="47">
        <v>0</v>
      </c>
      <c r="X411" s="47">
        <v>0</v>
      </c>
      <c r="Y411" s="47">
        <v>564277</v>
      </c>
      <c r="Z411" s="47">
        <v>564277</v>
      </c>
      <c r="AA411" s="47">
        <v>0</v>
      </c>
      <c r="AB411" s="15">
        <f t="shared" si="74"/>
        <v>564277</v>
      </c>
      <c r="AC411" s="49">
        <f t="shared" si="78"/>
        <v>0</v>
      </c>
      <c r="AD411" s="49">
        <f t="shared" si="79"/>
        <v>0</v>
      </c>
      <c r="AE411" s="49">
        <f t="shared" si="80"/>
        <v>0</v>
      </c>
      <c r="AF411" s="49">
        <f t="shared" si="81"/>
        <v>0</v>
      </c>
    </row>
    <row r="412" spans="1:32" hidden="1" outlineLevel="4" x14ac:dyDescent="0.35">
      <c r="A412" s="12" t="s">
        <v>141</v>
      </c>
      <c r="B412" s="12" t="s">
        <v>32</v>
      </c>
      <c r="C412" s="12" t="s">
        <v>33</v>
      </c>
      <c r="D412" s="12" t="s">
        <v>36</v>
      </c>
      <c r="E412" s="13"/>
      <c r="F412" s="12" t="s">
        <v>184</v>
      </c>
      <c r="G412" s="13">
        <v>1111</v>
      </c>
      <c r="H412" s="13">
        <v>3480</v>
      </c>
      <c r="I412" s="40" t="s">
        <v>1</v>
      </c>
      <c r="J412" s="47">
        <v>5189613</v>
      </c>
      <c r="K412" s="47">
        <v>5189613</v>
      </c>
      <c r="L412" s="47">
        <v>0</v>
      </c>
      <c r="M412" s="47">
        <v>0</v>
      </c>
      <c r="N412" s="47">
        <v>0</v>
      </c>
      <c r="O412" s="47">
        <v>0</v>
      </c>
      <c r="P412" s="47">
        <v>0</v>
      </c>
      <c r="Q412" s="47">
        <v>0</v>
      </c>
      <c r="R412" s="47">
        <v>0</v>
      </c>
      <c r="S412" s="47">
        <f t="shared" si="73"/>
        <v>5189613</v>
      </c>
      <c r="T412" s="47">
        <v>0</v>
      </c>
      <c r="U412" s="47">
        <v>0</v>
      </c>
      <c r="V412" s="47">
        <v>0</v>
      </c>
      <c r="W412" s="47">
        <v>0</v>
      </c>
      <c r="X412" s="47">
        <v>0</v>
      </c>
      <c r="Y412" s="47">
        <v>5189613</v>
      </c>
      <c r="Z412" s="47">
        <v>5189613</v>
      </c>
      <c r="AA412" s="47">
        <v>0</v>
      </c>
      <c r="AB412" s="15">
        <f t="shared" si="74"/>
        <v>5189613</v>
      </c>
      <c r="AC412" s="49">
        <f t="shared" si="78"/>
        <v>0</v>
      </c>
      <c r="AD412" s="49">
        <f t="shared" si="79"/>
        <v>0</v>
      </c>
      <c r="AE412" s="49">
        <f t="shared" si="80"/>
        <v>0</v>
      </c>
      <c r="AF412" s="49">
        <f t="shared" si="81"/>
        <v>0</v>
      </c>
    </row>
    <row r="413" spans="1:32" hidden="1" outlineLevel="4" x14ac:dyDescent="0.35">
      <c r="A413" s="12" t="s">
        <v>141</v>
      </c>
      <c r="B413" s="12" t="s">
        <v>32</v>
      </c>
      <c r="C413" s="12" t="s">
        <v>33</v>
      </c>
      <c r="D413" s="12" t="s">
        <v>38</v>
      </c>
      <c r="E413" s="13"/>
      <c r="F413" s="12" t="s">
        <v>184</v>
      </c>
      <c r="G413" s="13">
        <v>1111</v>
      </c>
      <c r="H413" s="13">
        <v>3480</v>
      </c>
      <c r="I413" s="40" t="s">
        <v>187</v>
      </c>
      <c r="J413" s="47">
        <v>235217624</v>
      </c>
      <c r="K413" s="47">
        <v>235217624</v>
      </c>
      <c r="L413" s="47">
        <v>0</v>
      </c>
      <c r="M413" s="47">
        <v>0</v>
      </c>
      <c r="N413" s="47">
        <v>0</v>
      </c>
      <c r="O413" s="47">
        <v>0</v>
      </c>
      <c r="P413" s="47">
        <v>0</v>
      </c>
      <c r="Q413" s="48">
        <v>-182516</v>
      </c>
      <c r="R413" s="47">
        <v>0</v>
      </c>
      <c r="S413" s="47">
        <f t="shared" si="73"/>
        <v>235035108</v>
      </c>
      <c r="T413" s="47">
        <v>0</v>
      </c>
      <c r="U413" s="47">
        <v>0</v>
      </c>
      <c r="V413" s="47">
        <v>0</v>
      </c>
      <c r="W413" s="47">
        <v>138618164.84</v>
      </c>
      <c r="X413" s="47">
        <v>138618164.84</v>
      </c>
      <c r="Y413" s="47">
        <v>96416943.159999996</v>
      </c>
      <c r="Z413" s="47">
        <v>96599459.159999996</v>
      </c>
      <c r="AA413" s="47">
        <v>0</v>
      </c>
      <c r="AB413" s="15">
        <f t="shared" si="74"/>
        <v>96416943.159999996</v>
      </c>
      <c r="AC413" s="49">
        <f t="shared" si="78"/>
        <v>0.58931878692899309</v>
      </c>
      <c r="AD413" s="49">
        <f t="shared" si="79"/>
        <v>0.58977642114641016</v>
      </c>
      <c r="AE413" s="49">
        <f t="shared" si="80"/>
        <v>0</v>
      </c>
      <c r="AF413" s="49">
        <f t="shared" si="81"/>
        <v>0.58977642114641016</v>
      </c>
    </row>
    <row r="414" spans="1:32" hidden="1" outlineLevel="4" x14ac:dyDescent="0.35">
      <c r="A414" s="12" t="s">
        <v>141</v>
      </c>
      <c r="B414" s="12" t="s">
        <v>32</v>
      </c>
      <c r="C414" s="12" t="s">
        <v>33</v>
      </c>
      <c r="D414" s="12" t="s">
        <v>39</v>
      </c>
      <c r="E414" s="13"/>
      <c r="F414" s="12" t="s">
        <v>184</v>
      </c>
      <c r="G414" s="13">
        <v>1111</v>
      </c>
      <c r="H414" s="13">
        <v>3480</v>
      </c>
      <c r="I414" s="40" t="s">
        <v>188</v>
      </c>
      <c r="J414" s="47">
        <v>275914440</v>
      </c>
      <c r="K414" s="47">
        <v>275914440</v>
      </c>
      <c r="L414" s="47">
        <v>0</v>
      </c>
      <c r="M414" s="47">
        <v>0</v>
      </c>
      <c r="N414" s="48">
        <v>-2500000</v>
      </c>
      <c r="O414" s="47">
        <v>0</v>
      </c>
      <c r="P414" s="47">
        <v>0</v>
      </c>
      <c r="Q414" s="47">
        <v>0</v>
      </c>
      <c r="R414" s="47">
        <v>0</v>
      </c>
      <c r="S414" s="47">
        <f t="shared" si="73"/>
        <v>273414440</v>
      </c>
      <c r="T414" s="47">
        <v>0</v>
      </c>
      <c r="U414" s="47">
        <v>2062.5</v>
      </c>
      <c r="V414" s="47">
        <v>0</v>
      </c>
      <c r="W414" s="47">
        <v>175261813.80000001</v>
      </c>
      <c r="X414" s="47">
        <v>175261813.80000001</v>
      </c>
      <c r="Y414" s="47">
        <v>98150563.700000003</v>
      </c>
      <c r="Z414" s="47">
        <v>100650563.7</v>
      </c>
      <c r="AA414" s="47">
        <v>0</v>
      </c>
      <c r="AB414" s="15">
        <f t="shared" si="74"/>
        <v>98150563.699999988</v>
      </c>
      <c r="AC414" s="49">
        <f t="shared" si="78"/>
        <v>0.63520348481942446</v>
      </c>
      <c r="AD414" s="49">
        <f t="shared" si="79"/>
        <v>0.64101154935342852</v>
      </c>
      <c r="AE414" s="49">
        <f t="shared" si="80"/>
        <v>7.5434933136669737E-6</v>
      </c>
      <c r="AF414" s="49">
        <f t="shared" si="81"/>
        <v>0.64101909284674219</v>
      </c>
    </row>
    <row r="415" spans="1:32" hidden="1" outlineLevel="4" x14ac:dyDescent="0.35">
      <c r="A415" s="12" t="s">
        <v>141</v>
      </c>
      <c r="B415" s="12" t="s">
        <v>32</v>
      </c>
      <c r="C415" s="12" t="s">
        <v>33</v>
      </c>
      <c r="D415" s="12" t="s">
        <v>40</v>
      </c>
      <c r="E415" s="13"/>
      <c r="F415" s="12" t="s">
        <v>184</v>
      </c>
      <c r="G415" s="13">
        <v>1111</v>
      </c>
      <c r="H415" s="13">
        <v>3480</v>
      </c>
      <c r="I415" s="40" t="s">
        <v>3</v>
      </c>
      <c r="J415" s="47">
        <v>108345675</v>
      </c>
      <c r="K415" s="47">
        <v>108345675</v>
      </c>
      <c r="L415" s="47">
        <v>0</v>
      </c>
      <c r="M415" s="47">
        <v>0</v>
      </c>
      <c r="N415" s="47">
        <v>0</v>
      </c>
      <c r="O415" s="48">
        <v>-88001</v>
      </c>
      <c r="P415" s="47">
        <v>0</v>
      </c>
      <c r="Q415" s="47">
        <v>0</v>
      </c>
      <c r="R415" s="47">
        <v>0</v>
      </c>
      <c r="S415" s="47">
        <f t="shared" si="73"/>
        <v>108345675</v>
      </c>
      <c r="T415" s="47">
        <v>0</v>
      </c>
      <c r="U415" s="47">
        <v>0</v>
      </c>
      <c r="V415" s="47">
        <v>0</v>
      </c>
      <c r="W415" s="47">
        <v>1522207.62</v>
      </c>
      <c r="X415" s="47">
        <v>1522207.62</v>
      </c>
      <c r="Y415" s="47">
        <v>106735466.38</v>
      </c>
      <c r="Z415" s="47">
        <v>106823467.38</v>
      </c>
      <c r="AA415" s="47">
        <v>0</v>
      </c>
      <c r="AB415" s="15">
        <f t="shared" si="74"/>
        <v>106823467.38</v>
      </c>
      <c r="AC415" s="49">
        <f t="shared" si="78"/>
        <v>1.4049546693949713E-2</v>
      </c>
      <c r="AD415" s="49">
        <f t="shared" si="79"/>
        <v>1.4049546693949713E-2</v>
      </c>
      <c r="AE415" s="49">
        <f t="shared" si="80"/>
        <v>0</v>
      </c>
      <c r="AF415" s="49">
        <f t="shared" si="81"/>
        <v>1.4049546693949713E-2</v>
      </c>
    </row>
    <row r="416" spans="1:32" hidden="1" outlineLevel="4" x14ac:dyDescent="0.35">
      <c r="A416" s="12" t="s">
        <v>141</v>
      </c>
      <c r="B416" s="12" t="s">
        <v>32</v>
      </c>
      <c r="C416" s="12" t="s">
        <v>33</v>
      </c>
      <c r="D416" s="12" t="s">
        <v>41</v>
      </c>
      <c r="E416" s="13"/>
      <c r="F416" s="12" t="s">
        <v>184</v>
      </c>
      <c r="G416" s="13">
        <v>1111</v>
      </c>
      <c r="H416" s="13">
        <v>3480</v>
      </c>
      <c r="I416" s="40" t="s">
        <v>4</v>
      </c>
      <c r="J416" s="47">
        <v>92567235</v>
      </c>
      <c r="K416" s="47">
        <v>94321962</v>
      </c>
      <c r="L416" s="47">
        <v>0</v>
      </c>
      <c r="M416" s="47">
        <v>0</v>
      </c>
      <c r="N416" s="47">
        <v>0</v>
      </c>
      <c r="O416" s="47">
        <v>0</v>
      </c>
      <c r="P416" s="47">
        <v>0</v>
      </c>
      <c r="Q416" s="48">
        <v>182516</v>
      </c>
      <c r="R416" s="47">
        <v>0</v>
      </c>
      <c r="S416" s="47">
        <f t="shared" si="73"/>
        <v>94504478</v>
      </c>
      <c r="T416" s="47">
        <v>0</v>
      </c>
      <c r="U416" s="47">
        <v>0</v>
      </c>
      <c r="V416" s="47">
        <v>0</v>
      </c>
      <c r="W416" s="47">
        <v>93762017.230000004</v>
      </c>
      <c r="X416" s="47">
        <v>93762017.230000004</v>
      </c>
      <c r="Y416" s="47">
        <v>559944.77</v>
      </c>
      <c r="Z416" s="47">
        <v>559944.77</v>
      </c>
      <c r="AA416" s="47">
        <v>0</v>
      </c>
      <c r="AB416" s="15">
        <f t="shared" si="74"/>
        <v>742460.76999999583</v>
      </c>
      <c r="AC416" s="49">
        <f t="shared" si="78"/>
        <v>0.99406347410372997</v>
      </c>
      <c r="AD416" s="49">
        <f t="shared" si="79"/>
        <v>0.99214364455830339</v>
      </c>
      <c r="AE416" s="49">
        <f t="shared" si="80"/>
        <v>0</v>
      </c>
      <c r="AF416" s="49">
        <f t="shared" si="81"/>
        <v>0.99214364455830339</v>
      </c>
    </row>
    <row r="417" spans="1:32" hidden="1" outlineLevel="4" x14ac:dyDescent="0.35">
      <c r="A417" s="12" t="s">
        <v>141</v>
      </c>
      <c r="B417" s="12" t="s">
        <v>32</v>
      </c>
      <c r="C417" s="12" t="s">
        <v>33</v>
      </c>
      <c r="D417" s="12" t="s">
        <v>42</v>
      </c>
      <c r="E417" s="13"/>
      <c r="F417" s="12" t="s">
        <v>184</v>
      </c>
      <c r="G417" s="13">
        <v>1111</v>
      </c>
      <c r="H417" s="13">
        <v>3480</v>
      </c>
      <c r="I417" s="40" t="s">
        <v>5</v>
      </c>
      <c r="J417" s="47">
        <v>150934199</v>
      </c>
      <c r="K417" s="47">
        <v>150579472</v>
      </c>
      <c r="L417" s="47">
        <v>0</v>
      </c>
      <c r="M417" s="47">
        <v>0</v>
      </c>
      <c r="N417" s="48">
        <v>-2900000</v>
      </c>
      <c r="O417" s="47">
        <v>0</v>
      </c>
      <c r="P417" s="47">
        <v>0</v>
      </c>
      <c r="Q417" s="47">
        <v>0</v>
      </c>
      <c r="R417" s="47">
        <v>0</v>
      </c>
      <c r="S417" s="47">
        <f t="shared" si="73"/>
        <v>147679472</v>
      </c>
      <c r="T417" s="47">
        <v>0</v>
      </c>
      <c r="U417" s="47">
        <v>0</v>
      </c>
      <c r="V417" s="47">
        <v>0</v>
      </c>
      <c r="W417" s="47">
        <v>89279578.290000007</v>
      </c>
      <c r="X417" s="47">
        <v>89279578.290000007</v>
      </c>
      <c r="Y417" s="47">
        <v>58399893.710000001</v>
      </c>
      <c r="Z417" s="47">
        <v>61299893.710000001</v>
      </c>
      <c r="AA417" s="47">
        <v>0</v>
      </c>
      <c r="AB417" s="15">
        <f t="shared" si="74"/>
        <v>58399893.709999993</v>
      </c>
      <c r="AC417" s="49">
        <f t="shared" si="78"/>
        <v>0.59290670304648174</v>
      </c>
      <c r="AD417" s="49">
        <f t="shared" si="79"/>
        <v>0.60454968507742235</v>
      </c>
      <c r="AE417" s="49">
        <f t="shared" si="80"/>
        <v>0</v>
      </c>
      <c r="AF417" s="49">
        <f t="shared" si="81"/>
        <v>0.60454968507742235</v>
      </c>
    </row>
    <row r="418" spans="1:32" ht="67.5" hidden="1" outlineLevel="4" x14ac:dyDescent="0.35">
      <c r="A418" s="12" t="s">
        <v>141</v>
      </c>
      <c r="B418" s="12" t="s">
        <v>32</v>
      </c>
      <c r="C418" s="12" t="s">
        <v>33</v>
      </c>
      <c r="D418" s="12" t="s">
        <v>43</v>
      </c>
      <c r="E418" s="13">
        <v>200</v>
      </c>
      <c r="F418" s="12" t="s">
        <v>184</v>
      </c>
      <c r="G418" s="13">
        <v>1112</v>
      </c>
      <c r="H418" s="13">
        <v>3480</v>
      </c>
      <c r="I418" s="40" t="s">
        <v>189</v>
      </c>
      <c r="J418" s="47">
        <v>119120618</v>
      </c>
      <c r="K418" s="47">
        <v>119120618</v>
      </c>
      <c r="L418" s="47">
        <v>0</v>
      </c>
      <c r="M418" s="47">
        <v>0</v>
      </c>
      <c r="N418" s="47">
        <v>0</v>
      </c>
      <c r="O418" s="48">
        <v>-97720</v>
      </c>
      <c r="P418" s="47">
        <v>0</v>
      </c>
      <c r="Q418" s="47">
        <v>0</v>
      </c>
      <c r="R418" s="47">
        <v>0</v>
      </c>
      <c r="S418" s="47">
        <f t="shared" si="73"/>
        <v>119120618</v>
      </c>
      <c r="T418" s="47">
        <v>0</v>
      </c>
      <c r="U418" s="47">
        <v>39702474</v>
      </c>
      <c r="V418" s="47">
        <v>0</v>
      </c>
      <c r="W418" s="47">
        <v>79320424</v>
      </c>
      <c r="X418" s="47">
        <v>79320424</v>
      </c>
      <c r="Y418" s="47">
        <v>0</v>
      </c>
      <c r="Z418" s="47">
        <v>97720</v>
      </c>
      <c r="AA418" s="47">
        <v>0</v>
      </c>
      <c r="AB418" s="15">
        <f t="shared" si="74"/>
        <v>97720</v>
      </c>
      <c r="AC418" s="49">
        <f t="shared" si="78"/>
        <v>0.66588324785218966</v>
      </c>
      <c r="AD418" s="49">
        <f t="shared" si="79"/>
        <v>0.66588324785218966</v>
      </c>
      <c r="AE418" s="49">
        <f t="shared" si="80"/>
        <v>0.33329640717612796</v>
      </c>
      <c r="AF418" s="49">
        <f t="shared" si="81"/>
        <v>0.99917965502831763</v>
      </c>
    </row>
    <row r="419" spans="1:32" ht="40.5" hidden="1" outlineLevel="4" x14ac:dyDescent="0.35">
      <c r="A419" s="12" t="s">
        <v>141</v>
      </c>
      <c r="B419" s="12" t="s">
        <v>32</v>
      </c>
      <c r="C419" s="12" t="s">
        <v>33</v>
      </c>
      <c r="D419" s="12" t="s">
        <v>44</v>
      </c>
      <c r="E419" s="13">
        <v>200</v>
      </c>
      <c r="F419" s="12" t="s">
        <v>184</v>
      </c>
      <c r="G419" s="13">
        <v>1112</v>
      </c>
      <c r="H419" s="13">
        <v>3480</v>
      </c>
      <c r="I419" s="40" t="s">
        <v>190</v>
      </c>
      <c r="J419" s="47">
        <v>6438952</v>
      </c>
      <c r="K419" s="47">
        <v>6438952</v>
      </c>
      <c r="L419" s="47">
        <v>0</v>
      </c>
      <c r="M419" s="47">
        <v>0</v>
      </c>
      <c r="N419" s="47">
        <v>0</v>
      </c>
      <c r="O419" s="48">
        <v>-5282</v>
      </c>
      <c r="P419" s="47">
        <v>0</v>
      </c>
      <c r="Q419" s="47">
        <v>0</v>
      </c>
      <c r="R419" s="47">
        <v>0</v>
      </c>
      <c r="S419" s="47">
        <f t="shared" si="73"/>
        <v>6438952</v>
      </c>
      <c r="T419" s="47">
        <v>0</v>
      </c>
      <c r="U419" s="47">
        <v>2147667</v>
      </c>
      <c r="V419" s="47">
        <v>0</v>
      </c>
      <c r="W419" s="47">
        <v>4286003</v>
      </c>
      <c r="X419" s="47">
        <v>4286003</v>
      </c>
      <c r="Y419" s="47">
        <v>0</v>
      </c>
      <c r="Z419" s="47">
        <v>5282</v>
      </c>
      <c r="AA419" s="47">
        <v>0</v>
      </c>
      <c r="AB419" s="15">
        <f t="shared" si="74"/>
        <v>5282</v>
      </c>
      <c r="AC419" s="49">
        <f t="shared" si="78"/>
        <v>0.66563673715846927</v>
      </c>
      <c r="AD419" s="49">
        <f t="shared" si="79"/>
        <v>0.66563673715846927</v>
      </c>
      <c r="AE419" s="49">
        <f t="shared" si="80"/>
        <v>0.33354294301308662</v>
      </c>
      <c r="AF419" s="49">
        <f t="shared" si="81"/>
        <v>0.9991796801715559</v>
      </c>
    </row>
    <row r="420" spans="1:32" ht="67.5" hidden="1" outlineLevel="4" x14ac:dyDescent="0.35">
      <c r="A420" s="12" t="s">
        <v>141</v>
      </c>
      <c r="B420" s="12" t="s">
        <v>32</v>
      </c>
      <c r="C420" s="12" t="s">
        <v>33</v>
      </c>
      <c r="D420" s="12" t="s">
        <v>45</v>
      </c>
      <c r="E420" s="13">
        <v>200</v>
      </c>
      <c r="F420" s="12" t="s">
        <v>184</v>
      </c>
      <c r="G420" s="13">
        <v>1112</v>
      </c>
      <c r="H420" s="13">
        <v>3480</v>
      </c>
      <c r="I420" s="40" t="s">
        <v>191</v>
      </c>
      <c r="J420" s="47">
        <v>24718634</v>
      </c>
      <c r="K420" s="47">
        <v>23318634</v>
      </c>
      <c r="L420" s="47">
        <v>0</v>
      </c>
      <c r="M420" s="47">
        <v>0</v>
      </c>
      <c r="N420" s="47">
        <v>0</v>
      </c>
      <c r="O420" s="48">
        <v>-21482</v>
      </c>
      <c r="P420" s="47">
        <v>0</v>
      </c>
      <c r="Q420" s="47">
        <v>0</v>
      </c>
      <c r="R420" s="47">
        <v>0</v>
      </c>
      <c r="S420" s="47">
        <f t="shared" si="73"/>
        <v>23318634</v>
      </c>
      <c r="T420" s="47">
        <v>0</v>
      </c>
      <c r="U420" s="47">
        <v>11091112</v>
      </c>
      <c r="V420" s="47">
        <v>0</v>
      </c>
      <c r="W420" s="47">
        <v>12206040</v>
      </c>
      <c r="X420" s="47">
        <v>12206040</v>
      </c>
      <c r="Y420" s="47">
        <v>0</v>
      </c>
      <c r="Z420" s="47">
        <v>21482</v>
      </c>
      <c r="AA420" s="47">
        <v>0</v>
      </c>
      <c r="AB420" s="15">
        <f t="shared" si="74"/>
        <v>21482</v>
      </c>
      <c r="AC420" s="49">
        <f t="shared" si="78"/>
        <v>0.52344575587060549</v>
      </c>
      <c r="AD420" s="49">
        <f t="shared" si="79"/>
        <v>0.52344575587060549</v>
      </c>
      <c r="AE420" s="49">
        <f t="shared" si="80"/>
        <v>0.47563300663323588</v>
      </c>
      <c r="AF420" s="49">
        <f t="shared" si="81"/>
        <v>0.99907876250384131</v>
      </c>
    </row>
    <row r="421" spans="1:32" ht="54" hidden="1" outlineLevel="4" x14ac:dyDescent="0.35">
      <c r="A421" s="12" t="s">
        <v>141</v>
      </c>
      <c r="B421" s="12" t="s">
        <v>32</v>
      </c>
      <c r="C421" s="12" t="s">
        <v>33</v>
      </c>
      <c r="D421" s="12" t="s">
        <v>46</v>
      </c>
      <c r="E421" s="13">
        <v>200</v>
      </c>
      <c r="F421" s="12" t="s">
        <v>184</v>
      </c>
      <c r="G421" s="13">
        <v>1112</v>
      </c>
      <c r="H421" s="13">
        <v>3480</v>
      </c>
      <c r="I421" s="40" t="s">
        <v>192</v>
      </c>
      <c r="J421" s="47">
        <v>38633714</v>
      </c>
      <c r="K421" s="47">
        <v>38633714</v>
      </c>
      <c r="L421" s="47">
        <v>0</v>
      </c>
      <c r="M421" s="47">
        <v>0</v>
      </c>
      <c r="N421" s="47">
        <v>0</v>
      </c>
      <c r="O421" s="48">
        <v>-31693</v>
      </c>
      <c r="P421" s="47">
        <v>0</v>
      </c>
      <c r="Q421" s="47">
        <v>0</v>
      </c>
      <c r="R421" s="47">
        <v>0</v>
      </c>
      <c r="S421" s="47">
        <f t="shared" si="73"/>
        <v>38633714</v>
      </c>
      <c r="T421" s="47">
        <v>0</v>
      </c>
      <c r="U421" s="47">
        <v>12886043</v>
      </c>
      <c r="V421" s="47">
        <v>0</v>
      </c>
      <c r="W421" s="47">
        <v>25715978</v>
      </c>
      <c r="X421" s="47">
        <v>25715978</v>
      </c>
      <c r="Y421" s="47">
        <v>0</v>
      </c>
      <c r="Z421" s="47">
        <v>31693</v>
      </c>
      <c r="AA421" s="47">
        <v>0</v>
      </c>
      <c r="AB421" s="15">
        <f t="shared" si="74"/>
        <v>31693</v>
      </c>
      <c r="AC421" s="49">
        <f t="shared" si="78"/>
        <v>0.66563566733449442</v>
      </c>
      <c r="AD421" s="49">
        <f t="shared" si="79"/>
        <v>0.66563566733449442</v>
      </c>
      <c r="AE421" s="49">
        <f t="shared" si="80"/>
        <v>0.33354398699539994</v>
      </c>
      <c r="AF421" s="49">
        <f t="shared" si="81"/>
        <v>0.99917965432989431</v>
      </c>
    </row>
    <row r="422" spans="1:32" ht="54" hidden="1" outlineLevel="4" x14ac:dyDescent="0.35">
      <c r="A422" s="12" t="s">
        <v>141</v>
      </c>
      <c r="B422" s="12" t="s">
        <v>32</v>
      </c>
      <c r="C422" s="12" t="s">
        <v>33</v>
      </c>
      <c r="D422" s="12" t="s">
        <v>47</v>
      </c>
      <c r="E422" s="13">
        <v>200</v>
      </c>
      <c r="F422" s="12" t="s">
        <v>184</v>
      </c>
      <c r="G422" s="13">
        <v>1112</v>
      </c>
      <c r="H422" s="13">
        <v>3480</v>
      </c>
      <c r="I422" s="40" t="s">
        <v>193</v>
      </c>
      <c r="J422" s="47">
        <v>19316857</v>
      </c>
      <c r="K422" s="47">
        <v>19316857</v>
      </c>
      <c r="L422" s="47">
        <v>0</v>
      </c>
      <c r="M422" s="47">
        <v>0</v>
      </c>
      <c r="N422" s="47">
        <v>0</v>
      </c>
      <c r="O422" s="48">
        <v>-15846</v>
      </c>
      <c r="P422" s="47">
        <v>0</v>
      </c>
      <c r="Q422" s="47">
        <v>0</v>
      </c>
      <c r="R422" s="47">
        <v>0</v>
      </c>
      <c r="S422" s="47">
        <f t="shared" si="73"/>
        <v>19316857</v>
      </c>
      <c r="T422" s="47">
        <v>0</v>
      </c>
      <c r="U422" s="47">
        <v>6443006</v>
      </c>
      <c r="V422" s="47">
        <v>0</v>
      </c>
      <c r="W422" s="47">
        <v>12858005</v>
      </c>
      <c r="X422" s="47">
        <v>12858005</v>
      </c>
      <c r="Y422" s="47">
        <v>0</v>
      </c>
      <c r="Z422" s="47">
        <v>15846</v>
      </c>
      <c r="AA422" s="47">
        <v>0</v>
      </c>
      <c r="AB422" s="15">
        <f t="shared" si="74"/>
        <v>15846</v>
      </c>
      <c r="AC422" s="49">
        <f t="shared" si="78"/>
        <v>0.66563649562659188</v>
      </c>
      <c r="AD422" s="49">
        <f t="shared" si="79"/>
        <v>0.66563649562659188</v>
      </c>
      <c r="AE422" s="49">
        <f t="shared" si="80"/>
        <v>0.33354318458743054</v>
      </c>
      <c r="AF422" s="49">
        <f t="shared" si="81"/>
        <v>0.99917968021402248</v>
      </c>
    </row>
    <row r="423" spans="1:32" ht="40.5" hidden="1" outlineLevel="4" x14ac:dyDescent="0.35">
      <c r="A423" s="12" t="s">
        <v>141</v>
      </c>
      <c r="B423" s="12" t="s">
        <v>32</v>
      </c>
      <c r="C423" s="12" t="s">
        <v>33</v>
      </c>
      <c r="D423" s="12" t="s">
        <v>48</v>
      </c>
      <c r="E423" s="13">
        <v>200</v>
      </c>
      <c r="F423" s="12" t="s">
        <v>184</v>
      </c>
      <c r="G423" s="13">
        <v>1112</v>
      </c>
      <c r="H423" s="13">
        <v>3480</v>
      </c>
      <c r="I423" s="40" t="s">
        <v>194</v>
      </c>
      <c r="J423" s="47">
        <v>56307925</v>
      </c>
      <c r="K423" s="47">
        <v>56307925</v>
      </c>
      <c r="L423" s="47">
        <v>0</v>
      </c>
      <c r="M423" s="47">
        <v>0</v>
      </c>
      <c r="N423" s="47">
        <v>0</v>
      </c>
      <c r="O423" s="48">
        <v>-43852</v>
      </c>
      <c r="P423" s="47">
        <v>0</v>
      </c>
      <c r="Q423" s="47">
        <v>0</v>
      </c>
      <c r="R423" s="47">
        <v>0</v>
      </c>
      <c r="S423" s="47">
        <f t="shared" si="73"/>
        <v>56307925</v>
      </c>
      <c r="T423" s="47">
        <v>0</v>
      </c>
      <c r="U423" s="47">
        <v>24592243.75</v>
      </c>
      <c r="V423" s="47">
        <v>0</v>
      </c>
      <c r="W423" s="47">
        <v>31671829.25</v>
      </c>
      <c r="X423" s="47">
        <v>31671829.25</v>
      </c>
      <c r="Y423" s="47">
        <v>0</v>
      </c>
      <c r="Z423" s="47">
        <v>43852</v>
      </c>
      <c r="AA423" s="47">
        <v>0</v>
      </c>
      <c r="AB423" s="15">
        <f t="shared" si="74"/>
        <v>43852</v>
      </c>
      <c r="AC423" s="49">
        <f t="shared" si="78"/>
        <v>0.56247551743382485</v>
      </c>
      <c r="AD423" s="49">
        <f t="shared" si="79"/>
        <v>0.56247551743382485</v>
      </c>
      <c r="AE423" s="49">
        <f t="shared" si="80"/>
        <v>0.43674569343480513</v>
      </c>
      <c r="AF423" s="49">
        <f t="shared" si="81"/>
        <v>0.99922121086863003</v>
      </c>
    </row>
    <row r="424" spans="1:32" hidden="1" outlineLevel="3" x14ac:dyDescent="0.35">
      <c r="A424" s="34"/>
      <c r="B424" s="34"/>
      <c r="C424" s="34" t="s">
        <v>195</v>
      </c>
      <c r="D424" s="34"/>
      <c r="E424" s="33"/>
      <c r="F424" s="34"/>
      <c r="G424" s="33"/>
      <c r="H424" s="33"/>
      <c r="I424" s="51"/>
      <c r="J424" s="52">
        <f t="shared" ref="J424:AB424" si="85">SUBTOTAL(9,J410:J423)</f>
        <v>1665180817</v>
      </c>
      <c r="K424" s="52">
        <f t="shared" si="85"/>
        <v>1665180817</v>
      </c>
      <c r="L424" s="52">
        <f t="shared" si="85"/>
        <v>0</v>
      </c>
      <c r="M424" s="52">
        <f t="shared" si="85"/>
        <v>0</v>
      </c>
      <c r="N424" s="52">
        <f t="shared" si="85"/>
        <v>-5400000</v>
      </c>
      <c r="O424" s="53">
        <f t="shared" si="85"/>
        <v>-1360308</v>
      </c>
      <c r="P424" s="52">
        <f t="shared" si="85"/>
        <v>0</v>
      </c>
      <c r="Q424" s="52">
        <f t="shared" si="85"/>
        <v>0</v>
      </c>
      <c r="R424" s="52">
        <f t="shared" si="85"/>
        <v>0</v>
      </c>
      <c r="S424" s="52">
        <f t="shared" si="85"/>
        <v>1659780817</v>
      </c>
      <c r="T424" s="52">
        <f t="shared" si="85"/>
        <v>0</v>
      </c>
      <c r="U424" s="52">
        <f t="shared" si="85"/>
        <v>96871108.25</v>
      </c>
      <c r="V424" s="52">
        <f t="shared" si="85"/>
        <v>0</v>
      </c>
      <c r="W424" s="52">
        <f t="shared" si="85"/>
        <v>1022346020.5100001</v>
      </c>
      <c r="X424" s="52">
        <f t="shared" si="85"/>
        <v>1022346020.5100001</v>
      </c>
      <c r="Y424" s="52">
        <f t="shared" si="85"/>
        <v>539020864.24000001</v>
      </c>
      <c r="Z424" s="52">
        <f t="shared" si="85"/>
        <v>545963688.24000001</v>
      </c>
      <c r="AA424" s="52">
        <f t="shared" si="85"/>
        <v>0</v>
      </c>
      <c r="AB424" s="54">
        <f t="shared" si="85"/>
        <v>540563688.23999989</v>
      </c>
      <c r="AC424" s="55">
        <f t="shared" si="78"/>
        <v>0.61395495916885767</v>
      </c>
      <c r="AD424" s="55">
        <f t="shared" si="79"/>
        <v>0.61595242578948306</v>
      </c>
      <c r="AE424" s="55">
        <f t="shared" si="80"/>
        <v>5.8363795543252141E-2</v>
      </c>
      <c r="AF424" s="55">
        <f t="shared" si="81"/>
        <v>0.67431622133273517</v>
      </c>
    </row>
    <row r="425" spans="1:32" hidden="1" outlineLevel="4" x14ac:dyDescent="0.35">
      <c r="A425" s="12" t="s">
        <v>141</v>
      </c>
      <c r="B425" s="12" t="s">
        <v>32</v>
      </c>
      <c r="C425" s="12" t="s">
        <v>49</v>
      </c>
      <c r="D425" s="12" t="s">
        <v>51</v>
      </c>
      <c r="E425" s="13"/>
      <c r="F425" s="12" t="s">
        <v>184</v>
      </c>
      <c r="G425" s="13">
        <v>1120</v>
      </c>
      <c r="H425" s="13">
        <v>3480</v>
      </c>
      <c r="I425" s="40" t="s">
        <v>197</v>
      </c>
      <c r="J425" s="47">
        <v>328706620</v>
      </c>
      <c r="K425" s="47">
        <v>563706620</v>
      </c>
      <c r="L425" s="47">
        <v>0</v>
      </c>
      <c r="M425" s="47">
        <v>0</v>
      </c>
      <c r="N425" s="47">
        <v>0</v>
      </c>
      <c r="O425" s="47">
        <v>0</v>
      </c>
      <c r="P425" s="47">
        <v>0</v>
      </c>
      <c r="Q425" s="47">
        <v>0</v>
      </c>
      <c r="R425" s="47">
        <v>0</v>
      </c>
      <c r="S425" s="47">
        <f t="shared" si="73"/>
        <v>563706620</v>
      </c>
      <c r="T425" s="47">
        <v>1433716.93</v>
      </c>
      <c r="U425" s="47">
        <v>24745713.449999999</v>
      </c>
      <c r="V425" s="47">
        <v>0</v>
      </c>
      <c r="W425" s="47">
        <v>310163809.33999997</v>
      </c>
      <c r="X425" s="47">
        <v>295477572.24000001</v>
      </c>
      <c r="Y425" s="47">
        <v>227363380.28</v>
      </c>
      <c r="Z425" s="47">
        <v>227363380.28</v>
      </c>
      <c r="AA425" s="47">
        <v>0</v>
      </c>
      <c r="AB425" s="15">
        <f t="shared" si="74"/>
        <v>227363380.28000003</v>
      </c>
      <c r="AC425" s="49">
        <f t="shared" si="78"/>
        <v>0.55022204518371631</v>
      </c>
      <c r="AD425" s="49">
        <f t="shared" si="79"/>
        <v>0.55022204518371631</v>
      </c>
      <c r="AE425" s="49">
        <f t="shared" si="80"/>
        <v>4.6441587611655157E-2</v>
      </c>
      <c r="AF425" s="49">
        <f t="shared" si="81"/>
        <v>0.59666363279537149</v>
      </c>
    </row>
    <row r="426" spans="1:32" hidden="1" outlineLevel="4" x14ac:dyDescent="0.35">
      <c r="A426" s="12" t="s">
        <v>141</v>
      </c>
      <c r="B426" s="12" t="s">
        <v>32</v>
      </c>
      <c r="C426" s="12" t="s">
        <v>49</v>
      </c>
      <c r="D426" s="12" t="s">
        <v>52</v>
      </c>
      <c r="E426" s="13"/>
      <c r="F426" s="12" t="s">
        <v>184</v>
      </c>
      <c r="G426" s="13">
        <v>1120</v>
      </c>
      <c r="H426" s="13">
        <v>3480</v>
      </c>
      <c r="I426" s="40" t="s">
        <v>198</v>
      </c>
      <c r="J426" s="47">
        <v>1306761274</v>
      </c>
      <c r="K426" s="47">
        <v>1071761274</v>
      </c>
      <c r="L426" s="47">
        <v>0</v>
      </c>
      <c r="M426" s="47">
        <v>0</v>
      </c>
      <c r="N426" s="48">
        <v>-69281505</v>
      </c>
      <c r="O426" s="47">
        <v>0</v>
      </c>
      <c r="P426" s="48">
        <v>-229390720</v>
      </c>
      <c r="Q426" s="47">
        <v>0</v>
      </c>
      <c r="R426" s="47">
        <v>0</v>
      </c>
      <c r="S426" s="47">
        <f t="shared" si="73"/>
        <v>773089049</v>
      </c>
      <c r="T426" s="47">
        <v>0</v>
      </c>
      <c r="U426" s="47">
        <v>0</v>
      </c>
      <c r="V426" s="47">
        <v>0</v>
      </c>
      <c r="W426" s="47">
        <v>0</v>
      </c>
      <c r="X426" s="47">
        <v>0</v>
      </c>
      <c r="Y426" s="47">
        <v>536761274</v>
      </c>
      <c r="Z426" s="47">
        <v>1071761274</v>
      </c>
      <c r="AA426" s="47">
        <v>0</v>
      </c>
      <c r="AB426" s="15">
        <f t="shared" si="74"/>
        <v>773089049</v>
      </c>
      <c r="AC426" s="49">
        <f t="shared" si="78"/>
        <v>0</v>
      </c>
      <c r="AD426" s="49">
        <f t="shared" si="79"/>
        <v>0</v>
      </c>
      <c r="AE426" s="49">
        <f t="shared" si="80"/>
        <v>0</v>
      </c>
      <c r="AF426" s="49">
        <f t="shared" si="81"/>
        <v>0</v>
      </c>
    </row>
    <row r="427" spans="1:32" ht="148.5" hidden="1" outlineLevel="4" x14ac:dyDescent="0.35">
      <c r="A427" s="12" t="s">
        <v>141</v>
      </c>
      <c r="B427" s="12" t="s">
        <v>32</v>
      </c>
      <c r="C427" s="12" t="s">
        <v>49</v>
      </c>
      <c r="D427" s="12" t="s">
        <v>56</v>
      </c>
      <c r="E427" s="13"/>
      <c r="F427" s="12" t="s">
        <v>184</v>
      </c>
      <c r="G427" s="13">
        <v>1120</v>
      </c>
      <c r="H427" s="13">
        <v>3480</v>
      </c>
      <c r="I427" s="40" t="s">
        <v>309</v>
      </c>
      <c r="J427" s="47">
        <v>348784728</v>
      </c>
      <c r="K427" s="47">
        <v>348784728</v>
      </c>
      <c r="L427" s="47">
        <v>0</v>
      </c>
      <c r="M427" s="47">
        <v>0</v>
      </c>
      <c r="N427" s="47">
        <v>0</v>
      </c>
      <c r="O427" s="47">
        <v>0</v>
      </c>
      <c r="P427" s="47">
        <v>0</v>
      </c>
      <c r="Q427" s="47">
        <v>0</v>
      </c>
      <c r="R427" s="47">
        <v>0</v>
      </c>
      <c r="S427" s="47">
        <f t="shared" si="73"/>
        <v>348784728</v>
      </c>
      <c r="T427" s="47">
        <v>0</v>
      </c>
      <c r="U427" s="47">
        <v>1723250</v>
      </c>
      <c r="V427" s="47">
        <v>0</v>
      </c>
      <c r="W427" s="47">
        <v>0</v>
      </c>
      <c r="X427" s="47">
        <v>0</v>
      </c>
      <c r="Y427" s="47">
        <v>347061478</v>
      </c>
      <c r="Z427" s="47">
        <v>347061478</v>
      </c>
      <c r="AA427" s="47">
        <v>0</v>
      </c>
      <c r="AB427" s="15">
        <f t="shared" si="74"/>
        <v>347061478</v>
      </c>
      <c r="AC427" s="49">
        <f t="shared" si="78"/>
        <v>0</v>
      </c>
      <c r="AD427" s="49">
        <f t="shared" si="79"/>
        <v>0</v>
      </c>
      <c r="AE427" s="49">
        <f t="shared" si="80"/>
        <v>4.9407266478708892E-3</v>
      </c>
      <c r="AF427" s="49">
        <f t="shared" si="81"/>
        <v>4.9407266478708892E-3</v>
      </c>
    </row>
    <row r="428" spans="1:32" hidden="1" outlineLevel="4" x14ac:dyDescent="0.35">
      <c r="A428" s="12" t="s">
        <v>141</v>
      </c>
      <c r="B428" s="12" t="s">
        <v>32</v>
      </c>
      <c r="C428" s="12" t="s">
        <v>49</v>
      </c>
      <c r="D428" s="12" t="s">
        <v>57</v>
      </c>
      <c r="E428" s="13"/>
      <c r="F428" s="12" t="s">
        <v>184</v>
      </c>
      <c r="G428" s="13">
        <v>1120</v>
      </c>
      <c r="H428" s="13">
        <v>3480</v>
      </c>
      <c r="I428" s="40" t="s">
        <v>203</v>
      </c>
      <c r="J428" s="47">
        <v>3798000</v>
      </c>
      <c r="K428" s="47">
        <v>3798000</v>
      </c>
      <c r="L428" s="47">
        <v>0</v>
      </c>
      <c r="M428" s="47">
        <v>0</v>
      </c>
      <c r="N428" s="47">
        <v>0</v>
      </c>
      <c r="O428" s="47">
        <v>0</v>
      </c>
      <c r="P428" s="47">
        <v>0</v>
      </c>
      <c r="Q428" s="47">
        <v>0</v>
      </c>
      <c r="R428" s="47">
        <v>0</v>
      </c>
      <c r="S428" s="47">
        <f t="shared" si="73"/>
        <v>3798000</v>
      </c>
      <c r="T428" s="47">
        <v>0</v>
      </c>
      <c r="U428" s="47">
        <v>3737310</v>
      </c>
      <c r="V428" s="47">
        <v>0</v>
      </c>
      <c r="W428" s="47">
        <v>60690</v>
      </c>
      <c r="X428" s="47">
        <v>60690</v>
      </c>
      <c r="Y428" s="47">
        <v>0</v>
      </c>
      <c r="Z428" s="47">
        <v>0</v>
      </c>
      <c r="AA428" s="47">
        <v>0</v>
      </c>
      <c r="AB428" s="15">
        <f t="shared" si="74"/>
        <v>0</v>
      </c>
      <c r="AC428" s="49">
        <f t="shared" si="78"/>
        <v>1.5979462875197473E-2</v>
      </c>
      <c r="AD428" s="49">
        <f t="shared" si="79"/>
        <v>1.5979462875197473E-2</v>
      </c>
      <c r="AE428" s="49">
        <f t="shared" si="80"/>
        <v>0.98402053712480253</v>
      </c>
      <c r="AF428" s="49">
        <f t="shared" si="81"/>
        <v>1</v>
      </c>
    </row>
    <row r="429" spans="1:32" hidden="1" outlineLevel="4" x14ac:dyDescent="0.35">
      <c r="A429" s="12" t="s">
        <v>141</v>
      </c>
      <c r="B429" s="12" t="s">
        <v>32</v>
      </c>
      <c r="C429" s="12" t="s">
        <v>49</v>
      </c>
      <c r="D429" s="12" t="s">
        <v>58</v>
      </c>
      <c r="E429" s="13"/>
      <c r="F429" s="12" t="s">
        <v>184</v>
      </c>
      <c r="G429" s="13">
        <v>1120</v>
      </c>
      <c r="H429" s="13">
        <v>3480</v>
      </c>
      <c r="I429" s="40" t="s">
        <v>204</v>
      </c>
      <c r="J429" s="47">
        <v>4529003</v>
      </c>
      <c r="K429" s="47">
        <v>4529003</v>
      </c>
      <c r="L429" s="47">
        <v>0</v>
      </c>
      <c r="M429" s="47">
        <v>0</v>
      </c>
      <c r="N429" s="47">
        <v>0</v>
      </c>
      <c r="O429" s="47">
        <v>0</v>
      </c>
      <c r="P429" s="47">
        <v>0</v>
      </c>
      <c r="Q429" s="47">
        <v>0</v>
      </c>
      <c r="R429" s="47">
        <v>0</v>
      </c>
      <c r="S429" s="47">
        <f t="shared" si="73"/>
        <v>4529003</v>
      </c>
      <c r="T429" s="47">
        <v>0</v>
      </c>
      <c r="U429" s="47">
        <v>3503403</v>
      </c>
      <c r="V429" s="47">
        <v>0</v>
      </c>
      <c r="W429" s="47">
        <v>830500</v>
      </c>
      <c r="X429" s="47">
        <v>830500</v>
      </c>
      <c r="Y429" s="47">
        <v>195100</v>
      </c>
      <c r="Z429" s="47">
        <v>195100</v>
      </c>
      <c r="AA429" s="47">
        <v>0</v>
      </c>
      <c r="AB429" s="15">
        <f t="shared" si="74"/>
        <v>195100</v>
      </c>
      <c r="AC429" s="49">
        <f t="shared" si="78"/>
        <v>0.18337369173745302</v>
      </c>
      <c r="AD429" s="49">
        <f t="shared" si="79"/>
        <v>0.18337369173745302</v>
      </c>
      <c r="AE429" s="49">
        <f t="shared" si="80"/>
        <v>0.77354839464668057</v>
      </c>
      <c r="AF429" s="49">
        <f t="shared" si="81"/>
        <v>0.95692208638413356</v>
      </c>
    </row>
    <row r="430" spans="1:32" ht="27" hidden="1" outlineLevel="4" x14ac:dyDescent="0.35">
      <c r="A430" s="12" t="s">
        <v>141</v>
      </c>
      <c r="B430" s="12" t="s">
        <v>32</v>
      </c>
      <c r="C430" s="12" t="s">
        <v>49</v>
      </c>
      <c r="D430" s="12" t="s">
        <v>64</v>
      </c>
      <c r="E430" s="13"/>
      <c r="F430" s="12" t="s">
        <v>184</v>
      </c>
      <c r="G430" s="13">
        <v>1120</v>
      </c>
      <c r="H430" s="13">
        <v>3480</v>
      </c>
      <c r="I430" s="40" t="s">
        <v>208</v>
      </c>
      <c r="J430" s="47">
        <v>40000000</v>
      </c>
      <c r="K430" s="47">
        <v>40000000</v>
      </c>
      <c r="L430" s="47">
        <v>0</v>
      </c>
      <c r="M430" s="47">
        <v>0</v>
      </c>
      <c r="N430" s="47">
        <v>0</v>
      </c>
      <c r="O430" s="47">
        <v>0</v>
      </c>
      <c r="P430" s="47">
        <v>0</v>
      </c>
      <c r="Q430" s="47">
        <v>0</v>
      </c>
      <c r="R430" s="47">
        <v>0</v>
      </c>
      <c r="S430" s="47">
        <f t="shared" si="73"/>
        <v>40000000</v>
      </c>
      <c r="T430" s="47">
        <v>0</v>
      </c>
      <c r="U430" s="47">
        <v>0</v>
      </c>
      <c r="V430" s="47">
        <v>0</v>
      </c>
      <c r="W430" s="47">
        <v>0</v>
      </c>
      <c r="X430" s="47">
        <v>0</v>
      </c>
      <c r="Y430" s="47">
        <v>40000000</v>
      </c>
      <c r="Z430" s="47">
        <v>40000000</v>
      </c>
      <c r="AA430" s="47">
        <v>0</v>
      </c>
      <c r="AB430" s="15">
        <f t="shared" si="74"/>
        <v>40000000</v>
      </c>
      <c r="AC430" s="49">
        <f t="shared" si="78"/>
        <v>0</v>
      </c>
      <c r="AD430" s="49">
        <f t="shared" si="79"/>
        <v>0</v>
      </c>
      <c r="AE430" s="49">
        <f t="shared" si="80"/>
        <v>0</v>
      </c>
      <c r="AF430" s="49">
        <f t="shared" si="81"/>
        <v>0</v>
      </c>
    </row>
    <row r="431" spans="1:32" hidden="1" outlineLevel="3" x14ac:dyDescent="0.35">
      <c r="A431" s="34"/>
      <c r="B431" s="34"/>
      <c r="C431" s="34" t="s">
        <v>209</v>
      </c>
      <c r="D431" s="34"/>
      <c r="E431" s="33"/>
      <c r="F431" s="34"/>
      <c r="G431" s="33"/>
      <c r="H431" s="33"/>
      <c r="I431" s="51"/>
      <c r="J431" s="52">
        <f t="shared" ref="J431:AB431" si="86">SUBTOTAL(9,J425:J430)</f>
        <v>2032579625</v>
      </c>
      <c r="K431" s="52">
        <f t="shared" si="86"/>
        <v>2032579625</v>
      </c>
      <c r="L431" s="52">
        <f t="shared" si="86"/>
        <v>0</v>
      </c>
      <c r="M431" s="52">
        <f t="shared" si="86"/>
        <v>0</v>
      </c>
      <c r="N431" s="52">
        <f t="shared" si="86"/>
        <v>-69281505</v>
      </c>
      <c r="O431" s="52">
        <f t="shared" si="86"/>
        <v>0</v>
      </c>
      <c r="P431" s="52">
        <f t="shared" si="86"/>
        <v>-229390720</v>
      </c>
      <c r="Q431" s="52">
        <f t="shared" si="86"/>
        <v>0</v>
      </c>
      <c r="R431" s="52">
        <f t="shared" si="86"/>
        <v>0</v>
      </c>
      <c r="S431" s="52">
        <f t="shared" si="86"/>
        <v>1733907400</v>
      </c>
      <c r="T431" s="52">
        <f t="shared" si="86"/>
        <v>1433716.93</v>
      </c>
      <c r="U431" s="52">
        <f t="shared" si="86"/>
        <v>33709676.450000003</v>
      </c>
      <c r="V431" s="52">
        <f t="shared" si="86"/>
        <v>0</v>
      </c>
      <c r="W431" s="52">
        <f t="shared" si="86"/>
        <v>311054999.33999997</v>
      </c>
      <c r="X431" s="52">
        <f t="shared" si="86"/>
        <v>296368762.24000001</v>
      </c>
      <c r="Y431" s="52">
        <f t="shared" si="86"/>
        <v>1151381232.28</v>
      </c>
      <c r="Z431" s="52">
        <f t="shared" si="86"/>
        <v>1686381232.28</v>
      </c>
      <c r="AA431" s="52">
        <f t="shared" si="86"/>
        <v>0</v>
      </c>
      <c r="AB431" s="54">
        <f t="shared" si="86"/>
        <v>1387709007.28</v>
      </c>
      <c r="AC431" s="55">
        <f t="shared" si="78"/>
        <v>0.15303459481445897</v>
      </c>
      <c r="AD431" s="55">
        <f t="shared" si="79"/>
        <v>0.17939539293736215</v>
      </c>
      <c r="AE431" s="55">
        <f t="shared" si="80"/>
        <v>2.026832192999465E-2</v>
      </c>
      <c r="AF431" s="55">
        <f t="shared" si="81"/>
        <v>0.19966371486735679</v>
      </c>
    </row>
    <row r="432" spans="1:32" hidden="1" outlineLevel="4" x14ac:dyDescent="0.35">
      <c r="A432" s="12" t="s">
        <v>141</v>
      </c>
      <c r="B432" s="12" t="s">
        <v>32</v>
      </c>
      <c r="C432" s="12" t="s">
        <v>65</v>
      </c>
      <c r="D432" s="12" t="s">
        <v>73</v>
      </c>
      <c r="E432" s="13"/>
      <c r="F432" s="12" t="s">
        <v>184</v>
      </c>
      <c r="G432" s="13">
        <v>1120</v>
      </c>
      <c r="H432" s="13">
        <v>3480</v>
      </c>
      <c r="I432" s="40" t="s">
        <v>214</v>
      </c>
      <c r="J432" s="47">
        <v>1089722</v>
      </c>
      <c r="K432" s="47">
        <v>1089722</v>
      </c>
      <c r="L432" s="47">
        <v>0</v>
      </c>
      <c r="M432" s="47">
        <v>0</v>
      </c>
      <c r="N432" s="47">
        <v>0</v>
      </c>
      <c r="O432" s="47">
        <v>0</v>
      </c>
      <c r="P432" s="47">
        <v>0</v>
      </c>
      <c r="Q432" s="47">
        <v>0</v>
      </c>
      <c r="R432" s="47">
        <v>0</v>
      </c>
      <c r="S432" s="47">
        <f t="shared" si="73"/>
        <v>1089722</v>
      </c>
      <c r="T432" s="47">
        <v>0</v>
      </c>
      <c r="U432" s="47">
        <v>575959.81000000006</v>
      </c>
      <c r="V432" s="47">
        <v>0</v>
      </c>
      <c r="W432" s="47">
        <v>7878.58</v>
      </c>
      <c r="X432" s="47">
        <v>7878.58</v>
      </c>
      <c r="Y432" s="47">
        <v>505883.61</v>
      </c>
      <c r="Z432" s="47">
        <v>505883.61</v>
      </c>
      <c r="AA432" s="47">
        <v>0</v>
      </c>
      <c r="AB432" s="15">
        <f t="shared" si="74"/>
        <v>505883.60999999993</v>
      </c>
      <c r="AC432" s="49">
        <f t="shared" si="78"/>
        <v>7.2298990017637529E-3</v>
      </c>
      <c r="AD432" s="49">
        <f t="shared" si="79"/>
        <v>7.2298990017637529E-3</v>
      </c>
      <c r="AE432" s="49">
        <f t="shared" si="80"/>
        <v>0.52853829692343557</v>
      </c>
      <c r="AF432" s="49">
        <f t="shared" si="81"/>
        <v>0.53576819592519931</v>
      </c>
    </row>
    <row r="433" spans="1:32" hidden="1" outlineLevel="4" x14ac:dyDescent="0.35">
      <c r="A433" s="12" t="s">
        <v>141</v>
      </c>
      <c r="B433" s="12" t="s">
        <v>32</v>
      </c>
      <c r="C433" s="12" t="s">
        <v>65</v>
      </c>
      <c r="D433" s="12" t="s">
        <v>75</v>
      </c>
      <c r="E433" s="13"/>
      <c r="F433" s="12" t="s">
        <v>184</v>
      </c>
      <c r="G433" s="13">
        <v>1120</v>
      </c>
      <c r="H433" s="13">
        <v>3480</v>
      </c>
      <c r="I433" s="40" t="s">
        <v>216</v>
      </c>
      <c r="J433" s="47">
        <v>32394000</v>
      </c>
      <c r="K433" s="47">
        <v>32394000</v>
      </c>
      <c r="L433" s="47">
        <v>0</v>
      </c>
      <c r="M433" s="47">
        <v>0</v>
      </c>
      <c r="N433" s="47">
        <v>0</v>
      </c>
      <c r="O433" s="47">
        <v>0</v>
      </c>
      <c r="P433" s="47">
        <v>0</v>
      </c>
      <c r="Q433" s="47">
        <v>0</v>
      </c>
      <c r="R433" s="47">
        <v>0</v>
      </c>
      <c r="S433" s="47">
        <f t="shared" si="73"/>
        <v>32394000</v>
      </c>
      <c r="T433" s="47">
        <v>0</v>
      </c>
      <c r="U433" s="47">
        <v>17077696.039999999</v>
      </c>
      <c r="V433" s="47">
        <v>0</v>
      </c>
      <c r="W433" s="47">
        <v>0</v>
      </c>
      <c r="X433" s="47">
        <v>0</v>
      </c>
      <c r="Y433" s="47">
        <v>15316303.960000001</v>
      </c>
      <c r="Z433" s="47">
        <v>15316303.960000001</v>
      </c>
      <c r="AA433" s="47">
        <v>0</v>
      </c>
      <c r="AB433" s="15">
        <f t="shared" si="74"/>
        <v>15316303.960000001</v>
      </c>
      <c r="AC433" s="49">
        <f t="shared" si="78"/>
        <v>0</v>
      </c>
      <c r="AD433" s="49">
        <f t="shared" si="79"/>
        <v>0</v>
      </c>
      <c r="AE433" s="49">
        <f t="shared" si="80"/>
        <v>0.52718701117490896</v>
      </c>
      <c r="AF433" s="49">
        <f t="shared" si="81"/>
        <v>0.52718701117490896</v>
      </c>
    </row>
    <row r="434" spans="1:32" hidden="1" outlineLevel="3" x14ac:dyDescent="0.35">
      <c r="A434" s="34"/>
      <c r="B434" s="34"/>
      <c r="C434" s="34" t="s">
        <v>220</v>
      </c>
      <c r="D434" s="34"/>
      <c r="E434" s="33"/>
      <c r="F434" s="34"/>
      <c r="G434" s="33"/>
      <c r="H434" s="33"/>
      <c r="I434" s="51"/>
      <c r="J434" s="52">
        <f t="shared" ref="J434:AB434" si="87">SUBTOTAL(9,J432:J433)</f>
        <v>33483722</v>
      </c>
      <c r="K434" s="52">
        <f t="shared" si="87"/>
        <v>33483722</v>
      </c>
      <c r="L434" s="52">
        <f t="shared" si="87"/>
        <v>0</v>
      </c>
      <c r="M434" s="52">
        <f t="shared" si="87"/>
        <v>0</v>
      </c>
      <c r="N434" s="52">
        <f t="shared" si="87"/>
        <v>0</v>
      </c>
      <c r="O434" s="52">
        <f t="shared" si="87"/>
        <v>0</v>
      </c>
      <c r="P434" s="52">
        <f t="shared" si="87"/>
        <v>0</v>
      </c>
      <c r="Q434" s="52">
        <f t="shared" si="87"/>
        <v>0</v>
      </c>
      <c r="R434" s="52">
        <f t="shared" si="87"/>
        <v>0</v>
      </c>
      <c r="S434" s="52">
        <f t="shared" si="87"/>
        <v>33483722</v>
      </c>
      <c r="T434" s="52">
        <f t="shared" si="87"/>
        <v>0</v>
      </c>
      <c r="U434" s="52">
        <f t="shared" si="87"/>
        <v>17653655.849999998</v>
      </c>
      <c r="V434" s="52">
        <f t="shared" si="87"/>
        <v>0</v>
      </c>
      <c r="W434" s="52">
        <f t="shared" si="87"/>
        <v>7878.58</v>
      </c>
      <c r="X434" s="52">
        <f t="shared" si="87"/>
        <v>7878.58</v>
      </c>
      <c r="Y434" s="52">
        <f t="shared" si="87"/>
        <v>15822187.57</v>
      </c>
      <c r="Z434" s="52">
        <f t="shared" si="87"/>
        <v>15822187.57</v>
      </c>
      <c r="AA434" s="52">
        <f t="shared" si="87"/>
        <v>0</v>
      </c>
      <c r="AB434" s="54">
        <f t="shared" si="87"/>
        <v>15822187.57</v>
      </c>
      <c r="AC434" s="55">
        <f t="shared" si="78"/>
        <v>2.3529582523711075E-4</v>
      </c>
      <c r="AD434" s="55">
        <f t="shared" si="79"/>
        <v>2.3529582523711075E-4</v>
      </c>
      <c r="AE434" s="55">
        <f t="shared" si="80"/>
        <v>0.52723098853825145</v>
      </c>
      <c r="AF434" s="55">
        <f t="shared" si="81"/>
        <v>0.52746628436348852</v>
      </c>
    </row>
    <row r="435" spans="1:32" hidden="1" outlineLevel="4" x14ac:dyDescent="0.35">
      <c r="A435" s="12" t="s">
        <v>141</v>
      </c>
      <c r="B435" s="12" t="s">
        <v>32</v>
      </c>
      <c r="C435" s="12" t="s">
        <v>80</v>
      </c>
      <c r="D435" s="12" t="s">
        <v>81</v>
      </c>
      <c r="E435" s="13"/>
      <c r="F435" s="12">
        <v>280</v>
      </c>
      <c r="G435" s="13">
        <v>2210</v>
      </c>
      <c r="H435" s="13">
        <v>3480</v>
      </c>
      <c r="I435" s="40" t="s">
        <v>221</v>
      </c>
      <c r="J435" s="47">
        <v>1320489</v>
      </c>
      <c r="K435" s="47">
        <v>1320489</v>
      </c>
      <c r="L435" s="47">
        <v>0</v>
      </c>
      <c r="M435" s="47">
        <v>0</v>
      </c>
      <c r="N435" s="48">
        <v>-1016469</v>
      </c>
      <c r="O435" s="47">
        <v>0</v>
      </c>
      <c r="P435" s="47">
        <v>0</v>
      </c>
      <c r="Q435" s="47">
        <v>0</v>
      </c>
      <c r="R435" s="47">
        <v>0</v>
      </c>
      <c r="S435" s="47">
        <f t="shared" si="73"/>
        <v>304020</v>
      </c>
      <c r="T435" s="47">
        <v>0</v>
      </c>
      <c r="U435" s="47">
        <v>284674.71999999997</v>
      </c>
      <c r="V435" s="47">
        <v>0</v>
      </c>
      <c r="W435" s="47">
        <v>0</v>
      </c>
      <c r="X435" s="47">
        <v>0</v>
      </c>
      <c r="Y435" s="47">
        <v>19345.28</v>
      </c>
      <c r="Z435" s="47">
        <v>1035814.28</v>
      </c>
      <c r="AA435" s="47">
        <v>0</v>
      </c>
      <c r="AB435" s="15">
        <f t="shared" si="74"/>
        <v>19345.280000000028</v>
      </c>
      <c r="AC435" s="49">
        <f t="shared" si="78"/>
        <v>0</v>
      </c>
      <c r="AD435" s="49">
        <f t="shared" si="79"/>
        <v>0</v>
      </c>
      <c r="AE435" s="49">
        <f t="shared" si="80"/>
        <v>0.93636839681599882</v>
      </c>
      <c r="AF435" s="49">
        <f t="shared" si="81"/>
        <v>0.93636839681599882</v>
      </c>
    </row>
    <row r="436" spans="1:32" hidden="1" outlineLevel="4" x14ac:dyDescent="0.35">
      <c r="A436" s="12" t="s">
        <v>141</v>
      </c>
      <c r="B436" s="12" t="s">
        <v>32</v>
      </c>
      <c r="C436" s="12" t="s">
        <v>80</v>
      </c>
      <c r="D436" s="12" t="s">
        <v>83</v>
      </c>
      <c r="E436" s="13"/>
      <c r="F436" s="12">
        <v>280</v>
      </c>
      <c r="G436" s="13">
        <v>2210</v>
      </c>
      <c r="H436" s="13">
        <v>3480</v>
      </c>
      <c r="I436" s="40" t="s">
        <v>222</v>
      </c>
      <c r="J436" s="47">
        <v>211500000</v>
      </c>
      <c r="K436" s="47">
        <v>211500000</v>
      </c>
      <c r="L436" s="47">
        <v>0</v>
      </c>
      <c r="M436" s="47">
        <v>0</v>
      </c>
      <c r="N436" s="47">
        <v>0</v>
      </c>
      <c r="O436" s="47">
        <v>0</v>
      </c>
      <c r="P436" s="47">
        <v>0</v>
      </c>
      <c r="Q436" s="47">
        <v>0</v>
      </c>
      <c r="R436" s="47">
        <v>0</v>
      </c>
      <c r="S436" s="47">
        <f t="shared" si="73"/>
        <v>211500000</v>
      </c>
      <c r="T436" s="47">
        <v>204552966</v>
      </c>
      <c r="U436" s="47">
        <v>0</v>
      </c>
      <c r="V436" s="47">
        <v>0</v>
      </c>
      <c r="W436" s="47">
        <v>0</v>
      </c>
      <c r="X436" s="47">
        <v>0</v>
      </c>
      <c r="Y436" s="47">
        <v>6947034</v>
      </c>
      <c r="Z436" s="47">
        <v>6947034</v>
      </c>
      <c r="AA436" s="47">
        <v>0</v>
      </c>
      <c r="AB436" s="15">
        <f t="shared" si="74"/>
        <v>6947034</v>
      </c>
      <c r="AC436" s="49">
        <f t="shared" si="78"/>
        <v>0</v>
      </c>
      <c r="AD436" s="49">
        <f t="shared" si="79"/>
        <v>0</v>
      </c>
      <c r="AE436" s="49">
        <f t="shared" si="80"/>
        <v>0.9671535035460993</v>
      </c>
      <c r="AF436" s="49">
        <f t="shared" si="81"/>
        <v>0.9671535035460993</v>
      </c>
    </row>
    <row r="437" spans="1:32" hidden="1" outlineLevel="4" x14ac:dyDescent="0.35">
      <c r="A437" s="12" t="s">
        <v>141</v>
      </c>
      <c r="B437" s="12" t="s">
        <v>32</v>
      </c>
      <c r="C437" s="12" t="s">
        <v>80</v>
      </c>
      <c r="D437" s="12" t="s">
        <v>86</v>
      </c>
      <c r="E437" s="13"/>
      <c r="F437" s="12">
        <v>280</v>
      </c>
      <c r="G437" s="13">
        <v>2240</v>
      </c>
      <c r="H437" s="13">
        <v>3480</v>
      </c>
      <c r="I437" s="40" t="s">
        <v>12</v>
      </c>
      <c r="J437" s="47">
        <v>68030712</v>
      </c>
      <c r="K437" s="47">
        <v>68030712</v>
      </c>
      <c r="L437" s="47">
        <v>0</v>
      </c>
      <c r="M437" s="47">
        <v>0</v>
      </c>
      <c r="N437" s="47">
        <v>0</v>
      </c>
      <c r="O437" s="47">
        <v>0</v>
      </c>
      <c r="P437" s="47">
        <v>0</v>
      </c>
      <c r="Q437" s="47">
        <v>0</v>
      </c>
      <c r="R437" s="47">
        <v>0</v>
      </c>
      <c r="S437" s="47">
        <f t="shared" si="73"/>
        <v>68030712</v>
      </c>
      <c r="T437" s="47">
        <v>60182292</v>
      </c>
      <c r="U437" s="47">
        <v>0</v>
      </c>
      <c r="V437" s="47">
        <v>0</v>
      </c>
      <c r="W437" s="47">
        <v>0</v>
      </c>
      <c r="X437" s="47">
        <v>0</v>
      </c>
      <c r="Y437" s="47">
        <v>7848420</v>
      </c>
      <c r="Z437" s="47">
        <v>7848420</v>
      </c>
      <c r="AA437" s="47">
        <v>0</v>
      </c>
      <c r="AB437" s="15">
        <f t="shared" si="74"/>
        <v>7848420</v>
      </c>
      <c r="AC437" s="49">
        <f t="shared" si="78"/>
        <v>0</v>
      </c>
      <c r="AD437" s="49">
        <f t="shared" si="79"/>
        <v>0</v>
      </c>
      <c r="AE437" s="49">
        <f t="shared" si="80"/>
        <v>0.88463416346428947</v>
      </c>
      <c r="AF437" s="49">
        <f t="shared" si="81"/>
        <v>0.88463416346428947</v>
      </c>
    </row>
    <row r="438" spans="1:32" hidden="1" outlineLevel="3" x14ac:dyDescent="0.35">
      <c r="A438" s="34"/>
      <c r="B438" s="34"/>
      <c r="C438" s="34" t="s">
        <v>225</v>
      </c>
      <c r="D438" s="34"/>
      <c r="E438" s="33"/>
      <c r="F438" s="34"/>
      <c r="G438" s="33"/>
      <c r="H438" s="33"/>
      <c r="I438" s="51"/>
      <c r="J438" s="52">
        <f t="shared" ref="J438:AB438" si="88">SUBTOTAL(9,J435:J437)</f>
        <v>280851201</v>
      </c>
      <c r="K438" s="52">
        <f t="shared" si="88"/>
        <v>280851201</v>
      </c>
      <c r="L438" s="52">
        <f t="shared" si="88"/>
        <v>0</v>
      </c>
      <c r="M438" s="52">
        <f t="shared" si="88"/>
        <v>0</v>
      </c>
      <c r="N438" s="52">
        <f t="shared" si="88"/>
        <v>-1016469</v>
      </c>
      <c r="O438" s="52">
        <f t="shared" si="88"/>
        <v>0</v>
      </c>
      <c r="P438" s="52">
        <f t="shared" si="88"/>
        <v>0</v>
      </c>
      <c r="Q438" s="52">
        <f t="shared" si="88"/>
        <v>0</v>
      </c>
      <c r="R438" s="52">
        <f t="shared" si="88"/>
        <v>0</v>
      </c>
      <c r="S438" s="52">
        <f t="shared" si="88"/>
        <v>279834732</v>
      </c>
      <c r="T438" s="52">
        <f t="shared" si="88"/>
        <v>264735258</v>
      </c>
      <c r="U438" s="52">
        <f t="shared" si="88"/>
        <v>284674.71999999997</v>
      </c>
      <c r="V438" s="52">
        <f t="shared" si="88"/>
        <v>0</v>
      </c>
      <c r="W438" s="52">
        <f t="shared" si="88"/>
        <v>0</v>
      </c>
      <c r="X438" s="52">
        <f t="shared" si="88"/>
        <v>0</v>
      </c>
      <c r="Y438" s="52">
        <f t="shared" si="88"/>
        <v>14814799.280000001</v>
      </c>
      <c r="Z438" s="52">
        <f t="shared" si="88"/>
        <v>15831268.280000001</v>
      </c>
      <c r="AA438" s="52">
        <f t="shared" si="88"/>
        <v>0</v>
      </c>
      <c r="AB438" s="54">
        <f t="shared" si="88"/>
        <v>14814799.280000001</v>
      </c>
      <c r="AC438" s="55">
        <f t="shared" si="78"/>
        <v>0</v>
      </c>
      <c r="AD438" s="55">
        <f t="shared" si="79"/>
        <v>0</v>
      </c>
      <c r="AE438" s="55">
        <f t="shared" si="80"/>
        <v>0.94705875437935272</v>
      </c>
      <c r="AF438" s="55">
        <f t="shared" si="81"/>
        <v>0.94705875437935272</v>
      </c>
    </row>
    <row r="439" spans="1:32" ht="67.5" hidden="1" outlineLevel="4" x14ac:dyDescent="0.35">
      <c r="A439" s="12" t="s">
        <v>141</v>
      </c>
      <c r="B439" s="12" t="s">
        <v>32</v>
      </c>
      <c r="C439" s="12" t="s">
        <v>87</v>
      </c>
      <c r="D439" s="12" t="s">
        <v>88</v>
      </c>
      <c r="E439" s="13">
        <v>200</v>
      </c>
      <c r="F439" s="12" t="s">
        <v>184</v>
      </c>
      <c r="G439" s="13">
        <v>1310</v>
      </c>
      <c r="H439" s="13">
        <v>3480</v>
      </c>
      <c r="I439" s="40" t="s">
        <v>226</v>
      </c>
      <c r="J439" s="47">
        <v>7160195</v>
      </c>
      <c r="K439" s="47">
        <v>7160195</v>
      </c>
      <c r="L439" s="47">
        <v>0</v>
      </c>
      <c r="M439" s="47">
        <v>0</v>
      </c>
      <c r="N439" s="47">
        <v>0</v>
      </c>
      <c r="O439" s="48">
        <v>-5795</v>
      </c>
      <c r="P439" s="47">
        <v>0</v>
      </c>
      <c r="Q439" s="47">
        <v>0</v>
      </c>
      <c r="R439" s="47">
        <v>0</v>
      </c>
      <c r="S439" s="47">
        <f t="shared" si="73"/>
        <v>7160195</v>
      </c>
      <c r="T439" s="47">
        <v>0</v>
      </c>
      <c r="U439" s="47">
        <v>3624014.78</v>
      </c>
      <c r="V439" s="47">
        <v>0</v>
      </c>
      <c r="W439" s="47">
        <v>3530385.22</v>
      </c>
      <c r="X439" s="47">
        <v>3530385.22</v>
      </c>
      <c r="Y439" s="47">
        <v>0</v>
      </c>
      <c r="Z439" s="47">
        <v>5795</v>
      </c>
      <c r="AA439" s="47">
        <v>0</v>
      </c>
      <c r="AB439" s="15">
        <f t="shared" si="74"/>
        <v>5795</v>
      </c>
      <c r="AC439" s="49">
        <f t="shared" si="78"/>
        <v>0.49305713322053385</v>
      </c>
      <c r="AD439" s="49">
        <f t="shared" si="79"/>
        <v>0.49305713322053385</v>
      </c>
      <c r="AE439" s="49">
        <f t="shared" si="80"/>
        <v>0.50613353127952521</v>
      </c>
      <c r="AF439" s="49">
        <f t="shared" si="81"/>
        <v>0.999190664500059</v>
      </c>
    </row>
    <row r="440" spans="1:32" ht="67.5" hidden="1" outlineLevel="4" x14ac:dyDescent="0.35">
      <c r="A440" s="12" t="s">
        <v>141</v>
      </c>
      <c r="B440" s="12" t="s">
        <v>32</v>
      </c>
      <c r="C440" s="12" t="s">
        <v>87</v>
      </c>
      <c r="D440" s="12" t="s">
        <v>88</v>
      </c>
      <c r="E440" s="13">
        <v>202</v>
      </c>
      <c r="F440" s="12" t="s">
        <v>184</v>
      </c>
      <c r="G440" s="13">
        <v>1310</v>
      </c>
      <c r="H440" s="13">
        <v>3480</v>
      </c>
      <c r="I440" s="40" t="s">
        <v>227</v>
      </c>
      <c r="J440" s="47">
        <v>3219476</v>
      </c>
      <c r="K440" s="47">
        <v>3219476</v>
      </c>
      <c r="L440" s="47">
        <v>0</v>
      </c>
      <c r="M440" s="47">
        <v>0</v>
      </c>
      <c r="N440" s="47">
        <v>0</v>
      </c>
      <c r="O440" s="48">
        <v>-2641</v>
      </c>
      <c r="P440" s="47">
        <v>0</v>
      </c>
      <c r="Q440" s="47">
        <v>0</v>
      </c>
      <c r="R440" s="47">
        <v>0</v>
      </c>
      <c r="S440" s="47">
        <f t="shared" si="73"/>
        <v>3219476</v>
      </c>
      <c r="T440" s="47">
        <v>0</v>
      </c>
      <c r="U440" s="47">
        <v>1073836.44</v>
      </c>
      <c r="V440" s="47">
        <v>0</v>
      </c>
      <c r="W440" s="47">
        <v>2142998.56</v>
      </c>
      <c r="X440" s="47">
        <v>2142998.56</v>
      </c>
      <c r="Y440" s="47">
        <v>0</v>
      </c>
      <c r="Z440" s="47">
        <v>2641</v>
      </c>
      <c r="AA440" s="47">
        <v>0</v>
      </c>
      <c r="AB440" s="15">
        <f t="shared" si="74"/>
        <v>2641</v>
      </c>
      <c r="AC440" s="49">
        <f t="shared" si="78"/>
        <v>0.66563582396638465</v>
      </c>
      <c r="AD440" s="49">
        <f t="shared" si="79"/>
        <v>0.66563582396638465</v>
      </c>
      <c r="AE440" s="49">
        <f t="shared" si="80"/>
        <v>0.33354385620517124</v>
      </c>
      <c r="AF440" s="49">
        <f t="shared" si="81"/>
        <v>0.9991796801715559</v>
      </c>
    </row>
    <row r="441" spans="1:32" ht="40.5" hidden="1" outlineLevel="4" x14ac:dyDescent="0.35">
      <c r="A441" s="12" t="s">
        <v>141</v>
      </c>
      <c r="B441" s="12" t="s">
        <v>32</v>
      </c>
      <c r="C441" s="12" t="s">
        <v>87</v>
      </c>
      <c r="D441" s="12" t="s">
        <v>88</v>
      </c>
      <c r="E441" s="13">
        <v>204</v>
      </c>
      <c r="F441" s="12" t="s">
        <v>184</v>
      </c>
      <c r="G441" s="13">
        <v>1310</v>
      </c>
      <c r="H441" s="13">
        <v>3480</v>
      </c>
      <c r="I441" s="40" t="s">
        <v>228</v>
      </c>
      <c r="J441" s="47">
        <v>13058116</v>
      </c>
      <c r="K441" s="47">
        <v>13058116</v>
      </c>
      <c r="L441" s="47">
        <v>0</v>
      </c>
      <c r="M441" s="47">
        <v>0</v>
      </c>
      <c r="N441" s="47">
        <v>0</v>
      </c>
      <c r="O441" s="48">
        <v>-10704</v>
      </c>
      <c r="P441" s="47">
        <v>0</v>
      </c>
      <c r="Q441" s="47">
        <v>0</v>
      </c>
      <c r="R441" s="47">
        <v>0</v>
      </c>
      <c r="S441" s="47">
        <f t="shared" si="73"/>
        <v>13058116</v>
      </c>
      <c r="T441" s="47">
        <v>0</v>
      </c>
      <c r="U441" s="47">
        <v>5680779.1100000003</v>
      </c>
      <c r="V441" s="47">
        <v>0</v>
      </c>
      <c r="W441" s="47">
        <v>7366632.8899999997</v>
      </c>
      <c r="X441" s="47">
        <v>7366632.8899999997</v>
      </c>
      <c r="Y441" s="47">
        <v>0</v>
      </c>
      <c r="Z441" s="47">
        <v>10704</v>
      </c>
      <c r="AA441" s="47">
        <v>0</v>
      </c>
      <c r="AB441" s="15">
        <f t="shared" si="74"/>
        <v>10704</v>
      </c>
      <c r="AC441" s="49">
        <f t="shared" si="78"/>
        <v>0.56414209293285489</v>
      </c>
      <c r="AD441" s="49">
        <f t="shared" si="79"/>
        <v>0.56414209293285489</v>
      </c>
      <c r="AE441" s="49">
        <f t="shared" si="80"/>
        <v>0.43503818697888735</v>
      </c>
      <c r="AF441" s="49">
        <f t="shared" si="81"/>
        <v>0.99918027991174219</v>
      </c>
    </row>
    <row r="442" spans="1:32" ht="27" hidden="1" outlineLevel="4" x14ac:dyDescent="0.35">
      <c r="A442" s="12" t="s">
        <v>141</v>
      </c>
      <c r="B442" s="12" t="s">
        <v>32</v>
      </c>
      <c r="C442" s="12" t="s">
        <v>87</v>
      </c>
      <c r="D442" s="12" t="s">
        <v>89</v>
      </c>
      <c r="E442" s="13"/>
      <c r="F442" s="12" t="s">
        <v>184</v>
      </c>
      <c r="G442" s="13">
        <v>1320</v>
      </c>
      <c r="H442" s="13">
        <v>3480</v>
      </c>
      <c r="I442" s="40" t="s">
        <v>244</v>
      </c>
      <c r="J442" s="47">
        <v>9139276</v>
      </c>
      <c r="K442" s="47">
        <v>9139276</v>
      </c>
      <c r="L442" s="47">
        <v>0</v>
      </c>
      <c r="M442" s="47">
        <v>0</v>
      </c>
      <c r="N442" s="47">
        <v>0</v>
      </c>
      <c r="O442" s="47">
        <v>0</v>
      </c>
      <c r="P442" s="47">
        <v>0</v>
      </c>
      <c r="Q442" s="47">
        <v>0</v>
      </c>
      <c r="R442" s="47">
        <v>0</v>
      </c>
      <c r="S442" s="47">
        <f t="shared" si="73"/>
        <v>9139276</v>
      </c>
      <c r="T442" s="47">
        <v>0</v>
      </c>
      <c r="U442" s="47">
        <v>0</v>
      </c>
      <c r="V442" s="47">
        <v>0</v>
      </c>
      <c r="W442" s="47">
        <v>1409168.73</v>
      </c>
      <c r="X442" s="47">
        <v>1409168.73</v>
      </c>
      <c r="Y442" s="47">
        <v>7730107.2699999996</v>
      </c>
      <c r="Z442" s="47">
        <v>7730107.2699999996</v>
      </c>
      <c r="AA442" s="47">
        <v>0</v>
      </c>
      <c r="AB442" s="15">
        <f t="shared" si="74"/>
        <v>7730107.2699999996</v>
      </c>
      <c r="AC442" s="49">
        <f t="shared" si="78"/>
        <v>0.15418822344352004</v>
      </c>
      <c r="AD442" s="49">
        <f t="shared" si="79"/>
        <v>0.15418822344352004</v>
      </c>
      <c r="AE442" s="49">
        <f t="shared" si="80"/>
        <v>0</v>
      </c>
      <c r="AF442" s="49">
        <f t="shared" si="81"/>
        <v>0.15418822344352004</v>
      </c>
    </row>
    <row r="443" spans="1:32" hidden="1" outlineLevel="3" x14ac:dyDescent="0.35">
      <c r="A443" s="34"/>
      <c r="B443" s="34"/>
      <c r="C443" s="34" t="s">
        <v>255</v>
      </c>
      <c r="D443" s="34"/>
      <c r="E443" s="33"/>
      <c r="F443" s="34"/>
      <c r="G443" s="33"/>
      <c r="H443" s="33"/>
      <c r="I443" s="51"/>
      <c r="J443" s="52">
        <f t="shared" ref="J443:AB443" si="89">SUBTOTAL(9,J439:J442)</f>
        <v>32577063</v>
      </c>
      <c r="K443" s="52">
        <f t="shared" si="89"/>
        <v>32577063</v>
      </c>
      <c r="L443" s="52">
        <f t="shared" si="89"/>
        <v>0</v>
      </c>
      <c r="M443" s="52">
        <f t="shared" si="89"/>
        <v>0</v>
      </c>
      <c r="N443" s="52">
        <f t="shared" si="89"/>
        <v>0</v>
      </c>
      <c r="O443" s="52">
        <f t="shared" si="89"/>
        <v>-19140</v>
      </c>
      <c r="P443" s="52">
        <f t="shared" si="89"/>
        <v>0</v>
      </c>
      <c r="Q443" s="52">
        <f t="shared" si="89"/>
        <v>0</v>
      </c>
      <c r="R443" s="52">
        <f t="shared" si="89"/>
        <v>0</v>
      </c>
      <c r="S443" s="52">
        <f t="shared" si="89"/>
        <v>32577063</v>
      </c>
      <c r="T443" s="52">
        <f t="shared" si="89"/>
        <v>0</v>
      </c>
      <c r="U443" s="52">
        <f t="shared" si="89"/>
        <v>10378630.33</v>
      </c>
      <c r="V443" s="52">
        <f t="shared" si="89"/>
        <v>0</v>
      </c>
      <c r="W443" s="52">
        <f t="shared" si="89"/>
        <v>14449185.4</v>
      </c>
      <c r="X443" s="52">
        <f t="shared" si="89"/>
        <v>14449185.4</v>
      </c>
      <c r="Y443" s="52">
        <f t="shared" si="89"/>
        <v>7730107.2699999996</v>
      </c>
      <c r="Z443" s="52">
        <f t="shared" si="89"/>
        <v>7749247.2699999996</v>
      </c>
      <c r="AA443" s="52">
        <f t="shared" si="89"/>
        <v>0</v>
      </c>
      <c r="AB443" s="54">
        <f t="shared" si="89"/>
        <v>7749247.2699999996</v>
      </c>
      <c r="AC443" s="55">
        <f t="shared" si="78"/>
        <v>0.4435386148837297</v>
      </c>
      <c r="AD443" s="55">
        <f t="shared" si="79"/>
        <v>0.4435386148837297</v>
      </c>
      <c r="AE443" s="55">
        <f t="shared" si="80"/>
        <v>0.31858704788703635</v>
      </c>
      <c r="AF443" s="55">
        <f t="shared" si="81"/>
        <v>0.76212566277076599</v>
      </c>
    </row>
    <row r="444" spans="1:32" outlineLevel="1" collapsed="1" x14ac:dyDescent="0.35">
      <c r="A444" s="34" t="s">
        <v>310</v>
      </c>
      <c r="B444" s="34"/>
      <c r="C444" s="34"/>
      <c r="D444" s="34"/>
      <c r="E444" s="33"/>
      <c r="F444" s="34"/>
      <c r="G444" s="33"/>
      <c r="H444" s="33"/>
      <c r="I444" s="51"/>
      <c r="J444" s="52">
        <f t="shared" ref="J444:AB444" si="90">SUBTOTAL(9,J410:J442)</f>
        <v>4044672428</v>
      </c>
      <c r="K444" s="52">
        <f t="shared" si="90"/>
        <v>4044672428</v>
      </c>
      <c r="L444" s="52">
        <f t="shared" si="90"/>
        <v>0</v>
      </c>
      <c r="M444" s="52">
        <f t="shared" si="90"/>
        <v>0</v>
      </c>
      <c r="N444" s="52">
        <f t="shared" si="90"/>
        <v>-75697974</v>
      </c>
      <c r="O444" s="52">
        <f t="shared" si="90"/>
        <v>-1379448</v>
      </c>
      <c r="P444" s="52">
        <f t="shared" si="90"/>
        <v>-229390720</v>
      </c>
      <c r="Q444" s="52">
        <f t="shared" si="90"/>
        <v>0</v>
      </c>
      <c r="R444" s="52">
        <f t="shared" si="90"/>
        <v>0</v>
      </c>
      <c r="S444" s="52">
        <f t="shared" si="90"/>
        <v>3739583734</v>
      </c>
      <c r="T444" s="52">
        <f t="shared" si="90"/>
        <v>266168974.93000001</v>
      </c>
      <c r="U444" s="52">
        <f t="shared" si="90"/>
        <v>158897745.60000002</v>
      </c>
      <c r="V444" s="52">
        <f t="shared" si="90"/>
        <v>0</v>
      </c>
      <c r="W444" s="52">
        <f t="shared" si="90"/>
        <v>1347858083.8300002</v>
      </c>
      <c r="X444" s="52">
        <f t="shared" si="90"/>
        <v>1333171846.73</v>
      </c>
      <c r="Y444" s="52">
        <f t="shared" si="90"/>
        <v>1728769190.6399999</v>
      </c>
      <c r="Z444" s="52">
        <f t="shared" si="90"/>
        <v>2271747623.6400003</v>
      </c>
      <c r="AA444" s="52">
        <f t="shared" si="90"/>
        <v>0</v>
      </c>
      <c r="AB444" s="54">
        <f t="shared" si="90"/>
        <v>1966658929.6399999</v>
      </c>
      <c r="AC444" s="55">
        <f t="shared" si="78"/>
        <v>0.33324282938197936</v>
      </c>
      <c r="AD444" s="55">
        <f t="shared" si="79"/>
        <v>0.36042997822869455</v>
      </c>
      <c r="AE444" s="55">
        <f t="shared" si="80"/>
        <v>0.11366685459275239</v>
      </c>
      <c r="AF444" s="55">
        <f t="shared" si="81"/>
        <v>0.47409683282144693</v>
      </c>
    </row>
    <row r="445" spans="1:32" hidden="1" outlineLevel="4" x14ac:dyDescent="0.35">
      <c r="A445" s="12" t="s">
        <v>142</v>
      </c>
      <c r="B445" s="12" t="s">
        <v>32</v>
      </c>
      <c r="C445" s="12" t="s">
        <v>33</v>
      </c>
      <c r="D445" s="12" t="s">
        <v>34</v>
      </c>
      <c r="E445" s="13"/>
      <c r="F445" s="12" t="s">
        <v>184</v>
      </c>
      <c r="G445" s="13">
        <v>1111</v>
      </c>
      <c r="H445" s="13">
        <v>3480</v>
      </c>
      <c r="I445" s="40" t="s">
        <v>185</v>
      </c>
      <c r="J445" s="47">
        <v>10763883686</v>
      </c>
      <c r="K445" s="47">
        <v>10764487888</v>
      </c>
      <c r="L445" s="47">
        <v>0</v>
      </c>
      <c r="M445" s="47">
        <v>0</v>
      </c>
      <c r="N445" s="47">
        <v>0</v>
      </c>
      <c r="O445" s="48">
        <v>-18126747</v>
      </c>
      <c r="P445" s="48">
        <v>22250424</v>
      </c>
      <c r="Q445" s="47">
        <v>0</v>
      </c>
      <c r="R445" s="47">
        <v>0</v>
      </c>
      <c r="S445" s="47">
        <f t="shared" si="73"/>
        <v>10786738312</v>
      </c>
      <c r="T445" s="47">
        <v>0</v>
      </c>
      <c r="U445" s="47">
        <v>27730025.84</v>
      </c>
      <c r="V445" s="47">
        <v>0</v>
      </c>
      <c r="W445" s="47">
        <v>7022055209.8800001</v>
      </c>
      <c r="X445" s="47">
        <v>7022055209.8800001</v>
      </c>
      <c r="Y445" s="47">
        <v>3696575905.2800002</v>
      </c>
      <c r="Z445" s="47">
        <v>3714702652.2800002</v>
      </c>
      <c r="AA445" s="47">
        <v>0</v>
      </c>
      <c r="AB445" s="15">
        <f t="shared" si="74"/>
        <v>3736953076.2799997</v>
      </c>
      <c r="AC445" s="49">
        <f t="shared" si="78"/>
        <v>0.65233527901573685</v>
      </c>
      <c r="AD445" s="49">
        <f t="shared" si="79"/>
        <v>0.65098966960829341</v>
      </c>
      <c r="AE445" s="49">
        <f t="shared" si="80"/>
        <v>2.5707516987921158E-3</v>
      </c>
      <c r="AF445" s="49">
        <f t="shared" si="81"/>
        <v>0.65356042130708547</v>
      </c>
    </row>
    <row r="446" spans="1:32" hidden="1" outlineLevel="4" x14ac:dyDescent="0.35">
      <c r="A446" s="12" t="s">
        <v>142</v>
      </c>
      <c r="B446" s="12" t="s">
        <v>32</v>
      </c>
      <c r="C446" s="12" t="s">
        <v>33</v>
      </c>
      <c r="D446" s="12" t="s">
        <v>35</v>
      </c>
      <c r="E446" s="13"/>
      <c r="F446" s="12" t="s">
        <v>184</v>
      </c>
      <c r="G446" s="13">
        <v>1111</v>
      </c>
      <c r="H446" s="13">
        <v>3480</v>
      </c>
      <c r="I446" s="40" t="s">
        <v>186</v>
      </c>
      <c r="J446" s="47">
        <v>124087666</v>
      </c>
      <c r="K446" s="47">
        <v>141421881</v>
      </c>
      <c r="L446" s="47">
        <v>0</v>
      </c>
      <c r="M446" s="47">
        <v>0</v>
      </c>
      <c r="N446" s="48">
        <v>184700000</v>
      </c>
      <c r="O446" s="47">
        <v>0</v>
      </c>
      <c r="P446" s="47">
        <v>0</v>
      </c>
      <c r="Q446" s="47">
        <v>0</v>
      </c>
      <c r="R446" s="47">
        <v>0</v>
      </c>
      <c r="S446" s="47">
        <f t="shared" si="73"/>
        <v>326121881</v>
      </c>
      <c r="T446" s="47">
        <v>0</v>
      </c>
      <c r="U446" s="47">
        <v>2768483.34</v>
      </c>
      <c r="V446" s="47">
        <v>0</v>
      </c>
      <c r="W446" s="47">
        <v>138327025.11000001</v>
      </c>
      <c r="X446" s="47">
        <v>138327025.11000001</v>
      </c>
      <c r="Y446" s="47">
        <v>326372.55</v>
      </c>
      <c r="Z446" s="47">
        <v>326372.55</v>
      </c>
      <c r="AA446" s="47">
        <v>0</v>
      </c>
      <c r="AB446" s="15">
        <f t="shared" si="74"/>
        <v>185026372.55000001</v>
      </c>
      <c r="AC446" s="49">
        <f t="shared" si="78"/>
        <v>0.97811614533680269</v>
      </c>
      <c r="AD446" s="49">
        <f t="shared" si="79"/>
        <v>0.42415744900600527</v>
      </c>
      <c r="AE446" s="49">
        <f t="shared" si="80"/>
        <v>8.4891063779924652E-3</v>
      </c>
      <c r="AF446" s="49">
        <f t="shared" si="81"/>
        <v>0.43264655538399771</v>
      </c>
    </row>
    <row r="447" spans="1:32" hidden="1" outlineLevel="4" x14ac:dyDescent="0.35">
      <c r="A447" s="12" t="s">
        <v>142</v>
      </c>
      <c r="B447" s="12" t="s">
        <v>32</v>
      </c>
      <c r="C447" s="12" t="s">
        <v>33</v>
      </c>
      <c r="D447" s="12" t="s">
        <v>36</v>
      </c>
      <c r="E447" s="13"/>
      <c r="F447" s="12" t="s">
        <v>184</v>
      </c>
      <c r="G447" s="13">
        <v>1111</v>
      </c>
      <c r="H447" s="13">
        <v>3480</v>
      </c>
      <c r="I447" s="40" t="s">
        <v>1</v>
      </c>
      <c r="J447" s="47">
        <v>41976671</v>
      </c>
      <c r="K447" s="47">
        <v>41976671</v>
      </c>
      <c r="L447" s="47">
        <v>0</v>
      </c>
      <c r="M447" s="47">
        <v>0</v>
      </c>
      <c r="N447" s="47">
        <v>0</v>
      </c>
      <c r="O447" s="47">
        <v>0</v>
      </c>
      <c r="P447" s="47">
        <v>0</v>
      </c>
      <c r="Q447" s="47">
        <v>0</v>
      </c>
      <c r="R447" s="47">
        <v>0</v>
      </c>
      <c r="S447" s="47">
        <f t="shared" si="73"/>
        <v>41976671</v>
      </c>
      <c r="T447" s="47">
        <v>0</v>
      </c>
      <c r="U447" s="47">
        <v>0</v>
      </c>
      <c r="V447" s="47">
        <v>0</v>
      </c>
      <c r="W447" s="47">
        <v>21202966.829999998</v>
      </c>
      <c r="X447" s="47">
        <v>21202966.829999998</v>
      </c>
      <c r="Y447" s="47">
        <v>20773704.170000002</v>
      </c>
      <c r="Z447" s="47">
        <v>20773704.170000002</v>
      </c>
      <c r="AA447" s="47">
        <v>0</v>
      </c>
      <c r="AB447" s="15">
        <f t="shared" si="74"/>
        <v>20773704.170000002</v>
      </c>
      <c r="AC447" s="49">
        <f t="shared" si="78"/>
        <v>0.50511310985094549</v>
      </c>
      <c r="AD447" s="49">
        <f t="shared" si="79"/>
        <v>0.50511310985094549</v>
      </c>
      <c r="AE447" s="49">
        <f t="shared" si="80"/>
        <v>0</v>
      </c>
      <c r="AF447" s="49">
        <f t="shared" si="81"/>
        <v>0.50511310985094549</v>
      </c>
    </row>
    <row r="448" spans="1:32" hidden="1" outlineLevel="4" x14ac:dyDescent="0.35">
      <c r="A448" s="12" t="s">
        <v>142</v>
      </c>
      <c r="B448" s="12" t="s">
        <v>32</v>
      </c>
      <c r="C448" s="12" t="s">
        <v>33</v>
      </c>
      <c r="D448" s="12" t="s">
        <v>38</v>
      </c>
      <c r="E448" s="13"/>
      <c r="F448" s="12" t="s">
        <v>184</v>
      </c>
      <c r="G448" s="13">
        <v>1111</v>
      </c>
      <c r="H448" s="13">
        <v>3480</v>
      </c>
      <c r="I448" s="40" t="s">
        <v>187</v>
      </c>
      <c r="J448" s="47">
        <v>3868014957</v>
      </c>
      <c r="K448" s="47">
        <v>3868014957</v>
      </c>
      <c r="L448" s="47">
        <v>0</v>
      </c>
      <c r="M448" s="47">
        <v>0</v>
      </c>
      <c r="N448" s="48">
        <v>48000000</v>
      </c>
      <c r="O448" s="47">
        <v>0</v>
      </c>
      <c r="P448" s="47">
        <v>0</v>
      </c>
      <c r="Q448" s="47">
        <v>0</v>
      </c>
      <c r="R448" s="47">
        <v>0</v>
      </c>
      <c r="S448" s="47">
        <f t="shared" ref="S448:S517" si="91">+K448+N448+P448+Q448</f>
        <v>3916014957</v>
      </c>
      <c r="T448" s="47">
        <v>0</v>
      </c>
      <c r="U448" s="47">
        <v>3674025.72</v>
      </c>
      <c r="V448" s="47">
        <v>0</v>
      </c>
      <c r="W448" s="47">
        <v>2476184455.3800001</v>
      </c>
      <c r="X448" s="47">
        <v>2476184455.3800001</v>
      </c>
      <c r="Y448" s="47">
        <v>1388156475.9000001</v>
      </c>
      <c r="Z448" s="47">
        <v>1388156475.9000001</v>
      </c>
      <c r="AA448" s="47">
        <v>0</v>
      </c>
      <c r="AB448" s="15">
        <f t="shared" ref="AB448:AB517" si="92">+S448-T448-U448-V448-W448-AA448</f>
        <v>1436156475.9000001</v>
      </c>
      <c r="AC448" s="49">
        <f t="shared" si="78"/>
        <v>0.64016930723052534</v>
      </c>
      <c r="AD448" s="49">
        <f t="shared" si="79"/>
        <v>0.63232252240348119</v>
      </c>
      <c r="AE448" s="49">
        <f t="shared" si="80"/>
        <v>9.3820523168139684E-4</v>
      </c>
      <c r="AF448" s="49">
        <f t="shared" si="81"/>
        <v>0.63326072763516261</v>
      </c>
    </row>
    <row r="449" spans="1:32" hidden="1" outlineLevel="4" x14ac:dyDescent="0.35">
      <c r="A449" s="12" t="s">
        <v>142</v>
      </c>
      <c r="B449" s="12" t="s">
        <v>32</v>
      </c>
      <c r="C449" s="12" t="s">
        <v>33</v>
      </c>
      <c r="D449" s="12" t="s">
        <v>39</v>
      </c>
      <c r="E449" s="13"/>
      <c r="F449" s="12" t="s">
        <v>184</v>
      </c>
      <c r="G449" s="13">
        <v>1111</v>
      </c>
      <c r="H449" s="13">
        <v>3480</v>
      </c>
      <c r="I449" s="40" t="s">
        <v>188</v>
      </c>
      <c r="J449" s="47">
        <v>4517655687</v>
      </c>
      <c r="K449" s="47">
        <v>4517655687</v>
      </c>
      <c r="L449" s="47">
        <v>0</v>
      </c>
      <c r="M449" s="47">
        <v>0</v>
      </c>
      <c r="N449" s="48">
        <v>75000000</v>
      </c>
      <c r="O449" s="47">
        <v>0</v>
      </c>
      <c r="P449" s="47">
        <v>0</v>
      </c>
      <c r="Q449" s="48">
        <v>-22678432</v>
      </c>
      <c r="R449" s="47">
        <v>0</v>
      </c>
      <c r="S449" s="47">
        <f t="shared" si="91"/>
        <v>4569977255</v>
      </c>
      <c r="T449" s="47">
        <v>0</v>
      </c>
      <c r="U449" s="47">
        <v>3269013.91</v>
      </c>
      <c r="V449" s="47">
        <v>0</v>
      </c>
      <c r="W449" s="47">
        <v>2962037052.9499998</v>
      </c>
      <c r="X449" s="47">
        <v>2962037052.9499998</v>
      </c>
      <c r="Y449" s="47">
        <v>1529671188.1400001</v>
      </c>
      <c r="Z449" s="47">
        <v>1552349620.1400001</v>
      </c>
      <c r="AA449" s="47">
        <v>0</v>
      </c>
      <c r="AB449" s="15">
        <f t="shared" si="92"/>
        <v>1604671188.1400003</v>
      </c>
      <c r="AC449" s="49">
        <f t="shared" si="78"/>
        <v>0.65565799126160806</v>
      </c>
      <c r="AD449" s="49">
        <f t="shared" si="79"/>
        <v>0.64815137749520368</v>
      </c>
      <c r="AE449" s="49">
        <f t="shared" si="80"/>
        <v>7.1532389059997638E-4</v>
      </c>
      <c r="AF449" s="49">
        <f t="shared" si="81"/>
        <v>0.64886670138580371</v>
      </c>
    </row>
    <row r="450" spans="1:32" hidden="1" outlineLevel="4" x14ac:dyDescent="0.35">
      <c r="A450" s="12" t="s">
        <v>142</v>
      </c>
      <c r="B450" s="12" t="s">
        <v>32</v>
      </c>
      <c r="C450" s="12" t="s">
        <v>33</v>
      </c>
      <c r="D450" s="12" t="s">
        <v>40</v>
      </c>
      <c r="E450" s="13"/>
      <c r="F450" s="12" t="s">
        <v>184</v>
      </c>
      <c r="G450" s="13">
        <v>1111</v>
      </c>
      <c r="H450" s="13">
        <v>3480</v>
      </c>
      <c r="I450" s="40" t="s">
        <v>3</v>
      </c>
      <c r="J450" s="47">
        <v>1953470654</v>
      </c>
      <c r="K450" s="47">
        <v>1953470654</v>
      </c>
      <c r="L450" s="47">
        <v>0</v>
      </c>
      <c r="M450" s="47">
        <v>0</v>
      </c>
      <c r="N450" s="47">
        <v>0</v>
      </c>
      <c r="O450" s="48">
        <v>-1509957</v>
      </c>
      <c r="P450" s="48">
        <v>926731</v>
      </c>
      <c r="Q450" s="47">
        <v>0</v>
      </c>
      <c r="R450" s="47">
        <v>0</v>
      </c>
      <c r="S450" s="47">
        <f t="shared" si="91"/>
        <v>1954397385</v>
      </c>
      <c r="T450" s="47">
        <v>0</v>
      </c>
      <c r="U450" s="47">
        <v>0</v>
      </c>
      <c r="V450" s="47">
        <v>0</v>
      </c>
      <c r="W450" s="47">
        <v>30666852.199999999</v>
      </c>
      <c r="X450" s="47">
        <v>30666852.199999999</v>
      </c>
      <c r="Y450" s="47">
        <v>1921293844.8</v>
      </c>
      <c r="Z450" s="47">
        <v>1922803801.8</v>
      </c>
      <c r="AA450" s="47">
        <v>0</v>
      </c>
      <c r="AB450" s="15">
        <f t="shared" si="92"/>
        <v>1923730532.8</v>
      </c>
      <c r="AC450" s="49">
        <f t="shared" si="78"/>
        <v>1.5698650060191791E-2</v>
      </c>
      <c r="AD450" s="49">
        <f t="shared" si="79"/>
        <v>1.5691206115689721E-2</v>
      </c>
      <c r="AE450" s="49">
        <f t="shared" si="80"/>
        <v>0</v>
      </c>
      <c r="AF450" s="49">
        <f t="shared" si="81"/>
        <v>1.5691206115689721E-2</v>
      </c>
    </row>
    <row r="451" spans="1:32" hidden="1" outlineLevel="4" x14ac:dyDescent="0.35">
      <c r="A451" s="12" t="s">
        <v>142</v>
      </c>
      <c r="B451" s="12" t="s">
        <v>32</v>
      </c>
      <c r="C451" s="12" t="s">
        <v>33</v>
      </c>
      <c r="D451" s="12" t="s">
        <v>41</v>
      </c>
      <c r="E451" s="13"/>
      <c r="F451" s="12" t="s">
        <v>184</v>
      </c>
      <c r="G451" s="13">
        <v>1111</v>
      </c>
      <c r="H451" s="13">
        <v>3480</v>
      </c>
      <c r="I451" s="40" t="s">
        <v>4</v>
      </c>
      <c r="J451" s="47">
        <v>1707762922</v>
      </c>
      <c r="K451" s="47">
        <v>1725762922</v>
      </c>
      <c r="L451" s="47">
        <v>0</v>
      </c>
      <c r="M451" s="47">
        <v>0</v>
      </c>
      <c r="N451" s="47">
        <v>0</v>
      </c>
      <c r="O451" s="47">
        <v>0</v>
      </c>
      <c r="P451" s="47">
        <v>0</v>
      </c>
      <c r="Q451" s="48">
        <v>22678432</v>
      </c>
      <c r="R451" s="47">
        <v>0</v>
      </c>
      <c r="S451" s="47">
        <f t="shared" si="91"/>
        <v>1748441354</v>
      </c>
      <c r="T451" s="47">
        <v>0</v>
      </c>
      <c r="U451" s="47">
        <v>86178.64</v>
      </c>
      <c r="V451" s="47">
        <v>0</v>
      </c>
      <c r="W451" s="47">
        <v>1716147400.8099999</v>
      </c>
      <c r="X451" s="47">
        <v>1716147400.8099999</v>
      </c>
      <c r="Y451" s="47">
        <v>9529342.5500000007</v>
      </c>
      <c r="Z451" s="47">
        <v>9529342.5500000007</v>
      </c>
      <c r="AA451" s="47">
        <v>0</v>
      </c>
      <c r="AB451" s="15">
        <f t="shared" si="92"/>
        <v>32207774.549999952</v>
      </c>
      <c r="AC451" s="49">
        <f t="shared" si="78"/>
        <v>0.9944282490558688</v>
      </c>
      <c r="AD451" s="49">
        <f t="shared" si="79"/>
        <v>0.98152986194468606</v>
      </c>
      <c r="AE451" s="49">
        <f t="shared" si="80"/>
        <v>4.9288836484474961E-5</v>
      </c>
      <c r="AF451" s="49">
        <f t="shared" si="81"/>
        <v>0.98157915078117053</v>
      </c>
    </row>
    <row r="452" spans="1:32" hidden="1" outlineLevel="4" x14ac:dyDescent="0.35">
      <c r="A452" s="12" t="s">
        <v>142</v>
      </c>
      <c r="B452" s="12" t="s">
        <v>32</v>
      </c>
      <c r="C452" s="12" t="s">
        <v>33</v>
      </c>
      <c r="D452" s="12" t="s">
        <v>42</v>
      </c>
      <c r="E452" s="13"/>
      <c r="F452" s="12" t="s">
        <v>184</v>
      </c>
      <c r="G452" s="13">
        <v>1111</v>
      </c>
      <c r="H452" s="13">
        <v>3480</v>
      </c>
      <c r="I452" s="40" t="s">
        <v>5</v>
      </c>
      <c r="J452" s="47">
        <v>2822909430</v>
      </c>
      <c r="K452" s="47">
        <v>2822909430</v>
      </c>
      <c r="L452" s="47">
        <v>0</v>
      </c>
      <c r="M452" s="47">
        <v>0</v>
      </c>
      <c r="N452" s="48">
        <v>46634945</v>
      </c>
      <c r="O452" s="47">
        <v>0</v>
      </c>
      <c r="P452" s="47">
        <v>0</v>
      </c>
      <c r="Q452" s="47">
        <v>0</v>
      </c>
      <c r="R452" s="47">
        <v>0</v>
      </c>
      <c r="S452" s="47">
        <f t="shared" si="91"/>
        <v>2869544375</v>
      </c>
      <c r="T452" s="47">
        <v>0</v>
      </c>
      <c r="U452" s="47">
        <v>2390474.88</v>
      </c>
      <c r="V452" s="47">
        <v>0</v>
      </c>
      <c r="W452" s="47">
        <v>1761822165.48</v>
      </c>
      <c r="X452" s="47">
        <v>1761822165.48</v>
      </c>
      <c r="Y452" s="47">
        <v>1058696789.64</v>
      </c>
      <c r="Z452" s="47">
        <v>1058696789.64</v>
      </c>
      <c r="AA452" s="47">
        <v>0</v>
      </c>
      <c r="AB452" s="15">
        <f t="shared" si="92"/>
        <v>1105331734.6399999</v>
      </c>
      <c r="AC452" s="49">
        <f t="shared" si="78"/>
        <v>0.62411572498803125</v>
      </c>
      <c r="AD452" s="49">
        <f t="shared" si="79"/>
        <v>0.6139727898370626</v>
      </c>
      <c r="AE452" s="49">
        <f t="shared" si="80"/>
        <v>8.3305032702273506E-4</v>
      </c>
      <c r="AF452" s="49">
        <f t="shared" si="81"/>
        <v>0.61480584016408535</v>
      </c>
    </row>
    <row r="453" spans="1:32" ht="67.5" hidden="1" outlineLevel="4" x14ac:dyDescent="0.35">
      <c r="A453" s="12" t="s">
        <v>142</v>
      </c>
      <c r="B453" s="12" t="s">
        <v>32</v>
      </c>
      <c r="C453" s="12" t="s">
        <v>33</v>
      </c>
      <c r="D453" s="12" t="s">
        <v>43</v>
      </c>
      <c r="E453" s="13">
        <v>200</v>
      </c>
      <c r="F453" s="12" t="s">
        <v>184</v>
      </c>
      <c r="G453" s="13">
        <v>1112</v>
      </c>
      <c r="H453" s="13">
        <v>3480</v>
      </c>
      <c r="I453" s="40" t="s">
        <v>189</v>
      </c>
      <c r="J453" s="47">
        <v>2213489912</v>
      </c>
      <c r="K453" s="47">
        <v>2213489912</v>
      </c>
      <c r="L453" s="47">
        <v>0</v>
      </c>
      <c r="M453" s="47">
        <v>0</v>
      </c>
      <c r="N453" s="47">
        <v>0</v>
      </c>
      <c r="O453" s="48">
        <v>-1676725</v>
      </c>
      <c r="P453" s="48">
        <v>2058166</v>
      </c>
      <c r="Q453" s="47">
        <v>0</v>
      </c>
      <c r="R453" s="47">
        <v>0</v>
      </c>
      <c r="S453" s="47">
        <f t="shared" si="91"/>
        <v>2215548078</v>
      </c>
      <c r="T453" s="47">
        <v>0</v>
      </c>
      <c r="U453" s="47">
        <v>715785497</v>
      </c>
      <c r="V453" s="47">
        <v>0</v>
      </c>
      <c r="W453" s="47">
        <v>1496027690</v>
      </c>
      <c r="X453" s="47">
        <v>1496027690</v>
      </c>
      <c r="Y453" s="47">
        <v>0</v>
      </c>
      <c r="Z453" s="47">
        <v>1676725</v>
      </c>
      <c r="AA453" s="47">
        <v>0</v>
      </c>
      <c r="AB453" s="15">
        <f t="shared" si="92"/>
        <v>3734891</v>
      </c>
      <c r="AC453" s="49">
        <f t="shared" si="78"/>
        <v>0.67586831179558593</v>
      </c>
      <c r="AD453" s="49">
        <f t="shared" si="79"/>
        <v>0.67524045397853916</v>
      </c>
      <c r="AE453" s="49">
        <f t="shared" si="80"/>
        <v>0.32307378210729126</v>
      </c>
      <c r="AF453" s="49">
        <f t="shared" si="81"/>
        <v>0.99831423608583036</v>
      </c>
    </row>
    <row r="454" spans="1:32" ht="40.5" hidden="1" outlineLevel="4" x14ac:dyDescent="0.35">
      <c r="A454" s="12" t="s">
        <v>142</v>
      </c>
      <c r="B454" s="12" t="s">
        <v>32</v>
      </c>
      <c r="C454" s="12" t="s">
        <v>33</v>
      </c>
      <c r="D454" s="12" t="s">
        <v>44</v>
      </c>
      <c r="E454" s="13">
        <v>200</v>
      </c>
      <c r="F454" s="12" t="s">
        <v>184</v>
      </c>
      <c r="G454" s="13">
        <v>1112</v>
      </c>
      <c r="H454" s="13">
        <v>3480</v>
      </c>
      <c r="I454" s="40" t="s">
        <v>190</v>
      </c>
      <c r="J454" s="47">
        <v>119648103</v>
      </c>
      <c r="K454" s="47">
        <v>119648103</v>
      </c>
      <c r="L454" s="47">
        <v>0</v>
      </c>
      <c r="M454" s="47">
        <v>0</v>
      </c>
      <c r="N454" s="47">
        <v>0</v>
      </c>
      <c r="O454" s="48">
        <v>-90636</v>
      </c>
      <c r="P454" s="48">
        <v>111253</v>
      </c>
      <c r="Q454" s="47">
        <v>0</v>
      </c>
      <c r="R454" s="47">
        <v>0</v>
      </c>
      <c r="S454" s="47">
        <f t="shared" si="91"/>
        <v>119759356</v>
      </c>
      <c r="T454" s="47">
        <v>0</v>
      </c>
      <c r="U454" s="47">
        <v>38687094</v>
      </c>
      <c r="V454" s="47">
        <v>0</v>
      </c>
      <c r="W454" s="47">
        <v>80870373</v>
      </c>
      <c r="X454" s="47">
        <v>80870373</v>
      </c>
      <c r="Y454" s="47">
        <v>0</v>
      </c>
      <c r="Z454" s="47">
        <v>90636</v>
      </c>
      <c r="AA454" s="47">
        <v>0</v>
      </c>
      <c r="AB454" s="15">
        <f t="shared" si="92"/>
        <v>201889</v>
      </c>
      <c r="AC454" s="49">
        <f t="shared" si="78"/>
        <v>0.67590184024898414</v>
      </c>
      <c r="AD454" s="49">
        <f t="shared" si="79"/>
        <v>0.67527394686390929</v>
      </c>
      <c r="AE454" s="49">
        <f t="shared" si="80"/>
        <v>0.32304026417777332</v>
      </c>
      <c r="AF454" s="49">
        <f t="shared" si="81"/>
        <v>0.99831421104168261</v>
      </c>
    </row>
    <row r="455" spans="1:32" ht="67.5" hidden="1" outlineLevel="4" x14ac:dyDescent="0.35">
      <c r="A455" s="12" t="s">
        <v>142</v>
      </c>
      <c r="B455" s="12" t="s">
        <v>32</v>
      </c>
      <c r="C455" s="12" t="s">
        <v>33</v>
      </c>
      <c r="D455" s="12" t="s">
        <v>45</v>
      </c>
      <c r="E455" s="13">
        <v>200</v>
      </c>
      <c r="F455" s="12" t="s">
        <v>184</v>
      </c>
      <c r="G455" s="13">
        <v>1112</v>
      </c>
      <c r="H455" s="13">
        <v>3480</v>
      </c>
      <c r="I455" s="40" t="s">
        <v>191</v>
      </c>
      <c r="J455" s="47">
        <v>251135010</v>
      </c>
      <c r="K455" s="47">
        <v>215196593</v>
      </c>
      <c r="L455" s="47">
        <v>0</v>
      </c>
      <c r="M455" s="47">
        <v>0</v>
      </c>
      <c r="N455" s="47">
        <v>0</v>
      </c>
      <c r="O455" s="48">
        <v>-175727</v>
      </c>
      <c r="P455" s="47">
        <v>0</v>
      </c>
      <c r="Q455" s="47">
        <v>0</v>
      </c>
      <c r="R455" s="47">
        <v>0</v>
      </c>
      <c r="S455" s="47">
        <f t="shared" si="91"/>
        <v>215196593</v>
      </c>
      <c r="T455" s="47">
        <v>0</v>
      </c>
      <c r="U455" s="47">
        <v>87016121</v>
      </c>
      <c r="V455" s="47">
        <v>0</v>
      </c>
      <c r="W455" s="47">
        <v>128004745</v>
      </c>
      <c r="X455" s="47">
        <v>128004745</v>
      </c>
      <c r="Y455" s="47">
        <v>0</v>
      </c>
      <c r="Z455" s="47">
        <v>175727</v>
      </c>
      <c r="AA455" s="47">
        <v>0</v>
      </c>
      <c r="AB455" s="15">
        <f t="shared" si="92"/>
        <v>175727</v>
      </c>
      <c r="AC455" s="49">
        <f t="shared" si="78"/>
        <v>0.5948270054628606</v>
      </c>
      <c r="AD455" s="49">
        <f t="shared" si="79"/>
        <v>0.5948270054628606</v>
      </c>
      <c r="AE455" s="49">
        <f t="shared" si="80"/>
        <v>0.40435640633028053</v>
      </c>
      <c r="AF455" s="49">
        <f t="shared" si="81"/>
        <v>0.99918341179314107</v>
      </c>
    </row>
    <row r="456" spans="1:32" ht="54" hidden="1" outlineLevel="4" x14ac:dyDescent="0.35">
      <c r="A456" s="12" t="s">
        <v>142</v>
      </c>
      <c r="B456" s="12" t="s">
        <v>32</v>
      </c>
      <c r="C456" s="12" t="s">
        <v>33</v>
      </c>
      <c r="D456" s="12" t="s">
        <v>46</v>
      </c>
      <c r="E456" s="13">
        <v>200</v>
      </c>
      <c r="F456" s="12" t="s">
        <v>184</v>
      </c>
      <c r="G456" s="13">
        <v>1112</v>
      </c>
      <c r="H456" s="13">
        <v>3480</v>
      </c>
      <c r="I456" s="40" t="s">
        <v>192</v>
      </c>
      <c r="J456" s="47">
        <v>717888620</v>
      </c>
      <c r="K456" s="47">
        <v>717888620</v>
      </c>
      <c r="L456" s="47">
        <v>0</v>
      </c>
      <c r="M456" s="47">
        <v>0</v>
      </c>
      <c r="N456" s="47">
        <v>0</v>
      </c>
      <c r="O456" s="48">
        <v>-543803</v>
      </c>
      <c r="P456" s="48">
        <v>667514</v>
      </c>
      <c r="Q456" s="47">
        <v>0</v>
      </c>
      <c r="R456" s="47">
        <v>0</v>
      </c>
      <c r="S456" s="47">
        <f t="shared" si="91"/>
        <v>718556134</v>
      </c>
      <c r="T456" s="47">
        <v>0</v>
      </c>
      <c r="U456" s="47">
        <v>232289666</v>
      </c>
      <c r="V456" s="47">
        <v>0</v>
      </c>
      <c r="W456" s="47">
        <v>485055151</v>
      </c>
      <c r="X456" s="47">
        <v>485055151</v>
      </c>
      <c r="Y456" s="47">
        <v>0</v>
      </c>
      <c r="Z456" s="47">
        <v>543803</v>
      </c>
      <c r="AA456" s="47">
        <v>0</v>
      </c>
      <c r="AB456" s="15">
        <f t="shared" si="92"/>
        <v>1211317</v>
      </c>
      <c r="AC456" s="49">
        <f t="shared" si="78"/>
        <v>0.67566909056170854</v>
      </c>
      <c r="AD456" s="49">
        <f t="shared" si="79"/>
        <v>0.67504141715391719</v>
      </c>
      <c r="AE456" s="49">
        <f t="shared" si="80"/>
        <v>0.32327281754162857</v>
      </c>
      <c r="AF456" s="49">
        <f t="shared" si="81"/>
        <v>0.99831423469554581</v>
      </c>
    </row>
    <row r="457" spans="1:32" ht="54" hidden="1" outlineLevel="4" x14ac:dyDescent="0.35">
      <c r="A457" s="12" t="s">
        <v>142</v>
      </c>
      <c r="B457" s="12" t="s">
        <v>32</v>
      </c>
      <c r="C457" s="12" t="s">
        <v>33</v>
      </c>
      <c r="D457" s="12" t="s">
        <v>47</v>
      </c>
      <c r="E457" s="13">
        <v>200</v>
      </c>
      <c r="F457" s="12" t="s">
        <v>184</v>
      </c>
      <c r="G457" s="13">
        <v>1112</v>
      </c>
      <c r="H457" s="13">
        <v>3480</v>
      </c>
      <c r="I457" s="40" t="s">
        <v>193</v>
      </c>
      <c r="J457" s="47">
        <v>358944310</v>
      </c>
      <c r="K457" s="47">
        <v>358944310</v>
      </c>
      <c r="L457" s="47">
        <v>0</v>
      </c>
      <c r="M457" s="47">
        <v>0</v>
      </c>
      <c r="N457" s="47">
        <v>0</v>
      </c>
      <c r="O457" s="48">
        <v>-271903</v>
      </c>
      <c r="P457" s="48">
        <v>333757</v>
      </c>
      <c r="Q457" s="47">
        <v>0</v>
      </c>
      <c r="R457" s="47">
        <v>0</v>
      </c>
      <c r="S457" s="47">
        <f t="shared" si="91"/>
        <v>359278067</v>
      </c>
      <c r="T457" s="47">
        <v>0</v>
      </c>
      <c r="U457" s="47">
        <v>116051634</v>
      </c>
      <c r="V457" s="47">
        <v>0</v>
      </c>
      <c r="W457" s="47">
        <v>242620773</v>
      </c>
      <c r="X457" s="47">
        <v>242620773</v>
      </c>
      <c r="Y457" s="47">
        <v>0</v>
      </c>
      <c r="Z457" s="47">
        <v>271903</v>
      </c>
      <c r="AA457" s="47">
        <v>0</v>
      </c>
      <c r="AB457" s="15">
        <f t="shared" si="92"/>
        <v>605660</v>
      </c>
      <c r="AC457" s="49">
        <f t="shared" si="78"/>
        <v>0.6759287339030392</v>
      </c>
      <c r="AD457" s="49">
        <f t="shared" si="79"/>
        <v>0.67530081929549013</v>
      </c>
      <c r="AE457" s="49">
        <f t="shared" si="80"/>
        <v>0.32301341122501642</v>
      </c>
      <c r="AF457" s="49">
        <f t="shared" si="81"/>
        <v>0.99831423052050661</v>
      </c>
    </row>
    <row r="458" spans="1:32" ht="40.5" hidden="1" outlineLevel="4" x14ac:dyDescent="0.35">
      <c r="A458" s="12" t="s">
        <v>142</v>
      </c>
      <c r="B458" s="12" t="s">
        <v>32</v>
      </c>
      <c r="C458" s="12" t="s">
        <v>33</v>
      </c>
      <c r="D458" s="12" t="s">
        <v>48</v>
      </c>
      <c r="E458" s="13">
        <v>200</v>
      </c>
      <c r="F458" s="12" t="s">
        <v>184</v>
      </c>
      <c r="G458" s="13">
        <v>1112</v>
      </c>
      <c r="H458" s="13">
        <v>3480</v>
      </c>
      <c r="I458" s="40" t="s">
        <v>194</v>
      </c>
      <c r="J458" s="47">
        <v>1338748938</v>
      </c>
      <c r="K458" s="47">
        <v>1338748938</v>
      </c>
      <c r="L458" s="47">
        <v>0</v>
      </c>
      <c r="M458" s="47">
        <v>0</v>
      </c>
      <c r="N458" s="47">
        <v>0</v>
      </c>
      <c r="O458" s="48">
        <v>-972695</v>
      </c>
      <c r="P458" s="48">
        <v>1501905</v>
      </c>
      <c r="Q458" s="47">
        <v>0</v>
      </c>
      <c r="R458" s="47">
        <v>0</v>
      </c>
      <c r="S458" s="47">
        <f t="shared" si="91"/>
        <v>1340250843</v>
      </c>
      <c r="T458" s="47">
        <v>0</v>
      </c>
      <c r="U458" s="47">
        <v>606963303.11000001</v>
      </c>
      <c r="V458" s="47">
        <v>0</v>
      </c>
      <c r="W458" s="47">
        <v>730812939.88999999</v>
      </c>
      <c r="X458" s="47">
        <v>730812939.88999999</v>
      </c>
      <c r="Y458" s="47">
        <v>0</v>
      </c>
      <c r="Z458" s="47">
        <v>972695</v>
      </c>
      <c r="AA458" s="47">
        <v>0</v>
      </c>
      <c r="AB458" s="15">
        <f t="shared" si="92"/>
        <v>2474600</v>
      </c>
      <c r="AC458" s="49">
        <f t="shared" si="78"/>
        <v>0.54589245163606614</v>
      </c>
      <c r="AD458" s="49">
        <f t="shared" si="79"/>
        <v>0.54528071644719722</v>
      </c>
      <c r="AE458" s="49">
        <f t="shared" si="80"/>
        <v>0.45287291276861374</v>
      </c>
      <c r="AF458" s="49">
        <f t="shared" si="81"/>
        <v>0.99815362921581097</v>
      </c>
    </row>
    <row r="459" spans="1:32" hidden="1" outlineLevel="3" x14ac:dyDescent="0.35">
      <c r="A459" s="34"/>
      <c r="B459" s="34"/>
      <c r="C459" s="34" t="s">
        <v>195</v>
      </c>
      <c r="D459" s="34"/>
      <c r="E459" s="33"/>
      <c r="F459" s="34"/>
      <c r="G459" s="33"/>
      <c r="H459" s="33"/>
      <c r="I459" s="51"/>
      <c r="J459" s="52">
        <f t="shared" ref="J459:AB459" si="93">SUBTOTAL(9,J445:J458)</f>
        <v>30799616566</v>
      </c>
      <c r="K459" s="52">
        <f t="shared" si="93"/>
        <v>30799616566</v>
      </c>
      <c r="L459" s="52">
        <f t="shared" si="93"/>
        <v>0</v>
      </c>
      <c r="M459" s="52">
        <f t="shared" si="93"/>
        <v>0</v>
      </c>
      <c r="N459" s="52">
        <f t="shared" si="93"/>
        <v>354334945</v>
      </c>
      <c r="O459" s="53">
        <f t="shared" si="93"/>
        <v>-23368193</v>
      </c>
      <c r="P459" s="53">
        <f t="shared" si="93"/>
        <v>27849750</v>
      </c>
      <c r="Q459" s="52">
        <f t="shared" si="93"/>
        <v>0</v>
      </c>
      <c r="R459" s="52">
        <f t="shared" si="93"/>
        <v>0</v>
      </c>
      <c r="S459" s="52">
        <f t="shared" si="93"/>
        <v>31181801261</v>
      </c>
      <c r="T459" s="52">
        <f t="shared" si="93"/>
        <v>0</v>
      </c>
      <c r="U459" s="52">
        <f t="shared" si="93"/>
        <v>1836711517.4400001</v>
      </c>
      <c r="V459" s="52">
        <f t="shared" si="93"/>
        <v>0</v>
      </c>
      <c r="W459" s="52">
        <f t="shared" si="93"/>
        <v>19291834800.529999</v>
      </c>
      <c r="X459" s="52">
        <f t="shared" si="93"/>
        <v>19291834800.529999</v>
      </c>
      <c r="Y459" s="52">
        <f t="shared" si="93"/>
        <v>9625023623.0300007</v>
      </c>
      <c r="Z459" s="52">
        <f t="shared" si="93"/>
        <v>9671070248.0299988</v>
      </c>
      <c r="AA459" s="52">
        <f t="shared" si="93"/>
        <v>0</v>
      </c>
      <c r="AB459" s="54">
        <f t="shared" si="93"/>
        <v>10053254943.029999</v>
      </c>
      <c r="AC459" s="55">
        <f t="shared" si="78"/>
        <v>0.62636607047330728</v>
      </c>
      <c r="AD459" s="55">
        <f t="shared" si="79"/>
        <v>0.61868891534046389</v>
      </c>
      <c r="AE459" s="55">
        <f t="shared" si="80"/>
        <v>5.8903316779753495E-2</v>
      </c>
      <c r="AF459" s="55">
        <f t="shared" si="81"/>
        <v>0.67759223212021735</v>
      </c>
    </row>
    <row r="460" spans="1:32" hidden="1" outlineLevel="4" x14ac:dyDescent="0.35">
      <c r="A460" s="12" t="s">
        <v>142</v>
      </c>
      <c r="B460" s="12" t="s">
        <v>32</v>
      </c>
      <c r="C460" s="12" t="s">
        <v>49</v>
      </c>
      <c r="D460" s="12" t="s">
        <v>95</v>
      </c>
      <c r="E460" s="13"/>
      <c r="F460" s="12" t="s">
        <v>184</v>
      </c>
      <c r="G460" s="13">
        <v>1120</v>
      </c>
      <c r="H460" s="13">
        <v>3480</v>
      </c>
      <c r="I460" s="40" t="s">
        <v>13</v>
      </c>
      <c r="J460" s="47">
        <v>2596156438</v>
      </c>
      <c r="K460" s="47">
        <v>2596156438</v>
      </c>
      <c r="L460" s="47">
        <v>0</v>
      </c>
      <c r="M460" s="47">
        <v>0</v>
      </c>
      <c r="N460" s="47">
        <v>0</v>
      </c>
      <c r="O460" s="47">
        <v>0</v>
      </c>
      <c r="P460" s="47">
        <v>0</v>
      </c>
      <c r="Q460" s="47">
        <v>0</v>
      </c>
      <c r="R460" s="47">
        <v>0</v>
      </c>
      <c r="S460" s="47">
        <f t="shared" si="91"/>
        <v>2596156438</v>
      </c>
      <c r="T460" s="47">
        <v>41935675.25</v>
      </c>
      <c r="U460" s="47">
        <v>326168368.67000002</v>
      </c>
      <c r="V460" s="47">
        <v>17609177.59</v>
      </c>
      <c r="W460" s="47">
        <v>1239071200.51</v>
      </c>
      <c r="X460" s="47">
        <v>1169336236.21</v>
      </c>
      <c r="Y460" s="47">
        <v>466538641.98000002</v>
      </c>
      <c r="Z460" s="47">
        <v>971372015.98000002</v>
      </c>
      <c r="AA460" s="47">
        <v>0</v>
      </c>
      <c r="AB460" s="15">
        <f t="shared" si="92"/>
        <v>971372015.97999978</v>
      </c>
      <c r="AC460" s="49">
        <f t="shared" ref="AC460:AC522" si="94">IFERROR(W460/K460,0)</f>
        <v>0.47727139334659768</v>
      </c>
      <c r="AD460" s="49">
        <f t="shared" ref="AD460:AD522" si="95">IFERROR(W460/S460,0)</f>
        <v>0.47727139334659768</v>
      </c>
      <c r="AE460" s="49">
        <f t="shared" ref="AE460:AE522" si="96">IFERROR(((T460+U460+V460)/S460),0)</f>
        <v>0.14857087033135097</v>
      </c>
      <c r="AF460" s="49">
        <f t="shared" ref="AF460:AF522" si="97">+AD460+AE460</f>
        <v>0.6258422636779486</v>
      </c>
    </row>
    <row r="461" spans="1:32" hidden="1" outlineLevel="4" x14ac:dyDescent="0.35">
      <c r="A461" s="12" t="s">
        <v>142</v>
      </c>
      <c r="B461" s="12" t="s">
        <v>32</v>
      </c>
      <c r="C461" s="12" t="s">
        <v>49</v>
      </c>
      <c r="D461" s="12" t="s">
        <v>96</v>
      </c>
      <c r="E461" s="13"/>
      <c r="F461" s="12" t="s">
        <v>184</v>
      </c>
      <c r="G461" s="13">
        <v>1120</v>
      </c>
      <c r="H461" s="13">
        <v>3480</v>
      </c>
      <c r="I461" s="40" t="s">
        <v>14</v>
      </c>
      <c r="J461" s="47">
        <v>24015970</v>
      </c>
      <c r="K461" s="47">
        <v>21015970</v>
      </c>
      <c r="L461" s="47">
        <v>0</v>
      </c>
      <c r="M461" s="47">
        <v>0</v>
      </c>
      <c r="N461" s="47">
        <v>0</v>
      </c>
      <c r="O461" s="47">
        <v>0</v>
      </c>
      <c r="P461" s="47">
        <v>0</v>
      </c>
      <c r="Q461" s="47">
        <v>0</v>
      </c>
      <c r="R461" s="47">
        <v>0</v>
      </c>
      <c r="S461" s="47">
        <f t="shared" si="91"/>
        <v>21015970</v>
      </c>
      <c r="T461" s="47">
        <v>0</v>
      </c>
      <c r="U461" s="47">
        <v>7870423.5099999998</v>
      </c>
      <c r="V461" s="47">
        <v>0</v>
      </c>
      <c r="W461" s="47">
        <v>6879589.4900000002</v>
      </c>
      <c r="X461" s="47">
        <v>6879589.4900000002</v>
      </c>
      <c r="Y461" s="47">
        <v>261963</v>
      </c>
      <c r="Z461" s="47">
        <v>6265957</v>
      </c>
      <c r="AA461" s="47">
        <v>0</v>
      </c>
      <c r="AB461" s="15">
        <f t="shared" si="92"/>
        <v>6265957</v>
      </c>
      <c r="AC461" s="49">
        <f t="shared" si="94"/>
        <v>0.32735055721910528</v>
      </c>
      <c r="AD461" s="49">
        <f t="shared" si="95"/>
        <v>0.32735055721910528</v>
      </c>
      <c r="AE461" s="49">
        <f t="shared" si="96"/>
        <v>0.37449727564323704</v>
      </c>
      <c r="AF461" s="49">
        <f t="shared" si="97"/>
        <v>0.70184783286234231</v>
      </c>
    </row>
    <row r="462" spans="1:32" hidden="1" outlineLevel="4" x14ac:dyDescent="0.35">
      <c r="A462" s="12" t="s">
        <v>142</v>
      </c>
      <c r="B462" s="12" t="s">
        <v>32</v>
      </c>
      <c r="C462" s="12" t="s">
        <v>49</v>
      </c>
      <c r="D462" s="12" t="s">
        <v>50</v>
      </c>
      <c r="E462" s="13"/>
      <c r="F462" s="12" t="s">
        <v>184</v>
      </c>
      <c r="G462" s="13">
        <v>1120</v>
      </c>
      <c r="H462" s="13">
        <v>3480</v>
      </c>
      <c r="I462" s="40" t="s">
        <v>196</v>
      </c>
      <c r="J462" s="47">
        <v>1749272</v>
      </c>
      <c r="K462" s="47">
        <v>0</v>
      </c>
      <c r="L462" s="47">
        <v>0</v>
      </c>
      <c r="M462" s="47">
        <v>0</v>
      </c>
      <c r="N462" s="47">
        <v>0</v>
      </c>
      <c r="O462" s="47">
        <v>0</v>
      </c>
      <c r="P462" s="47">
        <v>0</v>
      </c>
      <c r="Q462" s="47">
        <v>0</v>
      </c>
      <c r="R462" s="47">
        <v>0</v>
      </c>
      <c r="S462" s="47">
        <f t="shared" si="91"/>
        <v>0</v>
      </c>
      <c r="T462" s="47">
        <v>0</v>
      </c>
      <c r="U462" s="47">
        <v>0</v>
      </c>
      <c r="V462" s="47">
        <v>0</v>
      </c>
      <c r="W462" s="47">
        <v>0</v>
      </c>
      <c r="X462" s="47">
        <v>0</v>
      </c>
      <c r="Y462" s="47">
        <v>0</v>
      </c>
      <c r="Z462" s="47">
        <v>0</v>
      </c>
      <c r="AA462" s="47">
        <v>0</v>
      </c>
      <c r="AB462" s="15">
        <f t="shared" si="92"/>
        <v>0</v>
      </c>
      <c r="AC462" s="49">
        <f t="shared" si="94"/>
        <v>0</v>
      </c>
      <c r="AD462" s="49">
        <f t="shared" si="95"/>
        <v>0</v>
      </c>
      <c r="AE462" s="49">
        <f t="shared" si="96"/>
        <v>0</v>
      </c>
      <c r="AF462" s="49">
        <f t="shared" si="97"/>
        <v>0</v>
      </c>
    </row>
    <row r="463" spans="1:32" hidden="1" outlineLevel="4" x14ac:dyDescent="0.35">
      <c r="A463" s="12" t="s">
        <v>142</v>
      </c>
      <c r="B463" s="12" t="s">
        <v>32</v>
      </c>
      <c r="C463" s="12" t="s">
        <v>49</v>
      </c>
      <c r="D463" s="12" t="s">
        <v>51</v>
      </c>
      <c r="E463" s="13"/>
      <c r="F463" s="12" t="s">
        <v>184</v>
      </c>
      <c r="G463" s="13">
        <v>1120</v>
      </c>
      <c r="H463" s="13">
        <v>3480</v>
      </c>
      <c r="I463" s="40" t="s">
        <v>197</v>
      </c>
      <c r="J463" s="47">
        <v>9490990</v>
      </c>
      <c r="K463" s="47">
        <v>11240262</v>
      </c>
      <c r="L463" s="47">
        <v>0</v>
      </c>
      <c r="M463" s="47">
        <v>0</v>
      </c>
      <c r="N463" s="47">
        <v>0</v>
      </c>
      <c r="O463" s="47">
        <v>0</v>
      </c>
      <c r="P463" s="47">
        <v>0</v>
      </c>
      <c r="Q463" s="47">
        <v>0</v>
      </c>
      <c r="R463" s="47">
        <v>0</v>
      </c>
      <c r="S463" s="47">
        <f t="shared" si="91"/>
        <v>11240262</v>
      </c>
      <c r="T463" s="47">
        <v>0</v>
      </c>
      <c r="U463" s="47">
        <v>835074.29</v>
      </c>
      <c r="V463" s="47">
        <v>0</v>
      </c>
      <c r="W463" s="47">
        <v>4177399.91</v>
      </c>
      <c r="X463" s="47">
        <v>4177399.91</v>
      </c>
      <c r="Y463" s="47">
        <v>6227787.7999999998</v>
      </c>
      <c r="Z463" s="47">
        <v>6227787.7999999998</v>
      </c>
      <c r="AA463" s="47">
        <v>0</v>
      </c>
      <c r="AB463" s="15">
        <f t="shared" si="92"/>
        <v>6227787.8000000007</v>
      </c>
      <c r="AC463" s="49">
        <f t="shared" si="94"/>
        <v>0.37164613333746138</v>
      </c>
      <c r="AD463" s="49">
        <f t="shared" si="95"/>
        <v>0.37164613333746138</v>
      </c>
      <c r="AE463" s="49">
        <f t="shared" si="96"/>
        <v>7.4293133914494172E-2</v>
      </c>
      <c r="AF463" s="49">
        <f t="shared" si="97"/>
        <v>0.44593926725195554</v>
      </c>
    </row>
    <row r="464" spans="1:32" ht="54" hidden="1" outlineLevel="4" x14ac:dyDescent="0.35">
      <c r="A464" s="12" t="s">
        <v>142</v>
      </c>
      <c r="B464" s="12" t="s">
        <v>32</v>
      </c>
      <c r="C464" s="12" t="s">
        <v>49</v>
      </c>
      <c r="D464" s="12" t="s">
        <v>55</v>
      </c>
      <c r="E464" s="13"/>
      <c r="F464" s="12" t="s">
        <v>184</v>
      </c>
      <c r="G464" s="13">
        <v>1120</v>
      </c>
      <c r="H464" s="13">
        <v>3480</v>
      </c>
      <c r="I464" s="40" t="s">
        <v>311</v>
      </c>
      <c r="J464" s="47">
        <v>87782070</v>
      </c>
      <c r="K464" s="47">
        <v>86782070</v>
      </c>
      <c r="L464" s="47">
        <v>0</v>
      </c>
      <c r="M464" s="47">
        <v>0</v>
      </c>
      <c r="N464" s="47">
        <v>0</v>
      </c>
      <c r="O464" s="47">
        <v>0</v>
      </c>
      <c r="P464" s="47">
        <v>0</v>
      </c>
      <c r="Q464" s="47">
        <v>0</v>
      </c>
      <c r="R464" s="47">
        <v>0</v>
      </c>
      <c r="S464" s="47">
        <f t="shared" si="91"/>
        <v>86782070</v>
      </c>
      <c r="T464" s="47">
        <v>0</v>
      </c>
      <c r="U464" s="47">
        <v>31331716.350000001</v>
      </c>
      <c r="V464" s="47">
        <v>0</v>
      </c>
      <c r="W464" s="47">
        <v>35308506.420000002</v>
      </c>
      <c r="X464" s="47">
        <v>35308506.420000002</v>
      </c>
      <c r="Y464" s="47">
        <v>20141847.23</v>
      </c>
      <c r="Z464" s="47">
        <v>20141847.23</v>
      </c>
      <c r="AA464" s="47">
        <v>0</v>
      </c>
      <c r="AB464" s="15">
        <f t="shared" si="92"/>
        <v>20141847.229999997</v>
      </c>
      <c r="AC464" s="49">
        <f t="shared" si="94"/>
        <v>0.406864072497925</v>
      </c>
      <c r="AD464" s="49">
        <f t="shared" si="95"/>
        <v>0.406864072497925</v>
      </c>
      <c r="AE464" s="49">
        <f t="shared" si="96"/>
        <v>0.36103905276746684</v>
      </c>
      <c r="AF464" s="49">
        <f t="shared" si="97"/>
        <v>0.76790312526539184</v>
      </c>
    </row>
    <row r="465" spans="1:32" ht="54" hidden="1" outlineLevel="4" x14ac:dyDescent="0.35">
      <c r="A465" s="12" t="s">
        <v>142</v>
      </c>
      <c r="B465" s="12" t="s">
        <v>32</v>
      </c>
      <c r="C465" s="12" t="s">
        <v>49</v>
      </c>
      <c r="D465" s="12" t="s">
        <v>56</v>
      </c>
      <c r="E465" s="13"/>
      <c r="F465" s="12" t="s">
        <v>184</v>
      </c>
      <c r="G465" s="13">
        <v>1120</v>
      </c>
      <c r="H465" s="13">
        <v>3480</v>
      </c>
      <c r="I465" s="40" t="s">
        <v>312</v>
      </c>
      <c r="J465" s="47">
        <v>4000000</v>
      </c>
      <c r="K465" s="47">
        <v>14000000</v>
      </c>
      <c r="L465" s="47">
        <v>0</v>
      </c>
      <c r="M465" s="47">
        <v>0</v>
      </c>
      <c r="N465" s="47">
        <v>0</v>
      </c>
      <c r="O465" s="47">
        <v>0</v>
      </c>
      <c r="P465" s="47">
        <v>0</v>
      </c>
      <c r="Q465" s="47">
        <v>0</v>
      </c>
      <c r="R465" s="47">
        <v>0</v>
      </c>
      <c r="S465" s="47">
        <f t="shared" si="91"/>
        <v>14000000</v>
      </c>
      <c r="T465" s="47">
        <v>8668398.75</v>
      </c>
      <c r="U465" s="47">
        <v>0</v>
      </c>
      <c r="V465" s="47">
        <v>0</v>
      </c>
      <c r="W465" s="47">
        <v>3988502.34</v>
      </c>
      <c r="X465" s="47">
        <v>3988502.34</v>
      </c>
      <c r="Y465" s="47">
        <v>1343098.91</v>
      </c>
      <c r="Z465" s="47">
        <v>1343098.91</v>
      </c>
      <c r="AA465" s="47">
        <v>0</v>
      </c>
      <c r="AB465" s="15">
        <f t="shared" si="92"/>
        <v>1343098.9100000001</v>
      </c>
      <c r="AC465" s="49">
        <f t="shared" si="94"/>
        <v>0.28489302428571428</v>
      </c>
      <c r="AD465" s="49">
        <f t="shared" si="95"/>
        <v>0.28489302428571428</v>
      </c>
      <c r="AE465" s="49">
        <f t="shared" si="96"/>
        <v>0.61917133928571433</v>
      </c>
      <c r="AF465" s="49">
        <f t="shared" si="97"/>
        <v>0.90406436357142861</v>
      </c>
    </row>
    <row r="466" spans="1:32" hidden="1" outlineLevel="4" x14ac:dyDescent="0.35">
      <c r="A466" s="12" t="s">
        <v>142</v>
      </c>
      <c r="B466" s="12" t="s">
        <v>32</v>
      </c>
      <c r="C466" s="12" t="s">
        <v>49</v>
      </c>
      <c r="D466" s="12" t="s">
        <v>57</v>
      </c>
      <c r="E466" s="13"/>
      <c r="F466" s="12" t="s">
        <v>184</v>
      </c>
      <c r="G466" s="13">
        <v>1120</v>
      </c>
      <c r="H466" s="13">
        <v>3480</v>
      </c>
      <c r="I466" s="40" t="s">
        <v>203</v>
      </c>
      <c r="J466" s="47">
        <v>14109694</v>
      </c>
      <c r="K466" s="47">
        <v>14109694</v>
      </c>
      <c r="L466" s="47">
        <v>0</v>
      </c>
      <c r="M466" s="47">
        <v>0</v>
      </c>
      <c r="N466" s="47">
        <v>0</v>
      </c>
      <c r="O466" s="47">
        <v>0</v>
      </c>
      <c r="P466" s="47">
        <v>0</v>
      </c>
      <c r="Q466" s="47">
        <v>0</v>
      </c>
      <c r="R466" s="47">
        <v>0</v>
      </c>
      <c r="S466" s="47">
        <f t="shared" si="91"/>
        <v>14109694</v>
      </c>
      <c r="T466" s="47">
        <v>0</v>
      </c>
      <c r="U466" s="47">
        <v>3997733.44</v>
      </c>
      <c r="V466" s="47">
        <v>0</v>
      </c>
      <c r="W466" s="47">
        <v>7998829.5599999996</v>
      </c>
      <c r="X466" s="47">
        <v>7998829.5599999996</v>
      </c>
      <c r="Y466" s="47">
        <v>3437</v>
      </c>
      <c r="Z466" s="47">
        <v>2113131</v>
      </c>
      <c r="AA466" s="47">
        <v>0</v>
      </c>
      <c r="AB466" s="15">
        <f t="shared" si="92"/>
        <v>2113131.0000000009</v>
      </c>
      <c r="AC466" s="49">
        <f t="shared" si="94"/>
        <v>0.56690312064882487</v>
      </c>
      <c r="AD466" s="49">
        <f t="shared" si="95"/>
        <v>0.56690312064882487</v>
      </c>
      <c r="AE466" s="49">
        <f t="shared" si="96"/>
        <v>0.28333239827880036</v>
      </c>
      <c r="AF466" s="49">
        <f t="shared" si="97"/>
        <v>0.85023551892762517</v>
      </c>
    </row>
    <row r="467" spans="1:32" hidden="1" outlineLevel="4" x14ac:dyDescent="0.35">
      <c r="A467" s="12" t="s">
        <v>142</v>
      </c>
      <c r="B467" s="12" t="s">
        <v>32</v>
      </c>
      <c r="C467" s="12" t="s">
        <v>49</v>
      </c>
      <c r="D467" s="12" t="s">
        <v>58</v>
      </c>
      <c r="E467" s="13"/>
      <c r="F467" s="12" t="s">
        <v>184</v>
      </c>
      <c r="G467" s="13">
        <v>1120</v>
      </c>
      <c r="H467" s="13">
        <v>3480</v>
      </c>
      <c r="I467" s="40" t="s">
        <v>204</v>
      </c>
      <c r="J467" s="47">
        <v>181269660</v>
      </c>
      <c r="K467" s="47">
        <v>156269660</v>
      </c>
      <c r="L467" s="47">
        <v>0</v>
      </c>
      <c r="M467" s="47">
        <v>0</v>
      </c>
      <c r="N467" s="47">
        <v>0</v>
      </c>
      <c r="O467" s="47">
        <v>0</v>
      </c>
      <c r="P467" s="47">
        <v>0</v>
      </c>
      <c r="Q467" s="47">
        <v>0</v>
      </c>
      <c r="R467" s="47">
        <v>0</v>
      </c>
      <c r="S467" s="47">
        <f t="shared" si="91"/>
        <v>156269660</v>
      </c>
      <c r="T467" s="47">
        <v>0</v>
      </c>
      <c r="U467" s="47">
        <v>32336121.02</v>
      </c>
      <c r="V467" s="47">
        <v>0</v>
      </c>
      <c r="W467" s="47">
        <v>87494299.980000004</v>
      </c>
      <c r="X467" s="47">
        <v>87494299.980000004</v>
      </c>
      <c r="Y467" s="47">
        <v>1121824</v>
      </c>
      <c r="Z467" s="47">
        <v>36439239</v>
      </c>
      <c r="AA467" s="47">
        <v>0</v>
      </c>
      <c r="AB467" s="15">
        <f t="shared" si="92"/>
        <v>36439239</v>
      </c>
      <c r="AC467" s="49">
        <f t="shared" si="94"/>
        <v>0.55989307188612303</v>
      </c>
      <c r="AD467" s="49">
        <f t="shared" si="95"/>
        <v>0.55989307188612303</v>
      </c>
      <c r="AE467" s="49">
        <f t="shared" si="96"/>
        <v>0.20692513837938856</v>
      </c>
      <c r="AF467" s="49">
        <f t="shared" si="97"/>
        <v>0.76681821026551156</v>
      </c>
    </row>
    <row r="468" spans="1:32" ht="81" hidden="1" outlineLevel="4" x14ac:dyDescent="0.35">
      <c r="A468" s="12" t="s">
        <v>142</v>
      </c>
      <c r="B468" s="12" t="s">
        <v>32</v>
      </c>
      <c r="C468" s="12" t="s">
        <v>49</v>
      </c>
      <c r="D468" s="12" t="s">
        <v>62</v>
      </c>
      <c r="E468" s="13"/>
      <c r="F468" s="12" t="s">
        <v>184</v>
      </c>
      <c r="G468" s="13">
        <v>1120</v>
      </c>
      <c r="H468" s="13">
        <v>3480</v>
      </c>
      <c r="I468" s="40" t="s">
        <v>313</v>
      </c>
      <c r="J468" s="47">
        <v>32989000</v>
      </c>
      <c r="K468" s="47">
        <v>32989000</v>
      </c>
      <c r="L468" s="47">
        <v>0</v>
      </c>
      <c r="M468" s="47">
        <v>0</v>
      </c>
      <c r="N468" s="47">
        <v>0</v>
      </c>
      <c r="O468" s="47">
        <v>0</v>
      </c>
      <c r="P468" s="47">
        <v>0</v>
      </c>
      <c r="Q468" s="47">
        <v>0</v>
      </c>
      <c r="R468" s="47">
        <v>0</v>
      </c>
      <c r="S468" s="47">
        <f t="shared" si="91"/>
        <v>32989000</v>
      </c>
      <c r="T468" s="47">
        <v>0</v>
      </c>
      <c r="U468" s="47">
        <v>25221663.02</v>
      </c>
      <c r="V468" s="47">
        <v>261001.73</v>
      </c>
      <c r="W468" s="47">
        <v>7233888.8399999999</v>
      </c>
      <c r="X468" s="47">
        <v>6246771.4800000004</v>
      </c>
      <c r="Y468" s="47">
        <v>220144.39</v>
      </c>
      <c r="Z468" s="47">
        <v>272446.40999999997</v>
      </c>
      <c r="AA468" s="47">
        <v>0</v>
      </c>
      <c r="AB468" s="15">
        <f t="shared" si="92"/>
        <v>272446.41000000015</v>
      </c>
      <c r="AC468" s="49">
        <f t="shared" si="94"/>
        <v>0.21928184667616477</v>
      </c>
      <c r="AD468" s="49">
        <f t="shared" si="95"/>
        <v>0.21928184667616477</v>
      </c>
      <c r="AE468" s="49">
        <f t="shared" si="96"/>
        <v>0.77245944860408011</v>
      </c>
      <c r="AF468" s="49">
        <f t="shared" si="97"/>
        <v>0.99174129528024491</v>
      </c>
    </row>
    <row r="469" spans="1:32" hidden="1" outlineLevel="4" x14ac:dyDescent="0.35">
      <c r="A469" s="12" t="s">
        <v>142</v>
      </c>
      <c r="B469" s="12" t="s">
        <v>32</v>
      </c>
      <c r="C469" s="12" t="s">
        <v>49</v>
      </c>
      <c r="D469" s="12" t="s">
        <v>105</v>
      </c>
      <c r="E469" s="13"/>
      <c r="F469" s="12" t="s">
        <v>184</v>
      </c>
      <c r="G469" s="13">
        <v>1120</v>
      </c>
      <c r="H469" s="13">
        <v>3480</v>
      </c>
      <c r="I469" s="40" t="s">
        <v>18</v>
      </c>
      <c r="J469" s="47">
        <v>18500000</v>
      </c>
      <c r="K469" s="47">
        <v>18500000</v>
      </c>
      <c r="L469" s="47">
        <v>0</v>
      </c>
      <c r="M469" s="47">
        <v>0</v>
      </c>
      <c r="N469" s="47">
        <v>0</v>
      </c>
      <c r="O469" s="47">
        <v>0</v>
      </c>
      <c r="P469" s="47">
        <v>0</v>
      </c>
      <c r="Q469" s="47">
        <v>0</v>
      </c>
      <c r="R469" s="47">
        <v>0</v>
      </c>
      <c r="S469" s="47">
        <f t="shared" si="91"/>
        <v>18500000</v>
      </c>
      <c r="T469" s="47">
        <v>0</v>
      </c>
      <c r="U469" s="47">
        <v>14214001.68</v>
      </c>
      <c r="V469" s="47">
        <v>0</v>
      </c>
      <c r="W469" s="47">
        <v>469999.99</v>
      </c>
      <c r="X469" s="47">
        <v>469999.99</v>
      </c>
      <c r="Y469" s="47">
        <v>3815998.33</v>
      </c>
      <c r="Z469" s="47">
        <v>3815998.33</v>
      </c>
      <c r="AA469" s="47">
        <v>0</v>
      </c>
      <c r="AB469" s="15">
        <f t="shared" si="92"/>
        <v>3815998.33</v>
      </c>
      <c r="AC469" s="49">
        <f t="shared" si="94"/>
        <v>2.5405404864864863E-2</v>
      </c>
      <c r="AD469" s="49">
        <f t="shared" si="95"/>
        <v>2.5405404864864863E-2</v>
      </c>
      <c r="AE469" s="49">
        <f t="shared" si="96"/>
        <v>0.76832441513513516</v>
      </c>
      <c r="AF469" s="49">
        <f t="shared" si="97"/>
        <v>0.79372982000000003</v>
      </c>
    </row>
    <row r="470" spans="1:32" ht="27" hidden="1" outlineLevel="4" x14ac:dyDescent="0.35">
      <c r="A470" s="12" t="s">
        <v>142</v>
      </c>
      <c r="B470" s="12" t="s">
        <v>32</v>
      </c>
      <c r="C470" s="12" t="s">
        <v>49</v>
      </c>
      <c r="D470" s="12" t="s">
        <v>106</v>
      </c>
      <c r="E470" s="13"/>
      <c r="F470" s="12" t="s">
        <v>184</v>
      </c>
      <c r="G470" s="13">
        <v>1120</v>
      </c>
      <c r="H470" s="13">
        <v>3480</v>
      </c>
      <c r="I470" s="40" t="s">
        <v>265</v>
      </c>
      <c r="J470" s="47">
        <v>30400000</v>
      </c>
      <c r="K470" s="47">
        <v>18400000</v>
      </c>
      <c r="L470" s="47">
        <v>0</v>
      </c>
      <c r="M470" s="47">
        <v>0</v>
      </c>
      <c r="N470" s="47">
        <v>0</v>
      </c>
      <c r="O470" s="47">
        <v>0</v>
      </c>
      <c r="P470" s="47">
        <v>0</v>
      </c>
      <c r="Q470" s="47">
        <v>0</v>
      </c>
      <c r="R470" s="47">
        <v>0</v>
      </c>
      <c r="S470" s="47">
        <f t="shared" si="91"/>
        <v>18400000</v>
      </c>
      <c r="T470" s="47">
        <v>0</v>
      </c>
      <c r="U470" s="47">
        <v>3390000</v>
      </c>
      <c r="V470" s="47">
        <v>0</v>
      </c>
      <c r="W470" s="47">
        <v>9385527.8200000003</v>
      </c>
      <c r="X470" s="47">
        <v>9385527.8200000003</v>
      </c>
      <c r="Y470" s="47">
        <v>4564472.18</v>
      </c>
      <c r="Z470" s="47">
        <v>5624472.1799999997</v>
      </c>
      <c r="AA470" s="47">
        <v>0</v>
      </c>
      <c r="AB470" s="15">
        <f t="shared" si="92"/>
        <v>5624472.1799999997</v>
      </c>
      <c r="AC470" s="49">
        <f t="shared" si="94"/>
        <v>0.51008303369565222</v>
      </c>
      <c r="AD470" s="49">
        <f t="shared" si="95"/>
        <v>0.51008303369565222</v>
      </c>
      <c r="AE470" s="49">
        <f t="shared" si="96"/>
        <v>0.1842391304347826</v>
      </c>
      <c r="AF470" s="49">
        <f t="shared" si="97"/>
        <v>0.69432216413043479</v>
      </c>
    </row>
    <row r="471" spans="1:32" hidden="1" outlineLevel="4" x14ac:dyDescent="0.35">
      <c r="A471" s="12" t="s">
        <v>142</v>
      </c>
      <c r="B471" s="12" t="s">
        <v>32</v>
      </c>
      <c r="C471" s="12" t="s">
        <v>49</v>
      </c>
      <c r="D471" s="12" t="s">
        <v>108</v>
      </c>
      <c r="E471" s="13"/>
      <c r="F471" s="12" t="s">
        <v>184</v>
      </c>
      <c r="G471" s="13">
        <v>1120</v>
      </c>
      <c r="H471" s="13">
        <v>3480</v>
      </c>
      <c r="I471" s="40" t="s">
        <v>267</v>
      </c>
      <c r="J471" s="47">
        <v>114000000</v>
      </c>
      <c r="K471" s="47">
        <v>134000000</v>
      </c>
      <c r="L471" s="47">
        <v>0</v>
      </c>
      <c r="M471" s="47">
        <v>0</v>
      </c>
      <c r="N471" s="47">
        <v>0</v>
      </c>
      <c r="O471" s="47">
        <v>0</v>
      </c>
      <c r="P471" s="47">
        <v>0</v>
      </c>
      <c r="Q471" s="47">
        <v>0</v>
      </c>
      <c r="R471" s="47">
        <v>0</v>
      </c>
      <c r="S471" s="47">
        <f t="shared" si="91"/>
        <v>134000000</v>
      </c>
      <c r="T471" s="47">
        <v>0</v>
      </c>
      <c r="U471" s="47">
        <v>18336440.010000002</v>
      </c>
      <c r="V471" s="47">
        <v>33715198.670000002</v>
      </c>
      <c r="W471" s="47">
        <v>81938715.180000007</v>
      </c>
      <c r="X471" s="47">
        <v>81938715.180000007</v>
      </c>
      <c r="Y471" s="47">
        <v>9646.14</v>
      </c>
      <c r="Z471" s="47">
        <v>9646.14</v>
      </c>
      <c r="AA471" s="47">
        <v>0</v>
      </c>
      <c r="AB471" s="15">
        <f t="shared" si="92"/>
        <v>9646.1399999856949</v>
      </c>
      <c r="AC471" s="49">
        <f t="shared" si="94"/>
        <v>0.61148294910447765</v>
      </c>
      <c r="AD471" s="49">
        <f t="shared" si="95"/>
        <v>0.61148294910447765</v>
      </c>
      <c r="AE471" s="49">
        <f t="shared" si="96"/>
        <v>0.38844506477611945</v>
      </c>
      <c r="AF471" s="49">
        <f t="shared" si="97"/>
        <v>0.99992801388059704</v>
      </c>
    </row>
    <row r="472" spans="1:32" ht="27" hidden="1" outlineLevel="4" x14ac:dyDescent="0.35">
      <c r="A472" s="12" t="s">
        <v>142</v>
      </c>
      <c r="B472" s="12" t="s">
        <v>32</v>
      </c>
      <c r="C472" s="12" t="s">
        <v>49</v>
      </c>
      <c r="D472" s="12" t="s">
        <v>109</v>
      </c>
      <c r="E472" s="13"/>
      <c r="F472" s="12" t="s">
        <v>184</v>
      </c>
      <c r="G472" s="13">
        <v>1120</v>
      </c>
      <c r="H472" s="13">
        <v>3480</v>
      </c>
      <c r="I472" s="40" t="s">
        <v>268</v>
      </c>
      <c r="J472" s="47">
        <v>37832400</v>
      </c>
      <c r="K472" s="47">
        <v>37832400</v>
      </c>
      <c r="L472" s="47">
        <v>0</v>
      </c>
      <c r="M472" s="47">
        <v>0</v>
      </c>
      <c r="N472" s="48">
        <v>-750</v>
      </c>
      <c r="O472" s="47">
        <v>0</v>
      </c>
      <c r="P472" s="47">
        <v>0</v>
      </c>
      <c r="Q472" s="47">
        <v>0</v>
      </c>
      <c r="R472" s="47">
        <v>0</v>
      </c>
      <c r="S472" s="47">
        <f t="shared" si="91"/>
        <v>37831650</v>
      </c>
      <c r="T472" s="47">
        <v>0</v>
      </c>
      <c r="U472" s="47">
        <v>17822360</v>
      </c>
      <c r="V472" s="47">
        <v>0</v>
      </c>
      <c r="W472" s="47">
        <v>5009290</v>
      </c>
      <c r="X472" s="47">
        <v>5009290</v>
      </c>
      <c r="Y472" s="47">
        <v>15000000</v>
      </c>
      <c r="Z472" s="47">
        <v>15000750</v>
      </c>
      <c r="AA472" s="47">
        <v>0</v>
      </c>
      <c r="AB472" s="15">
        <f t="shared" si="92"/>
        <v>15000000</v>
      </c>
      <c r="AC472" s="49">
        <f t="shared" si="94"/>
        <v>0.13240740740740742</v>
      </c>
      <c r="AD472" s="49">
        <f t="shared" si="95"/>
        <v>0.13241003234064599</v>
      </c>
      <c r="AE472" s="49">
        <f t="shared" si="96"/>
        <v>0.47109655539739875</v>
      </c>
      <c r="AF472" s="49">
        <f t="shared" si="97"/>
        <v>0.60350658773804478</v>
      </c>
    </row>
    <row r="473" spans="1:32" ht="27" hidden="1" outlineLevel="4" x14ac:dyDescent="0.35">
      <c r="A473" s="12" t="s">
        <v>142</v>
      </c>
      <c r="B473" s="12" t="s">
        <v>32</v>
      </c>
      <c r="C473" s="12" t="s">
        <v>49</v>
      </c>
      <c r="D473" s="12" t="s">
        <v>64</v>
      </c>
      <c r="E473" s="13"/>
      <c r="F473" s="12" t="s">
        <v>184</v>
      </c>
      <c r="G473" s="13">
        <v>1120</v>
      </c>
      <c r="H473" s="13">
        <v>3480</v>
      </c>
      <c r="I473" s="40" t="s">
        <v>208</v>
      </c>
      <c r="J473" s="47">
        <v>8250000</v>
      </c>
      <c r="K473" s="47">
        <v>8250000</v>
      </c>
      <c r="L473" s="47">
        <v>0</v>
      </c>
      <c r="M473" s="47">
        <v>0</v>
      </c>
      <c r="N473" s="47">
        <v>0</v>
      </c>
      <c r="O473" s="47">
        <v>0</v>
      </c>
      <c r="P473" s="47">
        <v>0</v>
      </c>
      <c r="Q473" s="47">
        <v>0</v>
      </c>
      <c r="R473" s="47">
        <v>0</v>
      </c>
      <c r="S473" s="47">
        <f t="shared" si="91"/>
        <v>8250000</v>
      </c>
      <c r="T473" s="47">
        <v>7534409</v>
      </c>
      <c r="U473" s="47">
        <v>0</v>
      </c>
      <c r="V473" s="47">
        <v>0</v>
      </c>
      <c r="W473" s="47">
        <v>0</v>
      </c>
      <c r="X473" s="47">
        <v>0</v>
      </c>
      <c r="Y473" s="47">
        <v>715591</v>
      </c>
      <c r="Z473" s="47">
        <v>715591</v>
      </c>
      <c r="AA473" s="47">
        <v>0</v>
      </c>
      <c r="AB473" s="15">
        <f t="shared" si="92"/>
        <v>715591</v>
      </c>
      <c r="AC473" s="49">
        <f t="shared" si="94"/>
        <v>0</v>
      </c>
      <c r="AD473" s="49">
        <f t="shared" si="95"/>
        <v>0</v>
      </c>
      <c r="AE473" s="49">
        <f t="shared" si="96"/>
        <v>0.91326169696969695</v>
      </c>
      <c r="AF473" s="49">
        <f t="shared" si="97"/>
        <v>0.91326169696969695</v>
      </c>
    </row>
    <row r="474" spans="1:32" hidden="1" outlineLevel="4" x14ac:dyDescent="0.35">
      <c r="A474" s="12" t="s">
        <v>142</v>
      </c>
      <c r="B474" s="12" t="s">
        <v>32</v>
      </c>
      <c r="C474" s="12" t="s">
        <v>49</v>
      </c>
      <c r="D474" s="12" t="s">
        <v>110</v>
      </c>
      <c r="E474" s="13"/>
      <c r="F474" s="12" t="s">
        <v>184</v>
      </c>
      <c r="G474" s="13">
        <v>1120</v>
      </c>
      <c r="H474" s="13">
        <v>3480</v>
      </c>
      <c r="I474" s="40" t="s">
        <v>269</v>
      </c>
      <c r="J474" s="47">
        <v>0</v>
      </c>
      <c r="K474" s="47">
        <v>11000000</v>
      </c>
      <c r="L474" s="47">
        <v>0</v>
      </c>
      <c r="M474" s="47">
        <v>0</v>
      </c>
      <c r="N474" s="47">
        <v>0</v>
      </c>
      <c r="O474" s="47">
        <v>0</v>
      </c>
      <c r="P474" s="47">
        <v>0</v>
      </c>
      <c r="Q474" s="47">
        <v>0</v>
      </c>
      <c r="R474" s="47">
        <v>0</v>
      </c>
      <c r="S474" s="47">
        <f t="shared" si="91"/>
        <v>11000000</v>
      </c>
      <c r="T474" s="47">
        <v>0</v>
      </c>
      <c r="U474" s="47">
        <v>1990284.29</v>
      </c>
      <c r="V474" s="47">
        <v>0</v>
      </c>
      <c r="W474" s="47">
        <v>3009235.2</v>
      </c>
      <c r="X474" s="47">
        <v>3009235.2</v>
      </c>
      <c r="Y474" s="47">
        <v>6000480.5099999998</v>
      </c>
      <c r="Z474" s="47">
        <v>6000480.5099999998</v>
      </c>
      <c r="AA474" s="47">
        <v>0</v>
      </c>
      <c r="AB474" s="15">
        <f t="shared" si="92"/>
        <v>6000480.5100000007</v>
      </c>
      <c r="AC474" s="49">
        <f t="shared" si="94"/>
        <v>0.27356683636363638</v>
      </c>
      <c r="AD474" s="49">
        <f t="shared" si="95"/>
        <v>0.27356683636363638</v>
      </c>
      <c r="AE474" s="49">
        <f t="shared" si="96"/>
        <v>0.18093493545454545</v>
      </c>
      <c r="AF474" s="49">
        <f t="shared" si="97"/>
        <v>0.45450177181818185</v>
      </c>
    </row>
    <row r="475" spans="1:32" hidden="1" outlineLevel="3" x14ac:dyDescent="0.35">
      <c r="A475" s="34"/>
      <c r="B475" s="34"/>
      <c r="C475" s="34" t="s">
        <v>209</v>
      </c>
      <c r="D475" s="34"/>
      <c r="E475" s="33"/>
      <c r="F475" s="34"/>
      <c r="G475" s="33"/>
      <c r="H475" s="33"/>
      <c r="I475" s="51"/>
      <c r="J475" s="52">
        <f t="shared" ref="J475:AB475" si="98">SUBTOTAL(9,J460:J474)</f>
        <v>3160545494</v>
      </c>
      <c r="K475" s="52">
        <f t="shared" si="98"/>
        <v>3160545494</v>
      </c>
      <c r="L475" s="52">
        <f t="shared" si="98"/>
        <v>0</v>
      </c>
      <c r="M475" s="52">
        <f t="shared" si="98"/>
        <v>0</v>
      </c>
      <c r="N475" s="52">
        <f t="shared" si="98"/>
        <v>-750</v>
      </c>
      <c r="O475" s="52">
        <f t="shared" si="98"/>
        <v>0</v>
      </c>
      <c r="P475" s="52">
        <f t="shared" si="98"/>
        <v>0</v>
      </c>
      <c r="Q475" s="52">
        <f t="shared" si="98"/>
        <v>0</v>
      </c>
      <c r="R475" s="52">
        <f t="shared" si="98"/>
        <v>0</v>
      </c>
      <c r="S475" s="52">
        <f t="shared" si="98"/>
        <v>3160544744</v>
      </c>
      <c r="T475" s="52">
        <f t="shared" si="98"/>
        <v>58138483</v>
      </c>
      <c r="U475" s="52">
        <f t="shared" si="98"/>
        <v>483514186.28000003</v>
      </c>
      <c r="V475" s="52">
        <f t="shared" si="98"/>
        <v>51585377.990000002</v>
      </c>
      <c r="W475" s="52">
        <f t="shared" si="98"/>
        <v>1491964985.24</v>
      </c>
      <c r="X475" s="52">
        <f t="shared" si="98"/>
        <v>1421242903.5800002</v>
      </c>
      <c r="Y475" s="52">
        <f t="shared" si="98"/>
        <v>525964932.47000003</v>
      </c>
      <c r="Z475" s="52">
        <f t="shared" si="98"/>
        <v>1075342461.49</v>
      </c>
      <c r="AA475" s="52">
        <f t="shared" si="98"/>
        <v>0</v>
      </c>
      <c r="AB475" s="54">
        <f t="shared" si="98"/>
        <v>1075341711.4899998</v>
      </c>
      <c r="AC475" s="55">
        <f t="shared" si="94"/>
        <v>0.47205932902163755</v>
      </c>
      <c r="AD475" s="55">
        <f t="shared" si="95"/>
        <v>0.47205944104172443</v>
      </c>
      <c r="AE475" s="55">
        <f t="shared" si="96"/>
        <v>0.18770120195140638</v>
      </c>
      <c r="AF475" s="55">
        <f t="shared" si="97"/>
        <v>0.65976064299313086</v>
      </c>
    </row>
    <row r="476" spans="1:32" hidden="1" outlineLevel="4" x14ac:dyDescent="0.35">
      <c r="A476" s="12" t="s">
        <v>142</v>
      </c>
      <c r="B476" s="12" t="s">
        <v>32</v>
      </c>
      <c r="C476" s="12" t="s">
        <v>65</v>
      </c>
      <c r="D476" s="12" t="s">
        <v>115</v>
      </c>
      <c r="E476" s="13"/>
      <c r="F476" s="12" t="s">
        <v>184</v>
      </c>
      <c r="G476" s="13">
        <v>1120</v>
      </c>
      <c r="H476" s="13">
        <v>3480</v>
      </c>
      <c r="I476" s="40" t="s">
        <v>23</v>
      </c>
      <c r="J476" s="47">
        <v>239400</v>
      </c>
      <c r="K476" s="47">
        <v>239400</v>
      </c>
      <c r="L476" s="47">
        <v>0</v>
      </c>
      <c r="M476" s="47">
        <v>0</v>
      </c>
      <c r="N476" s="47">
        <v>0</v>
      </c>
      <c r="O476" s="47">
        <v>0</v>
      </c>
      <c r="P476" s="47">
        <v>0</v>
      </c>
      <c r="Q476" s="47">
        <v>0</v>
      </c>
      <c r="R476" s="47">
        <v>0</v>
      </c>
      <c r="S476" s="47">
        <f t="shared" si="91"/>
        <v>239400</v>
      </c>
      <c r="T476" s="47">
        <v>0</v>
      </c>
      <c r="U476" s="47">
        <v>0</v>
      </c>
      <c r="V476" s="47">
        <v>0</v>
      </c>
      <c r="W476" s="47">
        <v>205969.62</v>
      </c>
      <c r="X476" s="47">
        <v>205969.62</v>
      </c>
      <c r="Y476" s="47">
        <v>0</v>
      </c>
      <c r="Z476" s="47">
        <v>33430.379999999997</v>
      </c>
      <c r="AA476" s="47">
        <v>0</v>
      </c>
      <c r="AB476" s="15">
        <f t="shared" si="92"/>
        <v>33430.380000000005</v>
      </c>
      <c r="AC476" s="49">
        <f t="shared" si="94"/>
        <v>0.86035764411027571</v>
      </c>
      <c r="AD476" s="49">
        <f t="shared" si="95"/>
        <v>0.86035764411027571</v>
      </c>
      <c r="AE476" s="49">
        <f t="shared" si="96"/>
        <v>0</v>
      </c>
      <c r="AF476" s="49">
        <f t="shared" si="97"/>
        <v>0.86035764411027571</v>
      </c>
    </row>
    <row r="477" spans="1:32" hidden="1" outlineLevel="4" x14ac:dyDescent="0.35">
      <c r="A477" s="12" t="s">
        <v>142</v>
      </c>
      <c r="B477" s="12" t="s">
        <v>32</v>
      </c>
      <c r="C477" s="12" t="s">
        <v>65</v>
      </c>
      <c r="D477" s="12" t="s">
        <v>66</v>
      </c>
      <c r="E477" s="13"/>
      <c r="F477" s="12" t="s">
        <v>184</v>
      </c>
      <c r="G477" s="13">
        <v>1120</v>
      </c>
      <c r="H477" s="13">
        <v>3480</v>
      </c>
      <c r="I477" s="40" t="s">
        <v>210</v>
      </c>
      <c r="J477" s="47">
        <v>6994199</v>
      </c>
      <c r="K477" s="47">
        <v>6994199</v>
      </c>
      <c r="L477" s="47">
        <v>0</v>
      </c>
      <c r="M477" s="47">
        <v>0</v>
      </c>
      <c r="N477" s="47">
        <v>0</v>
      </c>
      <c r="O477" s="47">
        <v>0</v>
      </c>
      <c r="P477" s="47">
        <v>0</v>
      </c>
      <c r="Q477" s="47">
        <v>0</v>
      </c>
      <c r="R477" s="47">
        <v>0</v>
      </c>
      <c r="S477" s="47">
        <f t="shared" si="91"/>
        <v>6994199</v>
      </c>
      <c r="T477" s="47">
        <v>0</v>
      </c>
      <c r="U477" s="47">
        <v>968.24</v>
      </c>
      <c r="V477" s="47">
        <v>0</v>
      </c>
      <c r="W477" s="47">
        <v>2547937.48</v>
      </c>
      <c r="X477" s="47">
        <v>2547937.48</v>
      </c>
      <c r="Y477" s="47">
        <v>84512.28</v>
      </c>
      <c r="Z477" s="47">
        <v>4445293.28</v>
      </c>
      <c r="AA477" s="47">
        <v>0</v>
      </c>
      <c r="AB477" s="15">
        <f t="shared" si="92"/>
        <v>4445293.2799999993</v>
      </c>
      <c r="AC477" s="49">
        <f t="shared" si="94"/>
        <v>0.36429296335434552</v>
      </c>
      <c r="AD477" s="49">
        <f t="shared" si="95"/>
        <v>0.36429296335434552</v>
      </c>
      <c r="AE477" s="49">
        <f t="shared" si="96"/>
        <v>1.3843472283245014E-4</v>
      </c>
      <c r="AF477" s="49">
        <f t="shared" si="97"/>
        <v>0.36443139807717795</v>
      </c>
    </row>
    <row r="478" spans="1:32" hidden="1" outlineLevel="4" x14ac:dyDescent="0.35">
      <c r="A478" s="12" t="s">
        <v>142</v>
      </c>
      <c r="B478" s="12" t="s">
        <v>32</v>
      </c>
      <c r="C478" s="12" t="s">
        <v>65</v>
      </c>
      <c r="D478" s="12" t="s">
        <v>67</v>
      </c>
      <c r="E478" s="13"/>
      <c r="F478" s="12" t="s">
        <v>184</v>
      </c>
      <c r="G478" s="13">
        <v>1120</v>
      </c>
      <c r="H478" s="13">
        <v>3480</v>
      </c>
      <c r="I478" s="40" t="s">
        <v>211</v>
      </c>
      <c r="J478" s="47">
        <v>4707701</v>
      </c>
      <c r="K478" s="47">
        <v>4707701</v>
      </c>
      <c r="L478" s="47">
        <v>0</v>
      </c>
      <c r="M478" s="47">
        <v>0</v>
      </c>
      <c r="N478" s="48">
        <v>-21</v>
      </c>
      <c r="O478" s="47">
        <v>0</v>
      </c>
      <c r="P478" s="47">
        <v>0</v>
      </c>
      <c r="Q478" s="47">
        <v>0</v>
      </c>
      <c r="R478" s="47">
        <v>0</v>
      </c>
      <c r="S478" s="47">
        <f t="shared" si="91"/>
        <v>4707680</v>
      </c>
      <c r="T478" s="47">
        <v>4621089</v>
      </c>
      <c r="U478" s="47">
        <v>0</v>
      </c>
      <c r="V478" s="47">
        <v>0</v>
      </c>
      <c r="W478" s="47">
        <v>57478.93</v>
      </c>
      <c r="X478" s="47">
        <v>57478.93</v>
      </c>
      <c r="Y478" s="47">
        <v>7.0000000000000007E-2</v>
      </c>
      <c r="Z478" s="47">
        <v>29133.07</v>
      </c>
      <c r="AA478" s="47">
        <v>0</v>
      </c>
      <c r="AB478" s="15">
        <f t="shared" si="92"/>
        <v>29112.07</v>
      </c>
      <c r="AC478" s="49">
        <f t="shared" si="94"/>
        <v>1.2209554090202416E-2</v>
      </c>
      <c r="AD478" s="49">
        <f t="shared" si="95"/>
        <v>1.2209608554532169E-2</v>
      </c>
      <c r="AE478" s="49">
        <f t="shared" si="96"/>
        <v>0.98160643884036303</v>
      </c>
      <c r="AF478" s="49">
        <f t="shared" si="97"/>
        <v>0.99381604739489515</v>
      </c>
    </row>
    <row r="479" spans="1:32" hidden="1" outlineLevel="4" x14ac:dyDescent="0.35">
      <c r="A479" s="12" t="s">
        <v>142</v>
      </c>
      <c r="B479" s="12" t="s">
        <v>32</v>
      </c>
      <c r="C479" s="12" t="s">
        <v>65</v>
      </c>
      <c r="D479" s="12" t="s">
        <v>68</v>
      </c>
      <c r="E479" s="13"/>
      <c r="F479" s="12" t="s">
        <v>184</v>
      </c>
      <c r="G479" s="13">
        <v>1120</v>
      </c>
      <c r="H479" s="13">
        <v>3480</v>
      </c>
      <c r="I479" s="40" t="s">
        <v>212</v>
      </c>
      <c r="J479" s="47">
        <v>3167555</v>
      </c>
      <c r="K479" s="47">
        <v>3167555</v>
      </c>
      <c r="L479" s="47">
        <v>0</v>
      </c>
      <c r="M479" s="47">
        <v>0</v>
      </c>
      <c r="N479" s="48">
        <v>-3</v>
      </c>
      <c r="O479" s="47">
        <v>0</v>
      </c>
      <c r="P479" s="47">
        <v>0</v>
      </c>
      <c r="Q479" s="47">
        <v>0</v>
      </c>
      <c r="R479" s="47">
        <v>0</v>
      </c>
      <c r="S479" s="47">
        <f t="shared" si="91"/>
        <v>3167552</v>
      </c>
      <c r="T479" s="47">
        <v>882112</v>
      </c>
      <c r="U479" s="47">
        <v>0</v>
      </c>
      <c r="V479" s="47">
        <v>0</v>
      </c>
      <c r="W479" s="47">
        <v>2282051.9500000002</v>
      </c>
      <c r="X479" s="47">
        <v>2282051.9500000002</v>
      </c>
      <c r="Y479" s="47">
        <v>0.05</v>
      </c>
      <c r="Z479" s="47">
        <v>3391.05</v>
      </c>
      <c r="AA479" s="47">
        <v>0</v>
      </c>
      <c r="AB479" s="15">
        <f t="shared" si="92"/>
        <v>3388.0499999998137</v>
      </c>
      <c r="AC479" s="49">
        <f t="shared" si="94"/>
        <v>0.72044588018203315</v>
      </c>
      <c r="AD479" s="49">
        <f t="shared" si="95"/>
        <v>0.72044656251894212</v>
      </c>
      <c r="AE479" s="49">
        <f t="shared" si="96"/>
        <v>0.27848382599559535</v>
      </c>
      <c r="AF479" s="49">
        <f t="shared" si="97"/>
        <v>0.99893038851453753</v>
      </c>
    </row>
    <row r="480" spans="1:32" hidden="1" outlineLevel="4" x14ac:dyDescent="0.35">
      <c r="A480" s="12" t="s">
        <v>142</v>
      </c>
      <c r="B480" s="12" t="s">
        <v>32</v>
      </c>
      <c r="C480" s="12" t="s">
        <v>65</v>
      </c>
      <c r="D480" s="12" t="s">
        <v>116</v>
      </c>
      <c r="E480" s="13"/>
      <c r="F480" s="12" t="s">
        <v>184</v>
      </c>
      <c r="G480" s="13">
        <v>1120</v>
      </c>
      <c r="H480" s="13">
        <v>3480</v>
      </c>
      <c r="I480" s="40" t="s">
        <v>271</v>
      </c>
      <c r="J480" s="47">
        <v>789085</v>
      </c>
      <c r="K480" s="47">
        <v>389085</v>
      </c>
      <c r="L480" s="47">
        <v>0</v>
      </c>
      <c r="M480" s="47">
        <v>0</v>
      </c>
      <c r="N480" s="47">
        <v>0</v>
      </c>
      <c r="O480" s="47">
        <v>0</v>
      </c>
      <c r="P480" s="47">
        <v>0</v>
      </c>
      <c r="Q480" s="47">
        <v>0</v>
      </c>
      <c r="R480" s="47">
        <v>0</v>
      </c>
      <c r="S480" s="47">
        <f t="shared" si="91"/>
        <v>389085</v>
      </c>
      <c r="T480" s="47">
        <v>318478</v>
      </c>
      <c r="U480" s="47">
        <v>0</v>
      </c>
      <c r="V480" s="47">
        <v>0</v>
      </c>
      <c r="W480" s="47">
        <v>0</v>
      </c>
      <c r="X480" s="47">
        <v>0</v>
      </c>
      <c r="Y480" s="47">
        <v>0</v>
      </c>
      <c r="Z480" s="47">
        <v>70607</v>
      </c>
      <c r="AA480" s="47">
        <v>0</v>
      </c>
      <c r="AB480" s="15">
        <f t="shared" si="92"/>
        <v>70607</v>
      </c>
      <c r="AC480" s="49">
        <f t="shared" si="94"/>
        <v>0</v>
      </c>
      <c r="AD480" s="49">
        <f t="shared" si="95"/>
        <v>0</v>
      </c>
      <c r="AE480" s="49">
        <f t="shared" si="96"/>
        <v>0.81853065525527846</v>
      </c>
      <c r="AF480" s="49">
        <f t="shared" si="97"/>
        <v>0.81853065525527846</v>
      </c>
    </row>
    <row r="481" spans="1:32" hidden="1" outlineLevel="4" x14ac:dyDescent="0.35">
      <c r="A481" s="12" t="s">
        <v>142</v>
      </c>
      <c r="B481" s="12" t="s">
        <v>32</v>
      </c>
      <c r="C481" s="12" t="s">
        <v>65</v>
      </c>
      <c r="D481" s="12" t="s">
        <v>117</v>
      </c>
      <c r="E481" s="13"/>
      <c r="F481" s="12" t="s">
        <v>184</v>
      </c>
      <c r="G481" s="13">
        <v>1120</v>
      </c>
      <c r="H481" s="13">
        <v>3480</v>
      </c>
      <c r="I481" s="40" t="s">
        <v>272</v>
      </c>
      <c r="J481" s="47">
        <v>67480</v>
      </c>
      <c r="K481" s="47">
        <v>67480</v>
      </c>
      <c r="L481" s="47">
        <v>0</v>
      </c>
      <c r="M481" s="47">
        <v>0</v>
      </c>
      <c r="N481" s="47">
        <v>0</v>
      </c>
      <c r="O481" s="47">
        <v>0</v>
      </c>
      <c r="P481" s="47">
        <v>0</v>
      </c>
      <c r="Q481" s="47">
        <v>0</v>
      </c>
      <c r="R481" s="47">
        <v>0</v>
      </c>
      <c r="S481" s="47">
        <f t="shared" si="91"/>
        <v>67480</v>
      </c>
      <c r="T481" s="47">
        <v>0</v>
      </c>
      <c r="U481" s="47">
        <v>0</v>
      </c>
      <c r="V481" s="47">
        <v>0</v>
      </c>
      <c r="W481" s="47">
        <v>0</v>
      </c>
      <c r="X481" s="47">
        <v>0</v>
      </c>
      <c r="Y481" s="47">
        <v>0</v>
      </c>
      <c r="Z481" s="47">
        <v>67480</v>
      </c>
      <c r="AA481" s="47">
        <v>0</v>
      </c>
      <c r="AB481" s="15">
        <f t="shared" si="92"/>
        <v>67480</v>
      </c>
      <c r="AC481" s="49">
        <f t="shared" si="94"/>
        <v>0</v>
      </c>
      <c r="AD481" s="49">
        <f t="shared" si="95"/>
        <v>0</v>
      </c>
      <c r="AE481" s="49">
        <f t="shared" si="96"/>
        <v>0</v>
      </c>
      <c r="AF481" s="49">
        <f t="shared" si="97"/>
        <v>0</v>
      </c>
    </row>
    <row r="482" spans="1:32" ht="27" hidden="1" outlineLevel="4" x14ac:dyDescent="0.35">
      <c r="A482" s="12" t="s">
        <v>142</v>
      </c>
      <c r="B482" s="12" t="s">
        <v>32</v>
      </c>
      <c r="C482" s="12" t="s">
        <v>65</v>
      </c>
      <c r="D482" s="12" t="s">
        <v>70</v>
      </c>
      <c r="E482" s="13"/>
      <c r="F482" s="12" t="s">
        <v>184</v>
      </c>
      <c r="G482" s="13">
        <v>1120</v>
      </c>
      <c r="H482" s="13">
        <v>3480</v>
      </c>
      <c r="I482" s="40" t="s">
        <v>213</v>
      </c>
      <c r="J482" s="47">
        <v>30476410</v>
      </c>
      <c r="K482" s="47">
        <v>26676410</v>
      </c>
      <c r="L482" s="47">
        <v>0</v>
      </c>
      <c r="M482" s="47">
        <v>0</v>
      </c>
      <c r="N482" s="47">
        <v>0</v>
      </c>
      <c r="O482" s="47">
        <v>0</v>
      </c>
      <c r="P482" s="47">
        <v>0</v>
      </c>
      <c r="Q482" s="47">
        <v>0</v>
      </c>
      <c r="R482" s="47">
        <v>0</v>
      </c>
      <c r="S482" s="47">
        <f t="shared" si="91"/>
        <v>26676410</v>
      </c>
      <c r="T482" s="47">
        <v>26134058</v>
      </c>
      <c r="U482" s="47">
        <v>0</v>
      </c>
      <c r="V482" s="47">
        <v>0</v>
      </c>
      <c r="W482" s="47">
        <v>0</v>
      </c>
      <c r="X482" s="47">
        <v>0</v>
      </c>
      <c r="Y482" s="47">
        <v>542352</v>
      </c>
      <c r="Z482" s="47">
        <v>542352</v>
      </c>
      <c r="AA482" s="47">
        <v>0</v>
      </c>
      <c r="AB482" s="15">
        <f t="shared" si="92"/>
        <v>542352</v>
      </c>
      <c r="AC482" s="49">
        <f t="shared" si="94"/>
        <v>0</v>
      </c>
      <c r="AD482" s="49">
        <f t="shared" si="95"/>
        <v>0</v>
      </c>
      <c r="AE482" s="49">
        <f t="shared" si="96"/>
        <v>0.97966922835568959</v>
      </c>
      <c r="AF482" s="49">
        <f t="shared" si="97"/>
        <v>0.97966922835568959</v>
      </c>
    </row>
    <row r="483" spans="1:32" hidden="1" outlineLevel="4" x14ac:dyDescent="0.35">
      <c r="A483" s="12" t="s">
        <v>142</v>
      </c>
      <c r="B483" s="12" t="s">
        <v>32</v>
      </c>
      <c r="C483" s="12" t="s">
        <v>65</v>
      </c>
      <c r="D483" s="12" t="s">
        <v>120</v>
      </c>
      <c r="E483" s="13"/>
      <c r="F483" s="12" t="s">
        <v>184</v>
      </c>
      <c r="G483" s="13">
        <v>1120</v>
      </c>
      <c r="H483" s="13">
        <v>3480</v>
      </c>
      <c r="I483" s="40" t="s">
        <v>273</v>
      </c>
      <c r="J483" s="47">
        <v>749631</v>
      </c>
      <c r="K483" s="47">
        <v>549631</v>
      </c>
      <c r="L483" s="47">
        <v>0</v>
      </c>
      <c r="M483" s="47">
        <v>0</v>
      </c>
      <c r="N483" s="47">
        <v>0</v>
      </c>
      <c r="O483" s="47">
        <v>0</v>
      </c>
      <c r="P483" s="47">
        <v>0</v>
      </c>
      <c r="Q483" s="47">
        <v>0</v>
      </c>
      <c r="R483" s="47">
        <v>0</v>
      </c>
      <c r="S483" s="47">
        <f t="shared" si="91"/>
        <v>549631</v>
      </c>
      <c r="T483" s="47">
        <v>0</v>
      </c>
      <c r="U483" s="47">
        <v>0.01</v>
      </c>
      <c r="V483" s="47">
        <v>0</v>
      </c>
      <c r="W483" s="47">
        <v>329157.11</v>
      </c>
      <c r="X483" s="47">
        <v>329157.11</v>
      </c>
      <c r="Y483" s="47">
        <v>0</v>
      </c>
      <c r="Z483" s="47">
        <v>220473.88</v>
      </c>
      <c r="AA483" s="47">
        <v>0</v>
      </c>
      <c r="AB483" s="15">
        <f t="shared" si="92"/>
        <v>220473.88</v>
      </c>
      <c r="AC483" s="49">
        <f t="shared" si="94"/>
        <v>0.59886925955777603</v>
      </c>
      <c r="AD483" s="49">
        <f t="shared" si="95"/>
        <v>0.59886925955777603</v>
      </c>
      <c r="AE483" s="49">
        <f t="shared" si="96"/>
        <v>1.8194024718401983E-8</v>
      </c>
      <c r="AF483" s="49">
        <f t="shared" si="97"/>
        <v>0.59886927775180077</v>
      </c>
    </row>
    <row r="484" spans="1:32" ht="27" hidden="1" outlineLevel="4" x14ac:dyDescent="0.35">
      <c r="A484" s="12" t="s">
        <v>142</v>
      </c>
      <c r="B484" s="12" t="s">
        <v>32</v>
      </c>
      <c r="C484" s="12" t="s">
        <v>65</v>
      </c>
      <c r="D484" s="12" t="s">
        <v>121</v>
      </c>
      <c r="E484" s="13"/>
      <c r="F484" s="12" t="s">
        <v>184</v>
      </c>
      <c r="G484" s="13">
        <v>1120</v>
      </c>
      <c r="H484" s="13">
        <v>3480</v>
      </c>
      <c r="I484" s="40" t="s">
        <v>274</v>
      </c>
      <c r="J484" s="47">
        <v>1781468</v>
      </c>
      <c r="K484" s="47">
        <v>1781468</v>
      </c>
      <c r="L484" s="47">
        <v>0</v>
      </c>
      <c r="M484" s="47">
        <v>0</v>
      </c>
      <c r="N484" s="47">
        <v>0</v>
      </c>
      <c r="O484" s="47">
        <v>0</v>
      </c>
      <c r="P484" s="47">
        <v>0</v>
      </c>
      <c r="Q484" s="47">
        <v>0</v>
      </c>
      <c r="R484" s="47">
        <v>0</v>
      </c>
      <c r="S484" s="47">
        <f t="shared" si="91"/>
        <v>1781468</v>
      </c>
      <c r="T484" s="47">
        <v>0</v>
      </c>
      <c r="U484" s="47">
        <v>0</v>
      </c>
      <c r="V484" s="47">
        <v>0</v>
      </c>
      <c r="W484" s="47">
        <v>500333.49</v>
      </c>
      <c r="X484" s="47">
        <v>500333.49</v>
      </c>
      <c r="Y484" s="47">
        <v>1281134.51</v>
      </c>
      <c r="Z484" s="47">
        <v>1281134.51</v>
      </c>
      <c r="AA484" s="47">
        <v>0</v>
      </c>
      <c r="AB484" s="15">
        <f t="shared" si="92"/>
        <v>1281134.51</v>
      </c>
      <c r="AC484" s="49">
        <f t="shared" si="94"/>
        <v>0.28085460418037261</v>
      </c>
      <c r="AD484" s="49">
        <f t="shared" si="95"/>
        <v>0.28085460418037261</v>
      </c>
      <c r="AE484" s="49">
        <f t="shared" si="96"/>
        <v>0</v>
      </c>
      <c r="AF484" s="49">
        <f t="shared" si="97"/>
        <v>0.28085460418037261</v>
      </c>
    </row>
    <row r="485" spans="1:32" hidden="1" outlineLevel="4" x14ac:dyDescent="0.35">
      <c r="A485" s="12" t="s">
        <v>142</v>
      </c>
      <c r="B485" s="12" t="s">
        <v>32</v>
      </c>
      <c r="C485" s="12" t="s">
        <v>65</v>
      </c>
      <c r="D485" s="12" t="s">
        <v>71</v>
      </c>
      <c r="E485" s="13"/>
      <c r="F485" s="12" t="s">
        <v>184</v>
      </c>
      <c r="G485" s="13">
        <v>1120</v>
      </c>
      <c r="H485" s="13">
        <v>3480</v>
      </c>
      <c r="I485" s="40" t="s">
        <v>8</v>
      </c>
      <c r="J485" s="47">
        <v>7272705</v>
      </c>
      <c r="K485" s="47">
        <v>3422135</v>
      </c>
      <c r="L485" s="47">
        <v>0</v>
      </c>
      <c r="M485" s="47">
        <v>0</v>
      </c>
      <c r="N485" s="47">
        <v>0</v>
      </c>
      <c r="O485" s="47">
        <v>0</v>
      </c>
      <c r="P485" s="47">
        <v>0</v>
      </c>
      <c r="Q485" s="47">
        <v>0</v>
      </c>
      <c r="R485" s="47">
        <v>0</v>
      </c>
      <c r="S485" s="47">
        <f t="shared" si="91"/>
        <v>3422135</v>
      </c>
      <c r="T485" s="47">
        <v>0</v>
      </c>
      <c r="U485" s="47">
        <v>313575</v>
      </c>
      <c r="V485" s="47">
        <v>0</v>
      </c>
      <c r="W485" s="47">
        <v>1300245.8</v>
      </c>
      <c r="X485" s="47">
        <v>1300245.8</v>
      </c>
      <c r="Y485" s="47">
        <v>1808314.2</v>
      </c>
      <c r="Z485" s="47">
        <v>1808314.2</v>
      </c>
      <c r="AA485" s="47">
        <v>0</v>
      </c>
      <c r="AB485" s="15">
        <f t="shared" si="92"/>
        <v>1808314.2</v>
      </c>
      <c r="AC485" s="49">
        <f t="shared" si="94"/>
        <v>0.37995163837779633</v>
      </c>
      <c r="AD485" s="49">
        <f t="shared" si="95"/>
        <v>0.37995163837779633</v>
      </c>
      <c r="AE485" s="49">
        <f t="shared" si="96"/>
        <v>9.1631393852083562E-2</v>
      </c>
      <c r="AF485" s="49">
        <f t="shared" si="97"/>
        <v>0.47158303222987991</v>
      </c>
    </row>
    <row r="486" spans="1:32" hidden="1" outlineLevel="4" x14ac:dyDescent="0.35">
      <c r="A486" s="12" t="s">
        <v>142</v>
      </c>
      <c r="B486" s="12" t="s">
        <v>32</v>
      </c>
      <c r="C486" s="12" t="s">
        <v>65</v>
      </c>
      <c r="D486" s="12" t="s">
        <v>72</v>
      </c>
      <c r="E486" s="13"/>
      <c r="F486" s="12" t="s">
        <v>184</v>
      </c>
      <c r="G486" s="13">
        <v>1120</v>
      </c>
      <c r="H486" s="13">
        <v>3480</v>
      </c>
      <c r="I486" s="40" t="s">
        <v>9</v>
      </c>
      <c r="J486" s="47">
        <v>2076740</v>
      </c>
      <c r="K486" s="47">
        <v>1415450</v>
      </c>
      <c r="L486" s="47">
        <v>0</v>
      </c>
      <c r="M486" s="47">
        <v>0</v>
      </c>
      <c r="N486" s="48">
        <v>-1950</v>
      </c>
      <c r="O486" s="47">
        <v>0</v>
      </c>
      <c r="P486" s="47">
        <v>0</v>
      </c>
      <c r="Q486" s="47">
        <v>0</v>
      </c>
      <c r="R486" s="47">
        <v>0</v>
      </c>
      <c r="S486" s="47">
        <f t="shared" si="91"/>
        <v>1413500</v>
      </c>
      <c r="T486" s="47">
        <v>1400248</v>
      </c>
      <c r="U486" s="47">
        <v>0</v>
      </c>
      <c r="V486" s="47">
        <v>0</v>
      </c>
      <c r="W486" s="47">
        <v>0</v>
      </c>
      <c r="X486" s="47">
        <v>0</v>
      </c>
      <c r="Y486" s="47">
        <v>13252</v>
      </c>
      <c r="Z486" s="47">
        <v>15202</v>
      </c>
      <c r="AA486" s="47">
        <v>0</v>
      </c>
      <c r="AB486" s="15">
        <f t="shared" si="92"/>
        <v>13252</v>
      </c>
      <c r="AC486" s="49">
        <f t="shared" si="94"/>
        <v>0</v>
      </c>
      <c r="AD486" s="49">
        <f t="shared" si="95"/>
        <v>0</v>
      </c>
      <c r="AE486" s="49">
        <f t="shared" si="96"/>
        <v>0.99062469048461266</v>
      </c>
      <c r="AF486" s="49">
        <f t="shared" si="97"/>
        <v>0.99062469048461266</v>
      </c>
    </row>
    <row r="487" spans="1:32" hidden="1" outlineLevel="4" x14ac:dyDescent="0.35">
      <c r="A487" s="12" t="s">
        <v>142</v>
      </c>
      <c r="B487" s="12" t="s">
        <v>32</v>
      </c>
      <c r="C487" s="12" t="s">
        <v>65</v>
      </c>
      <c r="D487" s="12" t="s">
        <v>73</v>
      </c>
      <c r="E487" s="13"/>
      <c r="F487" s="12" t="s">
        <v>184</v>
      </c>
      <c r="G487" s="13">
        <v>1120</v>
      </c>
      <c r="H487" s="13">
        <v>3480</v>
      </c>
      <c r="I487" s="40" t="s">
        <v>214</v>
      </c>
      <c r="J487" s="47">
        <v>42977300</v>
      </c>
      <c r="K487" s="47">
        <v>42977300</v>
      </c>
      <c r="L487" s="47">
        <v>0</v>
      </c>
      <c r="M487" s="47">
        <v>0</v>
      </c>
      <c r="N487" s="47">
        <v>0</v>
      </c>
      <c r="O487" s="47">
        <v>0</v>
      </c>
      <c r="P487" s="47">
        <v>0</v>
      </c>
      <c r="Q487" s="47">
        <v>0</v>
      </c>
      <c r="R487" s="47">
        <v>0</v>
      </c>
      <c r="S487" s="47">
        <f t="shared" si="91"/>
        <v>42977300</v>
      </c>
      <c r="T487" s="47">
        <v>8256291</v>
      </c>
      <c r="U487" s="47">
        <v>0</v>
      </c>
      <c r="V487" s="47">
        <v>0</v>
      </c>
      <c r="W487" s="47">
        <v>8849841.0199999996</v>
      </c>
      <c r="X487" s="47">
        <v>8849841.0199999996</v>
      </c>
      <c r="Y487" s="47">
        <v>10000000</v>
      </c>
      <c r="Z487" s="47">
        <v>25871167.98</v>
      </c>
      <c r="AA487" s="47">
        <v>0</v>
      </c>
      <c r="AB487" s="15">
        <f t="shared" si="92"/>
        <v>25871167.98</v>
      </c>
      <c r="AC487" s="49">
        <f t="shared" si="94"/>
        <v>0.20591896233593082</v>
      </c>
      <c r="AD487" s="49">
        <f t="shared" si="95"/>
        <v>0.20591896233593082</v>
      </c>
      <c r="AE487" s="49">
        <f t="shared" si="96"/>
        <v>0.19210818269179311</v>
      </c>
      <c r="AF487" s="49">
        <f t="shared" si="97"/>
        <v>0.39802714502772396</v>
      </c>
    </row>
    <row r="488" spans="1:32" hidden="1" outlineLevel="4" x14ac:dyDescent="0.35">
      <c r="A488" s="12" t="s">
        <v>142</v>
      </c>
      <c r="B488" s="12" t="s">
        <v>32</v>
      </c>
      <c r="C488" s="12" t="s">
        <v>65</v>
      </c>
      <c r="D488" s="12" t="s">
        <v>74</v>
      </c>
      <c r="E488" s="13"/>
      <c r="F488" s="12" t="s">
        <v>184</v>
      </c>
      <c r="G488" s="13">
        <v>1120</v>
      </c>
      <c r="H488" s="13">
        <v>3480</v>
      </c>
      <c r="I488" s="40" t="s">
        <v>215</v>
      </c>
      <c r="J488" s="47">
        <v>1914194</v>
      </c>
      <c r="K488" s="47">
        <v>1375295</v>
      </c>
      <c r="L488" s="47">
        <v>0</v>
      </c>
      <c r="M488" s="47">
        <v>0</v>
      </c>
      <c r="N488" s="47">
        <v>0</v>
      </c>
      <c r="O488" s="47">
        <v>0</v>
      </c>
      <c r="P488" s="47">
        <v>0</v>
      </c>
      <c r="Q488" s="47">
        <v>0</v>
      </c>
      <c r="R488" s="47">
        <v>0</v>
      </c>
      <c r="S488" s="47">
        <f t="shared" si="91"/>
        <v>1375295</v>
      </c>
      <c r="T488" s="47">
        <v>0</v>
      </c>
      <c r="U488" s="47">
        <v>576161.68000000005</v>
      </c>
      <c r="V488" s="47">
        <v>0</v>
      </c>
      <c r="W488" s="47">
        <v>0</v>
      </c>
      <c r="X488" s="47">
        <v>0</v>
      </c>
      <c r="Y488" s="47">
        <v>798177.32</v>
      </c>
      <c r="Z488" s="47">
        <v>799133.32</v>
      </c>
      <c r="AA488" s="47">
        <v>0</v>
      </c>
      <c r="AB488" s="15">
        <f t="shared" si="92"/>
        <v>799133.32</v>
      </c>
      <c r="AC488" s="49">
        <f t="shared" si="94"/>
        <v>0</v>
      </c>
      <c r="AD488" s="49">
        <f t="shared" si="95"/>
        <v>0</v>
      </c>
      <c r="AE488" s="49">
        <f t="shared" si="96"/>
        <v>0.41893679537844614</v>
      </c>
      <c r="AF488" s="49">
        <f t="shared" si="97"/>
        <v>0.41893679537844614</v>
      </c>
    </row>
    <row r="489" spans="1:32" hidden="1" outlineLevel="4" x14ac:dyDescent="0.35">
      <c r="A489" s="12" t="s">
        <v>142</v>
      </c>
      <c r="B489" s="12" t="s">
        <v>32</v>
      </c>
      <c r="C489" s="12" t="s">
        <v>65</v>
      </c>
      <c r="D489" s="12" t="s">
        <v>75</v>
      </c>
      <c r="E489" s="13"/>
      <c r="F489" s="12" t="s">
        <v>184</v>
      </c>
      <c r="G489" s="13">
        <v>1120</v>
      </c>
      <c r="H489" s="13">
        <v>3480</v>
      </c>
      <c r="I489" s="40" t="s">
        <v>216</v>
      </c>
      <c r="J489" s="47">
        <v>62093574</v>
      </c>
      <c r="K489" s="47">
        <v>62093574</v>
      </c>
      <c r="L489" s="47">
        <v>0</v>
      </c>
      <c r="M489" s="47">
        <v>0</v>
      </c>
      <c r="N489" s="47">
        <v>0</v>
      </c>
      <c r="O489" s="47">
        <v>0</v>
      </c>
      <c r="P489" s="47">
        <v>0</v>
      </c>
      <c r="Q489" s="47">
        <v>0</v>
      </c>
      <c r="R489" s="47">
        <v>0</v>
      </c>
      <c r="S489" s="47">
        <f t="shared" si="91"/>
        <v>62093574</v>
      </c>
      <c r="T489" s="47">
        <v>0</v>
      </c>
      <c r="U489" s="47">
        <v>31610427.690000001</v>
      </c>
      <c r="V489" s="47">
        <v>2458036.77</v>
      </c>
      <c r="W489" s="47">
        <v>334496.93</v>
      </c>
      <c r="X489" s="47">
        <v>334496.93</v>
      </c>
      <c r="Y489" s="47">
        <v>6665534.54</v>
      </c>
      <c r="Z489" s="47">
        <v>27690612.609999999</v>
      </c>
      <c r="AA489" s="47">
        <v>0</v>
      </c>
      <c r="AB489" s="15">
        <f t="shared" si="92"/>
        <v>27690612.609999999</v>
      </c>
      <c r="AC489" s="49">
        <f t="shared" si="94"/>
        <v>5.3869814290283882E-3</v>
      </c>
      <c r="AD489" s="49">
        <f t="shared" si="95"/>
        <v>5.3869814290283882E-3</v>
      </c>
      <c r="AE489" s="49">
        <f t="shared" si="96"/>
        <v>0.54866328776629936</v>
      </c>
      <c r="AF489" s="49">
        <f t="shared" si="97"/>
        <v>0.55405026919532774</v>
      </c>
    </row>
    <row r="490" spans="1:32" hidden="1" outlineLevel="4" x14ac:dyDescent="0.35">
      <c r="A490" s="12" t="s">
        <v>142</v>
      </c>
      <c r="B490" s="12" t="s">
        <v>32</v>
      </c>
      <c r="C490" s="12" t="s">
        <v>65</v>
      </c>
      <c r="D490" s="12" t="s">
        <v>76</v>
      </c>
      <c r="E490" s="13"/>
      <c r="F490" s="12" t="s">
        <v>184</v>
      </c>
      <c r="G490" s="13">
        <v>1120</v>
      </c>
      <c r="H490" s="13">
        <v>3480</v>
      </c>
      <c r="I490" s="40" t="s">
        <v>10</v>
      </c>
      <c r="J490" s="47">
        <v>14149315</v>
      </c>
      <c r="K490" s="47">
        <v>14149315</v>
      </c>
      <c r="L490" s="47">
        <v>0</v>
      </c>
      <c r="M490" s="47">
        <v>0</v>
      </c>
      <c r="N490" s="47">
        <v>0</v>
      </c>
      <c r="O490" s="47">
        <v>0</v>
      </c>
      <c r="P490" s="47">
        <v>0</v>
      </c>
      <c r="Q490" s="47">
        <v>0</v>
      </c>
      <c r="R490" s="47">
        <v>0</v>
      </c>
      <c r="S490" s="47">
        <f t="shared" si="91"/>
        <v>14149315</v>
      </c>
      <c r="T490" s="47">
        <v>0</v>
      </c>
      <c r="U490" s="47">
        <v>0</v>
      </c>
      <c r="V490" s="47">
        <v>0</v>
      </c>
      <c r="W490" s="47">
        <v>0</v>
      </c>
      <c r="X490" s="47">
        <v>0</v>
      </c>
      <c r="Y490" s="47">
        <v>0</v>
      </c>
      <c r="Z490" s="47">
        <v>14149315</v>
      </c>
      <c r="AA490" s="47">
        <v>0</v>
      </c>
      <c r="AB490" s="15">
        <f t="shared" si="92"/>
        <v>14149315</v>
      </c>
      <c r="AC490" s="49">
        <f t="shared" si="94"/>
        <v>0</v>
      </c>
      <c r="AD490" s="49">
        <f t="shared" si="95"/>
        <v>0</v>
      </c>
      <c r="AE490" s="49">
        <f t="shared" si="96"/>
        <v>0</v>
      </c>
      <c r="AF490" s="49">
        <f t="shared" si="97"/>
        <v>0</v>
      </c>
    </row>
    <row r="491" spans="1:32" hidden="1" outlineLevel="4" x14ac:dyDescent="0.35">
      <c r="A491" s="12" t="s">
        <v>142</v>
      </c>
      <c r="B491" s="12" t="s">
        <v>32</v>
      </c>
      <c r="C491" s="12" t="s">
        <v>65</v>
      </c>
      <c r="D491" s="12" t="s">
        <v>77</v>
      </c>
      <c r="E491" s="13"/>
      <c r="F491" s="12" t="s">
        <v>184</v>
      </c>
      <c r="G491" s="13">
        <v>1120</v>
      </c>
      <c r="H491" s="13">
        <v>3480</v>
      </c>
      <c r="I491" s="40" t="s">
        <v>217</v>
      </c>
      <c r="J491" s="47">
        <v>60459606</v>
      </c>
      <c r="K491" s="47">
        <v>69910365</v>
      </c>
      <c r="L491" s="47">
        <v>0</v>
      </c>
      <c r="M491" s="47">
        <v>0</v>
      </c>
      <c r="N491" s="47">
        <v>0</v>
      </c>
      <c r="O491" s="47">
        <v>0</v>
      </c>
      <c r="P491" s="47">
        <v>0</v>
      </c>
      <c r="Q491" s="47">
        <v>0</v>
      </c>
      <c r="R491" s="47">
        <v>0</v>
      </c>
      <c r="S491" s="47">
        <f t="shared" si="91"/>
        <v>69910365</v>
      </c>
      <c r="T491" s="47">
        <v>0</v>
      </c>
      <c r="U491" s="47">
        <v>10849527.189999999</v>
      </c>
      <c r="V491" s="47">
        <v>21364447.829999998</v>
      </c>
      <c r="W491" s="47">
        <v>27668561.34</v>
      </c>
      <c r="X491" s="47">
        <v>27668561.34</v>
      </c>
      <c r="Y491" s="47">
        <v>10027828.640000001</v>
      </c>
      <c r="Z491" s="47">
        <v>10027828.640000001</v>
      </c>
      <c r="AA491" s="47">
        <v>0</v>
      </c>
      <c r="AB491" s="15">
        <f t="shared" si="92"/>
        <v>10027828.640000004</v>
      </c>
      <c r="AC491" s="49">
        <f t="shared" si="94"/>
        <v>0.39577194797938758</v>
      </c>
      <c r="AD491" s="49">
        <f t="shared" si="95"/>
        <v>0.39577194797938758</v>
      </c>
      <c r="AE491" s="49">
        <f t="shared" si="96"/>
        <v>0.46078968433364631</v>
      </c>
      <c r="AF491" s="49">
        <f t="shared" si="97"/>
        <v>0.85656163231303384</v>
      </c>
    </row>
    <row r="492" spans="1:32" hidden="1" outlineLevel="4" x14ac:dyDescent="0.35">
      <c r="A492" s="12" t="s">
        <v>142</v>
      </c>
      <c r="B492" s="12" t="s">
        <v>32</v>
      </c>
      <c r="C492" s="12" t="s">
        <v>65</v>
      </c>
      <c r="D492" s="12" t="s">
        <v>78</v>
      </c>
      <c r="E492" s="13"/>
      <c r="F492" s="12" t="s">
        <v>184</v>
      </c>
      <c r="G492" s="13">
        <v>1120</v>
      </c>
      <c r="H492" s="13">
        <v>3480</v>
      </c>
      <c r="I492" s="40" t="s">
        <v>218</v>
      </c>
      <c r="J492" s="47">
        <v>1270785</v>
      </c>
      <c r="K492" s="47">
        <v>1270785</v>
      </c>
      <c r="L492" s="47">
        <v>0</v>
      </c>
      <c r="M492" s="47">
        <v>0</v>
      </c>
      <c r="N492" s="47">
        <v>0</v>
      </c>
      <c r="O492" s="47">
        <v>0</v>
      </c>
      <c r="P492" s="47">
        <v>0</v>
      </c>
      <c r="Q492" s="47">
        <v>0</v>
      </c>
      <c r="R492" s="47">
        <v>0</v>
      </c>
      <c r="S492" s="47">
        <f t="shared" si="91"/>
        <v>1270785</v>
      </c>
      <c r="T492" s="47">
        <v>0</v>
      </c>
      <c r="U492" s="47">
        <v>392931.51</v>
      </c>
      <c r="V492" s="47">
        <v>0</v>
      </c>
      <c r="W492" s="47">
        <v>38589.5</v>
      </c>
      <c r="X492" s="47">
        <v>38589.5</v>
      </c>
      <c r="Y492" s="47">
        <v>837837.99</v>
      </c>
      <c r="Z492" s="47">
        <v>839263.99</v>
      </c>
      <c r="AA492" s="47">
        <v>0</v>
      </c>
      <c r="AB492" s="15">
        <f t="shared" si="92"/>
        <v>839263.99</v>
      </c>
      <c r="AC492" s="49">
        <f t="shared" si="94"/>
        <v>3.0366663125548383E-2</v>
      </c>
      <c r="AD492" s="49">
        <f t="shared" si="95"/>
        <v>3.0366663125548383E-2</v>
      </c>
      <c r="AE492" s="49">
        <f t="shared" si="96"/>
        <v>0.30920376774985542</v>
      </c>
      <c r="AF492" s="49">
        <f t="shared" si="97"/>
        <v>0.33957043087540378</v>
      </c>
    </row>
    <row r="493" spans="1:32" hidden="1" outlineLevel="4" x14ac:dyDescent="0.35">
      <c r="A493" s="12" t="s">
        <v>142</v>
      </c>
      <c r="B493" s="12" t="s">
        <v>32</v>
      </c>
      <c r="C493" s="12" t="s">
        <v>65</v>
      </c>
      <c r="D493" s="12" t="s">
        <v>129</v>
      </c>
      <c r="E493" s="13"/>
      <c r="F493" s="12" t="s">
        <v>184</v>
      </c>
      <c r="G493" s="13">
        <v>1120</v>
      </c>
      <c r="H493" s="13">
        <v>3480</v>
      </c>
      <c r="I493" s="40" t="s">
        <v>281</v>
      </c>
      <c r="J493" s="47">
        <v>9263000</v>
      </c>
      <c r="K493" s="47">
        <v>9263000</v>
      </c>
      <c r="L493" s="47">
        <v>0</v>
      </c>
      <c r="M493" s="47">
        <v>0</v>
      </c>
      <c r="N493" s="47">
        <v>0</v>
      </c>
      <c r="O493" s="47">
        <v>0</v>
      </c>
      <c r="P493" s="47">
        <v>0</v>
      </c>
      <c r="Q493" s="47">
        <v>0</v>
      </c>
      <c r="R493" s="47">
        <v>0</v>
      </c>
      <c r="S493" s="47">
        <f t="shared" si="91"/>
        <v>9263000</v>
      </c>
      <c r="T493" s="47">
        <v>0</v>
      </c>
      <c r="U493" s="47">
        <v>5959590.9199999999</v>
      </c>
      <c r="V493" s="47">
        <v>0</v>
      </c>
      <c r="W493" s="47">
        <v>995665.6</v>
      </c>
      <c r="X493" s="47">
        <v>995665.6</v>
      </c>
      <c r="Y493" s="47">
        <v>15570.11</v>
      </c>
      <c r="Z493" s="47">
        <v>2307743.48</v>
      </c>
      <c r="AA493" s="47">
        <v>0</v>
      </c>
      <c r="AB493" s="15">
        <f t="shared" si="92"/>
        <v>2307743.48</v>
      </c>
      <c r="AC493" s="49">
        <f t="shared" si="94"/>
        <v>0.1074884594623772</v>
      </c>
      <c r="AD493" s="49">
        <f t="shared" si="95"/>
        <v>0.1074884594623772</v>
      </c>
      <c r="AE493" s="49">
        <f t="shared" si="96"/>
        <v>0.64337589549821872</v>
      </c>
      <c r="AF493" s="49">
        <f t="shared" si="97"/>
        <v>0.75086435496059589</v>
      </c>
    </row>
    <row r="494" spans="1:32" hidden="1" outlineLevel="4" x14ac:dyDescent="0.35">
      <c r="A494" s="12" t="s">
        <v>142</v>
      </c>
      <c r="B494" s="12" t="s">
        <v>32</v>
      </c>
      <c r="C494" s="12" t="s">
        <v>65</v>
      </c>
      <c r="D494" s="12" t="s">
        <v>79</v>
      </c>
      <c r="E494" s="13"/>
      <c r="F494" s="12" t="s">
        <v>184</v>
      </c>
      <c r="G494" s="13">
        <v>1120</v>
      </c>
      <c r="H494" s="13">
        <v>3480</v>
      </c>
      <c r="I494" s="40" t="s">
        <v>219</v>
      </c>
      <c r="J494" s="47">
        <v>20473906</v>
      </c>
      <c r="K494" s="47">
        <v>20473906</v>
      </c>
      <c r="L494" s="47">
        <v>0</v>
      </c>
      <c r="M494" s="47">
        <v>0</v>
      </c>
      <c r="N494" s="47">
        <v>0</v>
      </c>
      <c r="O494" s="47">
        <v>0</v>
      </c>
      <c r="P494" s="47">
        <v>0</v>
      </c>
      <c r="Q494" s="47">
        <v>0</v>
      </c>
      <c r="R494" s="47">
        <v>0</v>
      </c>
      <c r="S494" s="47">
        <f t="shared" si="91"/>
        <v>20473906</v>
      </c>
      <c r="T494" s="47">
        <v>15767799</v>
      </c>
      <c r="U494" s="47">
        <v>0</v>
      </c>
      <c r="V494" s="47">
        <v>0</v>
      </c>
      <c r="W494" s="47">
        <v>4663435.42</v>
      </c>
      <c r="X494" s="47">
        <v>4663435.42</v>
      </c>
      <c r="Y494" s="47">
        <v>0</v>
      </c>
      <c r="Z494" s="47">
        <v>42671.58</v>
      </c>
      <c r="AA494" s="47">
        <v>0</v>
      </c>
      <c r="AB494" s="15">
        <f t="shared" si="92"/>
        <v>42671.580000000075</v>
      </c>
      <c r="AC494" s="49">
        <f t="shared" si="94"/>
        <v>0.2277745839020654</v>
      </c>
      <c r="AD494" s="49">
        <f t="shared" si="95"/>
        <v>0.2277745839020654</v>
      </c>
      <c r="AE494" s="49">
        <f t="shared" si="96"/>
        <v>0.77014122268608642</v>
      </c>
      <c r="AF494" s="49">
        <f t="shared" si="97"/>
        <v>0.99791580658815182</v>
      </c>
    </row>
    <row r="495" spans="1:32" hidden="1" outlineLevel="3" x14ac:dyDescent="0.35">
      <c r="A495" s="34"/>
      <c r="B495" s="34"/>
      <c r="C495" s="34" t="s">
        <v>220</v>
      </c>
      <c r="D495" s="34"/>
      <c r="E495" s="33"/>
      <c r="F495" s="34"/>
      <c r="G495" s="33"/>
      <c r="H495" s="33"/>
      <c r="I495" s="51"/>
      <c r="J495" s="52">
        <f t="shared" ref="J495:AB495" si="99">SUBTOTAL(9,J476:J494)</f>
        <v>270924054</v>
      </c>
      <c r="K495" s="52">
        <f t="shared" si="99"/>
        <v>270924054</v>
      </c>
      <c r="L495" s="52">
        <f t="shared" si="99"/>
        <v>0</v>
      </c>
      <c r="M495" s="52">
        <f t="shared" si="99"/>
        <v>0</v>
      </c>
      <c r="N495" s="52">
        <f t="shared" si="99"/>
        <v>-1974</v>
      </c>
      <c r="O495" s="52">
        <f t="shared" si="99"/>
        <v>0</v>
      </c>
      <c r="P495" s="52">
        <f t="shared" si="99"/>
        <v>0</v>
      </c>
      <c r="Q495" s="52">
        <f t="shared" si="99"/>
        <v>0</v>
      </c>
      <c r="R495" s="52">
        <f t="shared" si="99"/>
        <v>0</v>
      </c>
      <c r="S495" s="52">
        <f t="shared" si="99"/>
        <v>270922080</v>
      </c>
      <c r="T495" s="52">
        <f t="shared" si="99"/>
        <v>57380075</v>
      </c>
      <c r="U495" s="52">
        <f t="shared" si="99"/>
        <v>49703182.240000002</v>
      </c>
      <c r="V495" s="52">
        <f t="shared" si="99"/>
        <v>23822484.599999998</v>
      </c>
      <c r="W495" s="52">
        <f t="shared" si="99"/>
        <v>49773764.190000005</v>
      </c>
      <c r="X495" s="52">
        <f t="shared" si="99"/>
        <v>49773764.190000005</v>
      </c>
      <c r="Y495" s="52">
        <f t="shared" si="99"/>
        <v>32074513.709999997</v>
      </c>
      <c r="Z495" s="52">
        <f t="shared" si="99"/>
        <v>90244547.969999999</v>
      </c>
      <c r="AA495" s="52">
        <f t="shared" si="99"/>
        <v>0</v>
      </c>
      <c r="AB495" s="54">
        <f t="shared" si="99"/>
        <v>90242573.969999999</v>
      </c>
      <c r="AC495" s="55">
        <f t="shared" si="94"/>
        <v>0.18371851245810755</v>
      </c>
      <c r="AD495" s="55">
        <f t="shared" si="95"/>
        <v>0.18371985107304656</v>
      </c>
      <c r="AE495" s="55">
        <f t="shared" si="96"/>
        <v>0.48318594719190111</v>
      </c>
      <c r="AF495" s="55">
        <f t="shared" si="97"/>
        <v>0.66690579826494767</v>
      </c>
    </row>
    <row r="496" spans="1:32" hidden="1" outlineLevel="4" x14ac:dyDescent="0.35">
      <c r="A496" s="12" t="s">
        <v>142</v>
      </c>
      <c r="B496" s="12" t="s">
        <v>32</v>
      </c>
      <c r="C496" s="12" t="s">
        <v>80</v>
      </c>
      <c r="D496" s="12" t="s">
        <v>122</v>
      </c>
      <c r="E496" s="13"/>
      <c r="F496" s="12">
        <v>280</v>
      </c>
      <c r="G496" s="13">
        <v>2210</v>
      </c>
      <c r="H496" s="13">
        <v>3480</v>
      </c>
      <c r="I496" s="40" t="s">
        <v>275</v>
      </c>
      <c r="J496" s="47">
        <v>3524000</v>
      </c>
      <c r="K496" s="47">
        <v>2896000</v>
      </c>
      <c r="L496" s="47">
        <v>0</v>
      </c>
      <c r="M496" s="47">
        <v>0</v>
      </c>
      <c r="N496" s="47">
        <v>0</v>
      </c>
      <c r="O496" s="47">
        <v>0</v>
      </c>
      <c r="P496" s="47">
        <v>0</v>
      </c>
      <c r="Q496" s="47">
        <v>0</v>
      </c>
      <c r="R496" s="47">
        <v>0</v>
      </c>
      <c r="S496" s="47">
        <f t="shared" si="91"/>
        <v>2896000</v>
      </c>
      <c r="T496" s="47">
        <v>0</v>
      </c>
      <c r="U496" s="47">
        <v>297755</v>
      </c>
      <c r="V496" s="47">
        <v>0</v>
      </c>
      <c r="W496" s="47">
        <v>610200</v>
      </c>
      <c r="X496" s="47">
        <v>610200</v>
      </c>
      <c r="Y496" s="47">
        <v>0</v>
      </c>
      <c r="Z496" s="47">
        <v>1988045</v>
      </c>
      <c r="AA496" s="47">
        <v>0</v>
      </c>
      <c r="AB496" s="15">
        <f t="shared" si="92"/>
        <v>1988045</v>
      </c>
      <c r="AC496" s="49">
        <f t="shared" si="94"/>
        <v>0.21070441988950275</v>
      </c>
      <c r="AD496" s="49">
        <f t="shared" si="95"/>
        <v>0.21070441988950275</v>
      </c>
      <c r="AE496" s="49">
        <f t="shared" si="96"/>
        <v>0.10281595303867404</v>
      </c>
      <c r="AF496" s="49">
        <f t="shared" si="97"/>
        <v>0.3135203729281768</v>
      </c>
    </row>
    <row r="497" spans="1:32" hidden="1" outlineLevel="4" x14ac:dyDescent="0.35">
      <c r="A497" s="12" t="s">
        <v>142</v>
      </c>
      <c r="B497" s="12" t="s">
        <v>32</v>
      </c>
      <c r="C497" s="12" t="s">
        <v>80</v>
      </c>
      <c r="D497" s="12" t="s">
        <v>123</v>
      </c>
      <c r="E497" s="13"/>
      <c r="F497" s="12">
        <v>280</v>
      </c>
      <c r="G497" s="13">
        <v>2210</v>
      </c>
      <c r="H497" s="13">
        <v>3480</v>
      </c>
      <c r="I497" s="40" t="s">
        <v>26</v>
      </c>
      <c r="J497" s="47">
        <v>1027560</v>
      </c>
      <c r="K497" s="47">
        <v>10967560</v>
      </c>
      <c r="L497" s="47">
        <v>0</v>
      </c>
      <c r="M497" s="47">
        <v>0</v>
      </c>
      <c r="N497" s="47">
        <v>0</v>
      </c>
      <c r="O497" s="47">
        <v>0</v>
      </c>
      <c r="P497" s="47">
        <v>0</v>
      </c>
      <c r="Q497" s="47">
        <v>0</v>
      </c>
      <c r="R497" s="47">
        <v>0</v>
      </c>
      <c r="S497" s="47">
        <f t="shared" si="91"/>
        <v>10967560</v>
      </c>
      <c r="T497" s="47">
        <v>9705960</v>
      </c>
      <c r="U497" s="47">
        <v>830956.8</v>
      </c>
      <c r="V497" s="47">
        <v>0</v>
      </c>
      <c r="W497" s="47">
        <v>0</v>
      </c>
      <c r="X497" s="47">
        <v>0</v>
      </c>
      <c r="Y497" s="47">
        <v>0</v>
      </c>
      <c r="Z497" s="47">
        <v>430643.20000000001</v>
      </c>
      <c r="AA497" s="47">
        <v>0</v>
      </c>
      <c r="AB497" s="15">
        <f t="shared" si="92"/>
        <v>430643.19999999995</v>
      </c>
      <c r="AC497" s="49">
        <f t="shared" si="94"/>
        <v>0</v>
      </c>
      <c r="AD497" s="49">
        <f t="shared" si="95"/>
        <v>0</v>
      </c>
      <c r="AE497" s="49">
        <f t="shared" si="96"/>
        <v>0.96073482160115842</v>
      </c>
      <c r="AF497" s="49">
        <f t="shared" si="97"/>
        <v>0.96073482160115842</v>
      </c>
    </row>
    <row r="498" spans="1:32" hidden="1" outlineLevel="4" x14ac:dyDescent="0.35">
      <c r="A498" s="12" t="s">
        <v>142</v>
      </c>
      <c r="B498" s="12" t="s">
        <v>32</v>
      </c>
      <c r="C498" s="12" t="s">
        <v>80</v>
      </c>
      <c r="D498" s="12" t="s">
        <v>81</v>
      </c>
      <c r="E498" s="13"/>
      <c r="F498" s="12">
        <v>280</v>
      </c>
      <c r="G498" s="13">
        <v>2210</v>
      </c>
      <c r="H498" s="13">
        <v>3480</v>
      </c>
      <c r="I498" s="40" t="s">
        <v>221</v>
      </c>
      <c r="J498" s="47">
        <v>45077365</v>
      </c>
      <c r="K498" s="47">
        <v>45077365</v>
      </c>
      <c r="L498" s="47">
        <v>0</v>
      </c>
      <c r="M498" s="47">
        <v>0</v>
      </c>
      <c r="N498" s="47">
        <v>0</v>
      </c>
      <c r="O498" s="47">
        <v>0</v>
      </c>
      <c r="P498" s="47">
        <v>0</v>
      </c>
      <c r="Q498" s="47">
        <v>0</v>
      </c>
      <c r="R498" s="47">
        <v>0</v>
      </c>
      <c r="S498" s="47">
        <f t="shared" si="91"/>
        <v>45077365</v>
      </c>
      <c r="T498" s="47">
        <v>13682581</v>
      </c>
      <c r="U498" s="47">
        <v>0</v>
      </c>
      <c r="V498" s="47">
        <v>0</v>
      </c>
      <c r="W498" s="47">
        <v>0</v>
      </c>
      <c r="X498" s="47">
        <v>0</v>
      </c>
      <c r="Y498" s="47">
        <v>31394784</v>
      </c>
      <c r="Z498" s="47">
        <v>31394784</v>
      </c>
      <c r="AA498" s="47">
        <v>0</v>
      </c>
      <c r="AB498" s="15">
        <f t="shared" si="92"/>
        <v>31394784</v>
      </c>
      <c r="AC498" s="49">
        <f t="shared" si="94"/>
        <v>0</v>
      </c>
      <c r="AD498" s="49">
        <f t="shared" si="95"/>
        <v>0</v>
      </c>
      <c r="AE498" s="49">
        <f t="shared" si="96"/>
        <v>0.30353551056056627</v>
      </c>
      <c r="AF498" s="49">
        <f t="shared" si="97"/>
        <v>0.30353551056056627</v>
      </c>
    </row>
    <row r="499" spans="1:32" hidden="1" outlineLevel="4" x14ac:dyDescent="0.35">
      <c r="A499" s="12" t="s">
        <v>142</v>
      </c>
      <c r="B499" s="12" t="s">
        <v>32</v>
      </c>
      <c r="C499" s="12" t="s">
        <v>80</v>
      </c>
      <c r="D499" s="12" t="s">
        <v>82</v>
      </c>
      <c r="E499" s="13"/>
      <c r="F499" s="12">
        <v>280</v>
      </c>
      <c r="G499" s="13">
        <v>2210</v>
      </c>
      <c r="H499" s="13">
        <v>3480</v>
      </c>
      <c r="I499" s="40" t="s">
        <v>11</v>
      </c>
      <c r="J499" s="47">
        <v>236096173</v>
      </c>
      <c r="K499" s="47">
        <v>236096173</v>
      </c>
      <c r="L499" s="47">
        <v>0</v>
      </c>
      <c r="M499" s="47">
        <v>0</v>
      </c>
      <c r="N499" s="47">
        <v>0</v>
      </c>
      <c r="O499" s="47">
        <v>0</v>
      </c>
      <c r="P499" s="47">
        <v>0</v>
      </c>
      <c r="Q499" s="47">
        <v>0</v>
      </c>
      <c r="R499" s="47">
        <v>0</v>
      </c>
      <c r="S499" s="47">
        <f t="shared" si="91"/>
        <v>236096173</v>
      </c>
      <c r="T499" s="47">
        <v>0</v>
      </c>
      <c r="U499" s="47">
        <v>57799987.890000001</v>
      </c>
      <c r="V499" s="47">
        <v>0</v>
      </c>
      <c r="W499" s="47">
        <v>74587061.890000001</v>
      </c>
      <c r="X499" s="47">
        <v>74587061.890000001</v>
      </c>
      <c r="Y499" s="47">
        <v>103709123.22</v>
      </c>
      <c r="Z499" s="47">
        <v>103709123.22</v>
      </c>
      <c r="AA499" s="47">
        <v>0</v>
      </c>
      <c r="AB499" s="15">
        <f t="shared" si="92"/>
        <v>103709123.22000001</v>
      </c>
      <c r="AC499" s="49">
        <f t="shared" si="94"/>
        <v>0.31591813176065331</v>
      </c>
      <c r="AD499" s="49">
        <f t="shared" si="95"/>
        <v>0.31591813176065331</v>
      </c>
      <c r="AE499" s="49">
        <f t="shared" si="96"/>
        <v>0.24481543752087842</v>
      </c>
      <c r="AF499" s="49">
        <f t="shared" si="97"/>
        <v>0.56073356928153173</v>
      </c>
    </row>
    <row r="500" spans="1:32" hidden="1" outlineLevel="4" x14ac:dyDescent="0.35">
      <c r="A500" s="12" t="s">
        <v>142</v>
      </c>
      <c r="B500" s="12" t="s">
        <v>32</v>
      </c>
      <c r="C500" s="12" t="s">
        <v>80</v>
      </c>
      <c r="D500" s="12" t="s">
        <v>83</v>
      </c>
      <c r="E500" s="13"/>
      <c r="F500" s="12">
        <v>280</v>
      </c>
      <c r="G500" s="13">
        <v>2210</v>
      </c>
      <c r="H500" s="13">
        <v>3480</v>
      </c>
      <c r="I500" s="40" t="s">
        <v>222</v>
      </c>
      <c r="J500" s="47">
        <v>24229700</v>
      </c>
      <c r="K500" s="47">
        <v>15229700</v>
      </c>
      <c r="L500" s="47">
        <v>0</v>
      </c>
      <c r="M500" s="47">
        <v>0</v>
      </c>
      <c r="N500" s="47">
        <v>0</v>
      </c>
      <c r="O500" s="47">
        <v>0</v>
      </c>
      <c r="P500" s="47">
        <v>0</v>
      </c>
      <c r="Q500" s="47">
        <v>0</v>
      </c>
      <c r="R500" s="47">
        <v>0</v>
      </c>
      <c r="S500" s="47">
        <f t="shared" si="91"/>
        <v>15229700</v>
      </c>
      <c r="T500" s="47">
        <v>14235000</v>
      </c>
      <c r="U500" s="47">
        <v>0</v>
      </c>
      <c r="V500" s="47">
        <v>0</v>
      </c>
      <c r="W500" s="47">
        <v>0</v>
      </c>
      <c r="X500" s="47">
        <v>0</v>
      </c>
      <c r="Y500" s="47">
        <v>994700</v>
      </c>
      <c r="Z500" s="47">
        <v>994700</v>
      </c>
      <c r="AA500" s="47">
        <v>0</v>
      </c>
      <c r="AB500" s="15">
        <f t="shared" si="92"/>
        <v>994700</v>
      </c>
      <c r="AC500" s="49">
        <f t="shared" si="94"/>
        <v>0</v>
      </c>
      <c r="AD500" s="49">
        <f t="shared" si="95"/>
        <v>0</v>
      </c>
      <c r="AE500" s="49">
        <f t="shared" si="96"/>
        <v>0.93468682902486588</v>
      </c>
      <c r="AF500" s="49">
        <f t="shared" si="97"/>
        <v>0.93468682902486588</v>
      </c>
    </row>
    <row r="501" spans="1:32" hidden="1" outlineLevel="4" x14ac:dyDescent="0.35">
      <c r="A501" s="12" t="s">
        <v>142</v>
      </c>
      <c r="B501" s="12" t="s">
        <v>32</v>
      </c>
      <c r="C501" s="12" t="s">
        <v>80</v>
      </c>
      <c r="D501" s="12" t="s">
        <v>84</v>
      </c>
      <c r="E501" s="13"/>
      <c r="F501" s="12">
        <v>280</v>
      </c>
      <c r="G501" s="13">
        <v>2210</v>
      </c>
      <c r="H501" s="13">
        <v>3480</v>
      </c>
      <c r="I501" s="40" t="s">
        <v>223</v>
      </c>
      <c r="J501" s="47">
        <v>2476900</v>
      </c>
      <c r="K501" s="47">
        <v>2164900</v>
      </c>
      <c r="L501" s="47">
        <v>0</v>
      </c>
      <c r="M501" s="47">
        <v>0</v>
      </c>
      <c r="N501" s="47">
        <v>0</v>
      </c>
      <c r="O501" s="47">
        <v>0</v>
      </c>
      <c r="P501" s="47">
        <v>0</v>
      </c>
      <c r="Q501" s="47">
        <v>0</v>
      </c>
      <c r="R501" s="47">
        <v>0</v>
      </c>
      <c r="S501" s="47">
        <f t="shared" si="91"/>
        <v>2164900</v>
      </c>
      <c r="T501" s="47">
        <v>0</v>
      </c>
      <c r="U501" s="47">
        <v>0</v>
      </c>
      <c r="V501" s="47">
        <v>0</v>
      </c>
      <c r="W501" s="47">
        <v>1961520</v>
      </c>
      <c r="X501" s="47">
        <v>1961520</v>
      </c>
      <c r="Y501" s="47">
        <v>0</v>
      </c>
      <c r="Z501" s="47">
        <v>203380</v>
      </c>
      <c r="AA501" s="47">
        <v>0</v>
      </c>
      <c r="AB501" s="15">
        <f t="shared" si="92"/>
        <v>203380</v>
      </c>
      <c r="AC501" s="49">
        <f t="shared" si="94"/>
        <v>0.90605570696106053</v>
      </c>
      <c r="AD501" s="49">
        <f t="shared" si="95"/>
        <v>0.90605570696106053</v>
      </c>
      <c r="AE501" s="49">
        <f t="shared" si="96"/>
        <v>0</v>
      </c>
      <c r="AF501" s="49">
        <f t="shared" si="97"/>
        <v>0.90605570696106053</v>
      </c>
    </row>
    <row r="502" spans="1:32" hidden="1" outlineLevel="4" x14ac:dyDescent="0.35">
      <c r="A502" s="12" t="s">
        <v>142</v>
      </c>
      <c r="B502" s="12" t="s">
        <v>32</v>
      </c>
      <c r="C502" s="12" t="s">
        <v>80</v>
      </c>
      <c r="D502" s="12" t="s">
        <v>85</v>
      </c>
      <c r="E502" s="13"/>
      <c r="F502" s="12">
        <v>280</v>
      </c>
      <c r="G502" s="13">
        <v>2210</v>
      </c>
      <c r="H502" s="13">
        <v>3480</v>
      </c>
      <c r="I502" s="40" t="s">
        <v>224</v>
      </c>
      <c r="J502" s="47">
        <v>41292903</v>
      </c>
      <c r="K502" s="47">
        <v>41292903</v>
      </c>
      <c r="L502" s="47">
        <v>0</v>
      </c>
      <c r="M502" s="47">
        <v>0</v>
      </c>
      <c r="N502" s="47">
        <v>0</v>
      </c>
      <c r="O502" s="47">
        <v>0</v>
      </c>
      <c r="P502" s="47">
        <v>0</v>
      </c>
      <c r="Q502" s="47">
        <v>0</v>
      </c>
      <c r="R502" s="47">
        <v>0</v>
      </c>
      <c r="S502" s="47">
        <f t="shared" si="91"/>
        <v>41292903</v>
      </c>
      <c r="T502" s="47">
        <v>15024688</v>
      </c>
      <c r="U502" s="47">
        <v>0</v>
      </c>
      <c r="V502" s="47">
        <v>0</v>
      </c>
      <c r="W502" s="47">
        <v>20599535.260000002</v>
      </c>
      <c r="X502" s="47">
        <v>20599535.260000002</v>
      </c>
      <c r="Y502" s="47">
        <v>5668679.7400000002</v>
      </c>
      <c r="Z502" s="47">
        <v>5668679.7400000002</v>
      </c>
      <c r="AA502" s="47">
        <v>0</v>
      </c>
      <c r="AB502" s="15">
        <f t="shared" si="92"/>
        <v>5668679.7399999984</v>
      </c>
      <c r="AC502" s="49">
        <f t="shared" si="94"/>
        <v>0.49886381831764171</v>
      </c>
      <c r="AD502" s="49">
        <f t="shared" si="95"/>
        <v>0.49886381831764171</v>
      </c>
      <c r="AE502" s="49">
        <f t="shared" si="96"/>
        <v>0.36385642346337338</v>
      </c>
      <c r="AF502" s="49">
        <f t="shared" si="97"/>
        <v>0.86272024178101514</v>
      </c>
    </row>
    <row r="503" spans="1:32" hidden="1" outlineLevel="3" x14ac:dyDescent="0.35">
      <c r="A503" s="34"/>
      <c r="B503" s="34"/>
      <c r="C503" s="34" t="s">
        <v>225</v>
      </c>
      <c r="D503" s="34"/>
      <c r="E503" s="33"/>
      <c r="F503" s="34"/>
      <c r="G503" s="33"/>
      <c r="H503" s="33"/>
      <c r="I503" s="51"/>
      <c r="J503" s="52">
        <f t="shared" ref="J503:AB503" si="100">SUBTOTAL(9,J496:J502)</f>
        <v>353724601</v>
      </c>
      <c r="K503" s="52">
        <f t="shared" si="100"/>
        <v>353724601</v>
      </c>
      <c r="L503" s="52">
        <f t="shared" si="100"/>
        <v>0</v>
      </c>
      <c r="M503" s="52">
        <f t="shared" si="100"/>
        <v>0</v>
      </c>
      <c r="N503" s="52">
        <f t="shared" si="100"/>
        <v>0</v>
      </c>
      <c r="O503" s="52">
        <f t="shared" si="100"/>
        <v>0</v>
      </c>
      <c r="P503" s="52">
        <f t="shared" si="100"/>
        <v>0</v>
      </c>
      <c r="Q503" s="52">
        <f t="shared" si="100"/>
        <v>0</v>
      </c>
      <c r="R503" s="52">
        <f t="shared" si="100"/>
        <v>0</v>
      </c>
      <c r="S503" s="52">
        <f t="shared" si="100"/>
        <v>353724601</v>
      </c>
      <c r="T503" s="52">
        <f t="shared" si="100"/>
        <v>52648229</v>
      </c>
      <c r="U503" s="52">
        <f t="shared" si="100"/>
        <v>58928699.689999998</v>
      </c>
      <c r="V503" s="52">
        <f t="shared" si="100"/>
        <v>0</v>
      </c>
      <c r="W503" s="52">
        <f t="shared" si="100"/>
        <v>97758317.150000006</v>
      </c>
      <c r="X503" s="52">
        <f t="shared" si="100"/>
        <v>97758317.150000006</v>
      </c>
      <c r="Y503" s="52">
        <f t="shared" si="100"/>
        <v>141767286.96000001</v>
      </c>
      <c r="Z503" s="52">
        <f t="shared" si="100"/>
        <v>144389355.16000003</v>
      </c>
      <c r="AA503" s="52">
        <f t="shared" si="100"/>
        <v>0</v>
      </c>
      <c r="AB503" s="54">
        <f t="shared" si="100"/>
        <v>144389355.16000003</v>
      </c>
      <c r="AC503" s="55">
        <f t="shared" si="94"/>
        <v>0.27636844277619244</v>
      </c>
      <c r="AD503" s="55">
        <f t="shared" si="95"/>
        <v>0.27636844277619244</v>
      </c>
      <c r="AE503" s="55">
        <f t="shared" si="96"/>
        <v>0.3154344605225804</v>
      </c>
      <c r="AF503" s="55">
        <f t="shared" si="97"/>
        <v>0.59180290329877283</v>
      </c>
    </row>
    <row r="504" spans="1:32" ht="67.5" hidden="1" outlineLevel="4" x14ac:dyDescent="0.35">
      <c r="A504" s="12" t="s">
        <v>142</v>
      </c>
      <c r="B504" s="12" t="s">
        <v>32</v>
      </c>
      <c r="C504" s="12" t="s">
        <v>87</v>
      </c>
      <c r="D504" s="12" t="s">
        <v>88</v>
      </c>
      <c r="E504" s="13">
        <v>200</v>
      </c>
      <c r="F504" s="12" t="s">
        <v>184</v>
      </c>
      <c r="G504" s="13">
        <v>1310</v>
      </c>
      <c r="H504" s="13">
        <v>3480</v>
      </c>
      <c r="I504" s="40" t="s">
        <v>226</v>
      </c>
      <c r="J504" s="47">
        <v>65231849</v>
      </c>
      <c r="K504" s="47">
        <v>65231849</v>
      </c>
      <c r="L504" s="47">
        <v>0</v>
      </c>
      <c r="M504" s="47">
        <v>0</v>
      </c>
      <c r="N504" s="47">
        <v>0</v>
      </c>
      <c r="O504" s="48">
        <v>-46431</v>
      </c>
      <c r="P504" s="47">
        <v>0</v>
      </c>
      <c r="Q504" s="48">
        <v>-7800000</v>
      </c>
      <c r="R504" s="47">
        <v>0</v>
      </c>
      <c r="S504" s="47">
        <f t="shared" si="91"/>
        <v>57431849</v>
      </c>
      <c r="T504" s="47">
        <v>0</v>
      </c>
      <c r="U504" s="47">
        <v>20388841.77</v>
      </c>
      <c r="V504" s="47">
        <v>0</v>
      </c>
      <c r="W504" s="47">
        <v>36996576.229999997</v>
      </c>
      <c r="X504" s="47">
        <v>36996576.229999997</v>
      </c>
      <c r="Y504" s="47">
        <v>0</v>
      </c>
      <c r="Z504" s="47">
        <v>7846431</v>
      </c>
      <c r="AA504" s="47">
        <v>0</v>
      </c>
      <c r="AB504" s="15">
        <f t="shared" si="92"/>
        <v>46431.000000007451</v>
      </c>
      <c r="AC504" s="49">
        <f t="shared" si="94"/>
        <v>0.56715510593605889</v>
      </c>
      <c r="AD504" s="49">
        <f t="shared" si="95"/>
        <v>0.64418222422196436</v>
      </c>
      <c r="AE504" s="49">
        <f t="shared" si="96"/>
        <v>0.35500932191822693</v>
      </c>
      <c r="AF504" s="49">
        <f t="shared" si="97"/>
        <v>0.99919154614019123</v>
      </c>
    </row>
    <row r="505" spans="1:32" ht="67.5" hidden="1" outlineLevel="4" x14ac:dyDescent="0.35">
      <c r="A505" s="12" t="s">
        <v>142</v>
      </c>
      <c r="B505" s="12" t="s">
        <v>32</v>
      </c>
      <c r="C505" s="12" t="s">
        <v>87</v>
      </c>
      <c r="D505" s="12" t="s">
        <v>88</v>
      </c>
      <c r="E505" s="13">
        <v>202</v>
      </c>
      <c r="F505" s="12" t="s">
        <v>184</v>
      </c>
      <c r="G505" s="13">
        <v>1310</v>
      </c>
      <c r="H505" s="13">
        <v>3480</v>
      </c>
      <c r="I505" s="40" t="s">
        <v>227</v>
      </c>
      <c r="J505" s="47">
        <v>59824052</v>
      </c>
      <c r="K505" s="47">
        <v>59824052</v>
      </c>
      <c r="L505" s="47">
        <v>0</v>
      </c>
      <c r="M505" s="47">
        <v>0</v>
      </c>
      <c r="N505" s="47">
        <v>0</v>
      </c>
      <c r="O505" s="48">
        <v>-45317</v>
      </c>
      <c r="P505" s="48">
        <v>55627</v>
      </c>
      <c r="Q505" s="47">
        <v>0</v>
      </c>
      <c r="R505" s="47">
        <v>0</v>
      </c>
      <c r="S505" s="47">
        <f t="shared" si="91"/>
        <v>59879679</v>
      </c>
      <c r="T505" s="47">
        <v>0</v>
      </c>
      <c r="U505" s="47">
        <v>19357390.190000001</v>
      </c>
      <c r="V505" s="47">
        <v>0</v>
      </c>
      <c r="W505" s="47">
        <v>40421344.810000002</v>
      </c>
      <c r="X505" s="47">
        <v>40421344.810000002</v>
      </c>
      <c r="Y505" s="47">
        <v>0</v>
      </c>
      <c r="Z505" s="47">
        <v>45317</v>
      </c>
      <c r="AA505" s="47">
        <v>0</v>
      </c>
      <c r="AB505" s="15">
        <f t="shared" si="92"/>
        <v>100944</v>
      </c>
      <c r="AC505" s="49">
        <f t="shared" si="94"/>
        <v>0.67567046127199815</v>
      </c>
      <c r="AD505" s="49">
        <f t="shared" si="95"/>
        <v>0.67504277719992456</v>
      </c>
      <c r="AE505" s="49">
        <f t="shared" si="96"/>
        <v>0.32327144221998921</v>
      </c>
      <c r="AF505" s="49">
        <f t="shared" si="97"/>
        <v>0.99831421941991372</v>
      </c>
    </row>
    <row r="506" spans="1:32" ht="40.5" hidden="1" outlineLevel="4" x14ac:dyDescent="0.35">
      <c r="A506" s="12" t="s">
        <v>142</v>
      </c>
      <c r="B506" s="12" t="s">
        <v>32</v>
      </c>
      <c r="C506" s="12" t="s">
        <v>87</v>
      </c>
      <c r="D506" s="12" t="s">
        <v>88</v>
      </c>
      <c r="E506" s="13">
        <v>204</v>
      </c>
      <c r="F506" s="12" t="s">
        <v>184</v>
      </c>
      <c r="G506" s="13">
        <v>1310</v>
      </c>
      <c r="H506" s="13">
        <v>3480</v>
      </c>
      <c r="I506" s="40" t="s">
        <v>228</v>
      </c>
      <c r="J506" s="47">
        <v>310463195</v>
      </c>
      <c r="K506" s="47">
        <v>310463195</v>
      </c>
      <c r="L506" s="47">
        <v>0</v>
      </c>
      <c r="M506" s="47">
        <v>0</v>
      </c>
      <c r="N506" s="47">
        <v>0</v>
      </c>
      <c r="O506" s="48">
        <v>-217949</v>
      </c>
      <c r="P506" s="48">
        <v>349332</v>
      </c>
      <c r="Q506" s="48">
        <v>-10000000</v>
      </c>
      <c r="R506" s="47">
        <v>0</v>
      </c>
      <c r="S506" s="47">
        <f t="shared" si="91"/>
        <v>300812527</v>
      </c>
      <c r="T506" s="47">
        <v>0</v>
      </c>
      <c r="U506" s="47">
        <v>142101481.31</v>
      </c>
      <c r="V506" s="47">
        <v>0</v>
      </c>
      <c r="W506" s="47">
        <v>158143764.69</v>
      </c>
      <c r="X506" s="47">
        <v>158143764.69</v>
      </c>
      <c r="Y506" s="47">
        <v>0</v>
      </c>
      <c r="Z506" s="47">
        <v>10217949</v>
      </c>
      <c r="AA506" s="47">
        <v>0</v>
      </c>
      <c r="AB506" s="15">
        <f t="shared" si="92"/>
        <v>567281</v>
      </c>
      <c r="AC506" s="49">
        <f t="shared" si="94"/>
        <v>0.50938007221757797</v>
      </c>
      <c r="AD506" s="49">
        <f t="shared" si="95"/>
        <v>0.5257220045560137</v>
      </c>
      <c r="AE506" s="49">
        <f t="shared" si="96"/>
        <v>0.47239216640070314</v>
      </c>
      <c r="AF506" s="49">
        <f t="shared" si="97"/>
        <v>0.99811417095671684</v>
      </c>
    </row>
    <row r="507" spans="1:32" ht="27" hidden="1" outlineLevel="4" x14ac:dyDescent="0.35">
      <c r="A507" s="12" t="s">
        <v>142</v>
      </c>
      <c r="B507" s="12" t="s">
        <v>32</v>
      </c>
      <c r="C507" s="12" t="s">
        <v>87</v>
      </c>
      <c r="D507" s="12" t="s">
        <v>89</v>
      </c>
      <c r="E507" s="13"/>
      <c r="F507" s="12" t="s">
        <v>184</v>
      </c>
      <c r="G507" s="13">
        <v>1320</v>
      </c>
      <c r="H507" s="13">
        <v>3480</v>
      </c>
      <c r="I507" s="40" t="s">
        <v>244</v>
      </c>
      <c r="J507" s="47">
        <v>256968504</v>
      </c>
      <c r="K507" s="47">
        <v>256968504</v>
      </c>
      <c r="L507" s="47">
        <v>0</v>
      </c>
      <c r="M507" s="47">
        <v>0</v>
      </c>
      <c r="N507" s="47">
        <v>0</v>
      </c>
      <c r="O507" s="47">
        <v>0</v>
      </c>
      <c r="P507" s="47">
        <v>0</v>
      </c>
      <c r="Q507" s="48">
        <v>17800000</v>
      </c>
      <c r="R507" s="47">
        <v>0</v>
      </c>
      <c r="S507" s="47">
        <f t="shared" si="91"/>
        <v>274768504</v>
      </c>
      <c r="T507" s="47">
        <v>0</v>
      </c>
      <c r="U507" s="47">
        <v>411055.62</v>
      </c>
      <c r="V507" s="47">
        <v>0</v>
      </c>
      <c r="W507" s="47">
        <v>184414068.74000001</v>
      </c>
      <c r="X507" s="47">
        <v>184414068.74000001</v>
      </c>
      <c r="Y507" s="47">
        <v>72143379.640000001</v>
      </c>
      <c r="Z507" s="47">
        <v>72143379.640000001</v>
      </c>
      <c r="AA507" s="47">
        <v>0</v>
      </c>
      <c r="AB507" s="15">
        <f t="shared" si="92"/>
        <v>89943379.639999986</v>
      </c>
      <c r="AC507" s="49">
        <f t="shared" si="94"/>
        <v>0.71765241992458351</v>
      </c>
      <c r="AD507" s="49">
        <f t="shared" si="95"/>
        <v>0.67116159987536272</v>
      </c>
      <c r="AE507" s="49">
        <f t="shared" si="96"/>
        <v>1.496007053268376E-3</v>
      </c>
      <c r="AF507" s="49">
        <f t="shared" si="97"/>
        <v>0.67265760692863108</v>
      </c>
    </row>
    <row r="508" spans="1:32" hidden="1" outlineLevel="3" x14ac:dyDescent="0.35">
      <c r="A508" s="34"/>
      <c r="B508" s="34"/>
      <c r="C508" s="34" t="s">
        <v>255</v>
      </c>
      <c r="D508" s="34"/>
      <c r="E508" s="33"/>
      <c r="F508" s="34"/>
      <c r="G508" s="33"/>
      <c r="H508" s="33"/>
      <c r="I508" s="51"/>
      <c r="J508" s="52">
        <f t="shared" ref="J508:AB508" si="101">SUBTOTAL(9,J504:J507)</f>
        <v>692487600</v>
      </c>
      <c r="K508" s="52">
        <f t="shared" si="101"/>
        <v>692487600</v>
      </c>
      <c r="L508" s="52">
        <f t="shared" si="101"/>
        <v>0</v>
      </c>
      <c r="M508" s="52">
        <f t="shared" si="101"/>
        <v>0</v>
      </c>
      <c r="N508" s="52">
        <f t="shared" si="101"/>
        <v>0</v>
      </c>
      <c r="O508" s="52">
        <f t="shared" si="101"/>
        <v>-309697</v>
      </c>
      <c r="P508" s="52">
        <f t="shared" si="101"/>
        <v>404959</v>
      </c>
      <c r="Q508" s="53">
        <f t="shared" si="101"/>
        <v>0</v>
      </c>
      <c r="R508" s="52">
        <f t="shared" si="101"/>
        <v>0</v>
      </c>
      <c r="S508" s="52">
        <f t="shared" si="101"/>
        <v>692892559</v>
      </c>
      <c r="T508" s="52">
        <f t="shared" si="101"/>
        <v>0</v>
      </c>
      <c r="U508" s="52">
        <f t="shared" si="101"/>
        <v>182258768.89000002</v>
      </c>
      <c r="V508" s="52">
        <f t="shared" si="101"/>
        <v>0</v>
      </c>
      <c r="W508" s="52">
        <f t="shared" si="101"/>
        <v>419975754.47000003</v>
      </c>
      <c r="X508" s="52">
        <f t="shared" si="101"/>
        <v>419975754.47000003</v>
      </c>
      <c r="Y508" s="52">
        <f t="shared" si="101"/>
        <v>72143379.640000001</v>
      </c>
      <c r="Z508" s="52">
        <f t="shared" si="101"/>
        <v>90253076.640000001</v>
      </c>
      <c r="AA508" s="52">
        <f t="shared" si="101"/>
        <v>0</v>
      </c>
      <c r="AB508" s="54">
        <f t="shared" si="101"/>
        <v>90658035.639999986</v>
      </c>
      <c r="AC508" s="55">
        <f t="shared" si="94"/>
        <v>0.60647404295759233</v>
      </c>
      <c r="AD508" s="55">
        <f t="shared" si="95"/>
        <v>0.60611959100285273</v>
      </c>
      <c r="AE508" s="55">
        <f t="shared" si="96"/>
        <v>0.26304044764608303</v>
      </c>
      <c r="AF508" s="55">
        <f t="shared" si="97"/>
        <v>0.86916003864893576</v>
      </c>
    </row>
    <row r="509" spans="1:32" outlineLevel="1" collapsed="1" x14ac:dyDescent="0.35">
      <c r="A509" s="34" t="s">
        <v>314</v>
      </c>
      <c r="B509" s="34"/>
      <c r="C509" s="34"/>
      <c r="D509" s="34"/>
      <c r="E509" s="33"/>
      <c r="F509" s="34"/>
      <c r="G509" s="33"/>
      <c r="H509" s="33"/>
      <c r="I509" s="51"/>
      <c r="J509" s="52">
        <f t="shared" ref="J509:AB509" si="102">SUBTOTAL(9,J445:J507)</f>
        <v>35277298315</v>
      </c>
      <c r="K509" s="52">
        <f t="shared" si="102"/>
        <v>35277298315</v>
      </c>
      <c r="L509" s="52">
        <f t="shared" si="102"/>
        <v>0</v>
      </c>
      <c r="M509" s="52">
        <f t="shared" si="102"/>
        <v>0</v>
      </c>
      <c r="N509" s="52">
        <f t="shared" si="102"/>
        <v>354332221</v>
      </c>
      <c r="O509" s="52">
        <f t="shared" si="102"/>
        <v>-23677890</v>
      </c>
      <c r="P509" s="52">
        <f t="shared" si="102"/>
        <v>28254709</v>
      </c>
      <c r="Q509" s="53">
        <f t="shared" si="102"/>
        <v>0</v>
      </c>
      <c r="R509" s="52">
        <f t="shared" si="102"/>
        <v>0</v>
      </c>
      <c r="S509" s="52">
        <f t="shared" si="102"/>
        <v>35659885245</v>
      </c>
      <c r="T509" s="52">
        <f t="shared" si="102"/>
        <v>168166787</v>
      </c>
      <c r="U509" s="52">
        <f t="shared" si="102"/>
        <v>2611116354.5400004</v>
      </c>
      <c r="V509" s="52">
        <f t="shared" si="102"/>
        <v>75407862.590000004</v>
      </c>
      <c r="W509" s="52">
        <f t="shared" si="102"/>
        <v>21351307621.579998</v>
      </c>
      <c r="X509" s="52">
        <f t="shared" si="102"/>
        <v>21280585539.919998</v>
      </c>
      <c r="Y509" s="52">
        <f t="shared" si="102"/>
        <v>10396973735.809998</v>
      </c>
      <c r="Z509" s="52">
        <f t="shared" si="102"/>
        <v>11071299689.289993</v>
      </c>
      <c r="AA509" s="52">
        <f t="shared" si="102"/>
        <v>0</v>
      </c>
      <c r="AB509" s="54">
        <f t="shared" si="102"/>
        <v>11453886619.289993</v>
      </c>
      <c r="AC509" s="55">
        <f t="shared" si="94"/>
        <v>0.60524214272104182</v>
      </c>
      <c r="AD509" s="55">
        <f t="shared" si="95"/>
        <v>0.59874863519292287</v>
      </c>
      <c r="AE509" s="55">
        <f t="shared" si="96"/>
        <v>8.0053286333283055E-2</v>
      </c>
      <c r="AF509" s="55">
        <f t="shared" si="97"/>
        <v>0.67880192152620589</v>
      </c>
    </row>
    <row r="510" spans="1:32" hidden="1" outlineLevel="4" x14ac:dyDescent="0.35">
      <c r="A510" s="12" t="s">
        <v>143</v>
      </c>
      <c r="B510" s="12" t="s">
        <v>32</v>
      </c>
      <c r="C510" s="12" t="s">
        <v>33</v>
      </c>
      <c r="D510" s="12" t="s">
        <v>34</v>
      </c>
      <c r="E510" s="13"/>
      <c r="F510" s="12" t="s">
        <v>184</v>
      </c>
      <c r="G510" s="13">
        <v>1111</v>
      </c>
      <c r="H510" s="13">
        <v>3460</v>
      </c>
      <c r="I510" s="40" t="s">
        <v>185</v>
      </c>
      <c r="J510" s="47">
        <v>477742300</v>
      </c>
      <c r="K510" s="47">
        <v>477742300</v>
      </c>
      <c r="L510" s="47">
        <v>0</v>
      </c>
      <c r="M510" s="47">
        <v>0</v>
      </c>
      <c r="N510" s="47">
        <v>0</v>
      </c>
      <c r="O510" s="48">
        <v>-792452</v>
      </c>
      <c r="P510" s="48">
        <v>7033180</v>
      </c>
      <c r="Q510" s="47">
        <v>0</v>
      </c>
      <c r="R510" s="47">
        <v>0</v>
      </c>
      <c r="S510" s="47">
        <f t="shared" si="91"/>
        <v>484775480</v>
      </c>
      <c r="T510" s="47">
        <v>0</v>
      </c>
      <c r="U510" s="47">
        <v>186533.33</v>
      </c>
      <c r="V510" s="47">
        <v>0</v>
      </c>
      <c r="W510" s="47">
        <v>316322326.44999999</v>
      </c>
      <c r="X510" s="47">
        <v>316322326.44999999</v>
      </c>
      <c r="Y510" s="47">
        <v>160440988.22</v>
      </c>
      <c r="Z510" s="47">
        <v>161233440.22</v>
      </c>
      <c r="AA510" s="47">
        <v>0</v>
      </c>
      <c r="AB510" s="15">
        <f t="shared" si="92"/>
        <v>168266620.22000003</v>
      </c>
      <c r="AC510" s="49">
        <f t="shared" si="94"/>
        <v>0.66211915178957359</v>
      </c>
      <c r="AD510" s="49">
        <f t="shared" si="95"/>
        <v>0.65251304882416905</v>
      </c>
      <c r="AE510" s="49">
        <f t="shared" si="96"/>
        <v>3.847829308528558E-4</v>
      </c>
      <c r="AF510" s="49">
        <f t="shared" si="97"/>
        <v>0.65289783175502192</v>
      </c>
    </row>
    <row r="511" spans="1:32" hidden="1" outlineLevel="4" x14ac:dyDescent="0.35">
      <c r="A511" s="12" t="s">
        <v>143</v>
      </c>
      <c r="B511" s="12" t="s">
        <v>32</v>
      </c>
      <c r="C511" s="12" t="s">
        <v>33</v>
      </c>
      <c r="D511" s="12" t="s">
        <v>35</v>
      </c>
      <c r="E511" s="13"/>
      <c r="F511" s="12" t="s">
        <v>184</v>
      </c>
      <c r="G511" s="13">
        <v>1111</v>
      </c>
      <c r="H511" s="13">
        <v>3460</v>
      </c>
      <c r="I511" s="40" t="s">
        <v>186</v>
      </c>
      <c r="J511" s="47">
        <v>4448687</v>
      </c>
      <c r="K511" s="47">
        <v>4448687</v>
      </c>
      <c r="L511" s="47">
        <v>0</v>
      </c>
      <c r="M511" s="47">
        <v>0</v>
      </c>
      <c r="N511" s="47">
        <v>0</v>
      </c>
      <c r="O511" s="47">
        <v>0</v>
      </c>
      <c r="P511" s="47">
        <v>0</v>
      </c>
      <c r="Q511" s="47">
        <v>0</v>
      </c>
      <c r="R511" s="47">
        <v>0</v>
      </c>
      <c r="S511" s="47">
        <f t="shared" si="91"/>
        <v>4448687</v>
      </c>
      <c r="T511" s="47">
        <v>0</v>
      </c>
      <c r="U511" s="47">
        <v>0</v>
      </c>
      <c r="V511" s="47">
        <v>0</v>
      </c>
      <c r="W511" s="47">
        <v>2708000</v>
      </c>
      <c r="X511" s="47">
        <v>2708000</v>
      </c>
      <c r="Y511" s="47">
        <v>1740687</v>
      </c>
      <c r="Z511" s="47">
        <v>1740687</v>
      </c>
      <c r="AA511" s="47">
        <v>0</v>
      </c>
      <c r="AB511" s="15">
        <f t="shared" si="92"/>
        <v>1740687</v>
      </c>
      <c r="AC511" s="49">
        <f t="shared" si="94"/>
        <v>0.60871893212536643</v>
      </c>
      <c r="AD511" s="49">
        <f t="shared" si="95"/>
        <v>0.60871893212536643</v>
      </c>
      <c r="AE511" s="49">
        <f t="shared" si="96"/>
        <v>0</v>
      </c>
      <c r="AF511" s="49">
        <f t="shared" si="97"/>
        <v>0.60871893212536643</v>
      </c>
    </row>
    <row r="512" spans="1:32" hidden="1" outlineLevel="4" x14ac:dyDescent="0.35">
      <c r="A512" s="12" t="s">
        <v>143</v>
      </c>
      <c r="B512" s="12" t="s">
        <v>32</v>
      </c>
      <c r="C512" s="12" t="s">
        <v>33</v>
      </c>
      <c r="D512" s="12" t="s">
        <v>36</v>
      </c>
      <c r="E512" s="13"/>
      <c r="F512" s="12" t="s">
        <v>184</v>
      </c>
      <c r="G512" s="13">
        <v>1111</v>
      </c>
      <c r="H512" s="13">
        <v>3460</v>
      </c>
      <c r="I512" s="40" t="s">
        <v>1</v>
      </c>
      <c r="J512" s="47">
        <v>10642948</v>
      </c>
      <c r="K512" s="47">
        <v>10642948</v>
      </c>
      <c r="L512" s="47">
        <v>0</v>
      </c>
      <c r="M512" s="47">
        <v>0</v>
      </c>
      <c r="N512" s="47">
        <v>0</v>
      </c>
      <c r="O512" s="47">
        <v>0</v>
      </c>
      <c r="P512" s="47">
        <v>0</v>
      </c>
      <c r="Q512" s="47">
        <v>0</v>
      </c>
      <c r="R512" s="47">
        <v>0</v>
      </c>
      <c r="S512" s="47">
        <f t="shared" si="91"/>
        <v>10642948</v>
      </c>
      <c r="T512" s="47">
        <v>0</v>
      </c>
      <c r="U512" s="47">
        <v>0</v>
      </c>
      <c r="V512" s="47">
        <v>0</v>
      </c>
      <c r="W512" s="47">
        <v>1393854.77</v>
      </c>
      <c r="X512" s="47">
        <v>1393854.77</v>
      </c>
      <c r="Y512" s="47">
        <v>9249093.2300000004</v>
      </c>
      <c r="Z512" s="47">
        <v>9249093.2300000004</v>
      </c>
      <c r="AA512" s="47">
        <v>0</v>
      </c>
      <c r="AB512" s="15">
        <f t="shared" si="92"/>
        <v>9249093.2300000004</v>
      </c>
      <c r="AC512" s="49">
        <f t="shared" si="94"/>
        <v>0.13096510196235103</v>
      </c>
      <c r="AD512" s="49">
        <f t="shared" si="95"/>
        <v>0.13096510196235103</v>
      </c>
      <c r="AE512" s="49">
        <f t="shared" si="96"/>
        <v>0</v>
      </c>
      <c r="AF512" s="49">
        <f t="shared" si="97"/>
        <v>0.13096510196235103</v>
      </c>
    </row>
    <row r="513" spans="1:32" hidden="1" outlineLevel="4" x14ac:dyDescent="0.35">
      <c r="A513" s="12" t="s">
        <v>143</v>
      </c>
      <c r="B513" s="12" t="s">
        <v>32</v>
      </c>
      <c r="C513" s="12" t="s">
        <v>33</v>
      </c>
      <c r="D513" s="12" t="s">
        <v>38</v>
      </c>
      <c r="E513" s="13"/>
      <c r="F513" s="12" t="s">
        <v>184</v>
      </c>
      <c r="G513" s="13">
        <v>1111</v>
      </c>
      <c r="H513" s="13">
        <v>3460</v>
      </c>
      <c r="I513" s="40" t="s">
        <v>187</v>
      </c>
      <c r="J513" s="47">
        <v>147158782</v>
      </c>
      <c r="K513" s="47">
        <v>147158782</v>
      </c>
      <c r="L513" s="47">
        <v>0</v>
      </c>
      <c r="M513" s="47">
        <v>0</v>
      </c>
      <c r="N513" s="48">
        <v>12000000</v>
      </c>
      <c r="O513" s="47">
        <v>0</v>
      </c>
      <c r="P513" s="47">
        <v>0</v>
      </c>
      <c r="Q513" s="48">
        <v>13000000</v>
      </c>
      <c r="R513" s="47">
        <v>0</v>
      </c>
      <c r="S513" s="47">
        <f t="shared" si="91"/>
        <v>172158782</v>
      </c>
      <c r="T513" s="47">
        <v>0</v>
      </c>
      <c r="U513" s="47">
        <v>74868.53</v>
      </c>
      <c r="V513" s="47">
        <v>0</v>
      </c>
      <c r="W513" s="47">
        <v>102485831.01000001</v>
      </c>
      <c r="X513" s="47">
        <v>102485831.01000001</v>
      </c>
      <c r="Y513" s="47">
        <v>44598082.460000001</v>
      </c>
      <c r="Z513" s="47">
        <v>44598082.460000001</v>
      </c>
      <c r="AA513" s="47">
        <v>0</v>
      </c>
      <c r="AB513" s="15">
        <f t="shared" si="92"/>
        <v>69598082.459999993</v>
      </c>
      <c r="AC513" s="49">
        <f t="shared" si="94"/>
        <v>0.69643027495294163</v>
      </c>
      <c r="AD513" s="49">
        <f t="shared" si="95"/>
        <v>0.59529830438739983</v>
      </c>
      <c r="AE513" s="49">
        <f t="shared" si="96"/>
        <v>4.3488069054763644E-4</v>
      </c>
      <c r="AF513" s="49">
        <f t="shared" si="97"/>
        <v>0.59573318507794748</v>
      </c>
    </row>
    <row r="514" spans="1:32" hidden="1" outlineLevel="4" x14ac:dyDescent="0.35">
      <c r="A514" s="12" t="s">
        <v>143</v>
      </c>
      <c r="B514" s="12" t="s">
        <v>32</v>
      </c>
      <c r="C514" s="12" t="s">
        <v>33</v>
      </c>
      <c r="D514" s="12" t="s">
        <v>39</v>
      </c>
      <c r="E514" s="13"/>
      <c r="F514" s="12" t="s">
        <v>184</v>
      </c>
      <c r="G514" s="13">
        <v>1111</v>
      </c>
      <c r="H514" s="13">
        <v>3460</v>
      </c>
      <c r="I514" s="40" t="s">
        <v>188</v>
      </c>
      <c r="J514" s="47">
        <v>216713850</v>
      </c>
      <c r="K514" s="47">
        <v>216713850</v>
      </c>
      <c r="L514" s="47">
        <v>0</v>
      </c>
      <c r="M514" s="47">
        <v>0</v>
      </c>
      <c r="N514" s="48">
        <v>5000000</v>
      </c>
      <c r="O514" s="47">
        <v>0</v>
      </c>
      <c r="P514" s="47">
        <v>0</v>
      </c>
      <c r="Q514" s="47">
        <v>0</v>
      </c>
      <c r="R514" s="47">
        <v>0</v>
      </c>
      <c r="S514" s="47">
        <f t="shared" si="91"/>
        <v>221713850</v>
      </c>
      <c r="T514" s="47">
        <v>0</v>
      </c>
      <c r="U514" s="47">
        <v>102593.33</v>
      </c>
      <c r="V514" s="47">
        <v>0</v>
      </c>
      <c r="W514" s="47">
        <v>145283059.22999999</v>
      </c>
      <c r="X514" s="47">
        <v>145283059.22999999</v>
      </c>
      <c r="Y514" s="47">
        <v>71328197.439999998</v>
      </c>
      <c r="Z514" s="47">
        <v>71328197.439999998</v>
      </c>
      <c r="AA514" s="47">
        <v>0</v>
      </c>
      <c r="AB514" s="15">
        <f t="shared" si="92"/>
        <v>76328197.439999998</v>
      </c>
      <c r="AC514" s="49">
        <f t="shared" si="94"/>
        <v>0.6703912058689373</v>
      </c>
      <c r="AD514" s="49">
        <f t="shared" si="95"/>
        <v>0.65527281777841118</v>
      </c>
      <c r="AE514" s="49">
        <f t="shared" si="96"/>
        <v>4.6272855755289982E-4</v>
      </c>
      <c r="AF514" s="49">
        <f t="shared" si="97"/>
        <v>0.65573554633596409</v>
      </c>
    </row>
    <row r="515" spans="1:32" hidden="1" outlineLevel="4" x14ac:dyDescent="0.35">
      <c r="A515" s="12" t="s">
        <v>143</v>
      </c>
      <c r="B515" s="12" t="s">
        <v>32</v>
      </c>
      <c r="C515" s="12" t="s">
        <v>33</v>
      </c>
      <c r="D515" s="12" t="s">
        <v>40</v>
      </c>
      <c r="E515" s="13"/>
      <c r="F515" s="12" t="s">
        <v>184</v>
      </c>
      <c r="G515" s="13">
        <v>1111</v>
      </c>
      <c r="H515" s="13">
        <v>3460</v>
      </c>
      <c r="I515" s="40" t="s">
        <v>3</v>
      </c>
      <c r="J515" s="47">
        <v>78276078</v>
      </c>
      <c r="K515" s="47">
        <v>78276078</v>
      </c>
      <c r="L515" s="47">
        <v>0</v>
      </c>
      <c r="M515" s="47">
        <v>0</v>
      </c>
      <c r="N515" s="47">
        <v>0</v>
      </c>
      <c r="O515" s="48">
        <v>-66011</v>
      </c>
      <c r="P515" s="48">
        <v>292932</v>
      </c>
      <c r="Q515" s="48">
        <v>-13000000</v>
      </c>
      <c r="R515" s="47">
        <v>0</v>
      </c>
      <c r="S515" s="47">
        <f t="shared" si="91"/>
        <v>65569010</v>
      </c>
      <c r="T515" s="47">
        <v>0</v>
      </c>
      <c r="U515" s="47">
        <v>0</v>
      </c>
      <c r="V515" s="47">
        <v>0</v>
      </c>
      <c r="W515" s="47">
        <v>1331013.8899999999</v>
      </c>
      <c r="X515" s="47">
        <v>1331013.8899999999</v>
      </c>
      <c r="Y515" s="47">
        <v>0</v>
      </c>
      <c r="Z515" s="47">
        <v>76945064.109999999</v>
      </c>
      <c r="AA515" s="47">
        <v>0</v>
      </c>
      <c r="AB515" s="15">
        <f t="shared" si="92"/>
        <v>64237996.109999999</v>
      </c>
      <c r="AC515" s="49">
        <f t="shared" si="94"/>
        <v>1.7004095299715961E-2</v>
      </c>
      <c r="AD515" s="49">
        <f t="shared" si="95"/>
        <v>2.029943551076949E-2</v>
      </c>
      <c r="AE515" s="49">
        <f t="shared" si="96"/>
        <v>0</v>
      </c>
      <c r="AF515" s="49">
        <f t="shared" si="97"/>
        <v>2.029943551076949E-2</v>
      </c>
    </row>
    <row r="516" spans="1:32" hidden="1" outlineLevel="4" x14ac:dyDescent="0.35">
      <c r="A516" s="12" t="s">
        <v>143</v>
      </c>
      <c r="B516" s="12" t="s">
        <v>32</v>
      </c>
      <c r="C516" s="12" t="s">
        <v>33</v>
      </c>
      <c r="D516" s="12" t="s">
        <v>41</v>
      </c>
      <c r="E516" s="13"/>
      <c r="F516" s="12" t="s">
        <v>184</v>
      </c>
      <c r="G516" s="13">
        <v>1111</v>
      </c>
      <c r="H516" s="13">
        <v>3460</v>
      </c>
      <c r="I516" s="40" t="s">
        <v>4</v>
      </c>
      <c r="J516" s="47">
        <v>70653884</v>
      </c>
      <c r="K516" s="47">
        <v>70653884</v>
      </c>
      <c r="L516" s="47">
        <v>0</v>
      </c>
      <c r="M516" s="47">
        <v>0</v>
      </c>
      <c r="N516" s="47">
        <v>0</v>
      </c>
      <c r="O516" s="47">
        <v>0</v>
      </c>
      <c r="P516" s="47">
        <v>0</v>
      </c>
      <c r="Q516" s="47">
        <v>0</v>
      </c>
      <c r="R516" s="47">
        <v>0</v>
      </c>
      <c r="S516" s="47">
        <f t="shared" si="91"/>
        <v>70653884</v>
      </c>
      <c r="T516" s="47">
        <v>0</v>
      </c>
      <c r="U516" s="47">
        <v>0</v>
      </c>
      <c r="V516" s="47">
        <v>0</v>
      </c>
      <c r="W516" s="47">
        <v>69701096.840000004</v>
      </c>
      <c r="X516" s="47">
        <v>69701096.840000004</v>
      </c>
      <c r="Y516" s="47">
        <v>952787.16</v>
      </c>
      <c r="Z516" s="47">
        <v>952787.16</v>
      </c>
      <c r="AA516" s="47">
        <v>0</v>
      </c>
      <c r="AB516" s="15">
        <f t="shared" si="92"/>
        <v>952787.15999999642</v>
      </c>
      <c r="AC516" s="49">
        <f t="shared" si="94"/>
        <v>0.98651472352178127</v>
      </c>
      <c r="AD516" s="49">
        <f t="shared" si="95"/>
        <v>0.98651472352178127</v>
      </c>
      <c r="AE516" s="49">
        <f t="shared" si="96"/>
        <v>0</v>
      </c>
      <c r="AF516" s="49">
        <f t="shared" si="97"/>
        <v>0.98651472352178127</v>
      </c>
    </row>
    <row r="517" spans="1:32" hidden="1" outlineLevel="4" x14ac:dyDescent="0.35">
      <c r="A517" s="12" t="s">
        <v>143</v>
      </c>
      <c r="B517" s="12" t="s">
        <v>32</v>
      </c>
      <c r="C517" s="12" t="s">
        <v>33</v>
      </c>
      <c r="D517" s="12" t="s">
        <v>42</v>
      </c>
      <c r="E517" s="13"/>
      <c r="F517" s="12" t="s">
        <v>184</v>
      </c>
      <c r="G517" s="13">
        <v>1111</v>
      </c>
      <c r="H517" s="13">
        <v>3460</v>
      </c>
      <c r="I517" s="40" t="s">
        <v>5</v>
      </c>
      <c r="J517" s="47">
        <v>45310687</v>
      </c>
      <c r="K517" s="47">
        <v>45310687</v>
      </c>
      <c r="L517" s="47">
        <v>0</v>
      </c>
      <c r="M517" s="47">
        <v>0</v>
      </c>
      <c r="N517" s="47">
        <v>0</v>
      </c>
      <c r="O517" s="47">
        <v>0</v>
      </c>
      <c r="P517" s="47">
        <v>0</v>
      </c>
      <c r="Q517" s="47">
        <v>0</v>
      </c>
      <c r="R517" s="47">
        <v>0</v>
      </c>
      <c r="S517" s="47">
        <f t="shared" si="91"/>
        <v>45310687</v>
      </c>
      <c r="T517" s="47">
        <v>0</v>
      </c>
      <c r="U517" s="47">
        <v>21214.67</v>
      </c>
      <c r="V517" s="47">
        <v>0</v>
      </c>
      <c r="W517" s="47">
        <v>29034758.02</v>
      </c>
      <c r="X517" s="47">
        <v>29034758.02</v>
      </c>
      <c r="Y517" s="47">
        <v>16254714.310000001</v>
      </c>
      <c r="Z517" s="47">
        <v>16254714.310000001</v>
      </c>
      <c r="AA517" s="47">
        <v>0</v>
      </c>
      <c r="AB517" s="15">
        <f t="shared" si="92"/>
        <v>16254714.309999999</v>
      </c>
      <c r="AC517" s="49">
        <f t="shared" si="94"/>
        <v>0.6407927123241367</v>
      </c>
      <c r="AD517" s="49">
        <f t="shared" si="95"/>
        <v>0.6407927123241367</v>
      </c>
      <c r="AE517" s="49">
        <f t="shared" si="96"/>
        <v>4.6820455403821174E-4</v>
      </c>
      <c r="AF517" s="49">
        <f t="shared" si="97"/>
        <v>0.64126091687817488</v>
      </c>
    </row>
    <row r="518" spans="1:32" ht="67.5" hidden="1" outlineLevel="4" x14ac:dyDescent="0.35">
      <c r="A518" s="12" t="s">
        <v>143</v>
      </c>
      <c r="B518" s="12" t="s">
        <v>32</v>
      </c>
      <c r="C518" s="12" t="s">
        <v>33</v>
      </c>
      <c r="D518" s="12" t="s">
        <v>43</v>
      </c>
      <c r="E518" s="13">
        <v>200</v>
      </c>
      <c r="F518" s="12" t="s">
        <v>184</v>
      </c>
      <c r="G518" s="13">
        <v>1112</v>
      </c>
      <c r="H518" s="13">
        <v>3460</v>
      </c>
      <c r="I518" s="40" t="s">
        <v>189</v>
      </c>
      <c r="J518" s="47">
        <v>91496016</v>
      </c>
      <c r="K518" s="47">
        <v>91496016</v>
      </c>
      <c r="L518" s="47">
        <v>0</v>
      </c>
      <c r="M518" s="47">
        <v>0</v>
      </c>
      <c r="N518" s="47">
        <v>0</v>
      </c>
      <c r="O518" s="48">
        <v>-73302</v>
      </c>
      <c r="P518" s="48">
        <v>650570</v>
      </c>
      <c r="Q518" s="47">
        <v>0</v>
      </c>
      <c r="R518" s="47">
        <v>0</v>
      </c>
      <c r="S518" s="47">
        <f t="shared" ref="S518:S587" si="103">+K518+N518+P518+Q518</f>
        <v>92146586</v>
      </c>
      <c r="T518" s="47">
        <v>0</v>
      </c>
      <c r="U518" s="47">
        <v>29453015</v>
      </c>
      <c r="V518" s="47">
        <v>0</v>
      </c>
      <c r="W518" s="47">
        <v>61969699</v>
      </c>
      <c r="X518" s="47">
        <v>61969699</v>
      </c>
      <c r="Y518" s="47">
        <v>0</v>
      </c>
      <c r="Z518" s="47">
        <v>73302</v>
      </c>
      <c r="AA518" s="47">
        <v>0</v>
      </c>
      <c r="AB518" s="15">
        <f t="shared" ref="AB518:AB587" si="104">+S518-T518-U518-V518-W518-AA518</f>
        <v>723872</v>
      </c>
      <c r="AC518" s="49">
        <f t="shared" si="94"/>
        <v>0.67729395999056397</v>
      </c>
      <c r="AD518" s="49">
        <f t="shared" si="95"/>
        <v>0.67251215362444361</v>
      </c>
      <c r="AE518" s="49">
        <f t="shared" si="96"/>
        <v>0.31963218908620228</v>
      </c>
      <c r="AF518" s="49">
        <f t="shared" si="97"/>
        <v>0.99214434271064589</v>
      </c>
    </row>
    <row r="519" spans="1:32" ht="40.5" hidden="1" outlineLevel="4" x14ac:dyDescent="0.35">
      <c r="A519" s="12" t="s">
        <v>143</v>
      </c>
      <c r="B519" s="12" t="s">
        <v>32</v>
      </c>
      <c r="C519" s="12" t="s">
        <v>33</v>
      </c>
      <c r="D519" s="12" t="s">
        <v>44</v>
      </c>
      <c r="E519" s="13">
        <v>200</v>
      </c>
      <c r="F519" s="12" t="s">
        <v>184</v>
      </c>
      <c r="G519" s="13">
        <v>1112</v>
      </c>
      <c r="H519" s="13">
        <v>3460</v>
      </c>
      <c r="I519" s="40" t="s">
        <v>190</v>
      </c>
      <c r="J519" s="47">
        <v>4945731</v>
      </c>
      <c r="K519" s="47">
        <v>4945731</v>
      </c>
      <c r="L519" s="47">
        <v>0</v>
      </c>
      <c r="M519" s="47">
        <v>0</v>
      </c>
      <c r="N519" s="47">
        <v>0</v>
      </c>
      <c r="O519" s="48">
        <v>-3962</v>
      </c>
      <c r="P519" s="48">
        <v>35166</v>
      </c>
      <c r="Q519" s="47">
        <v>0</v>
      </c>
      <c r="R519" s="47">
        <v>0</v>
      </c>
      <c r="S519" s="47">
        <f t="shared" si="103"/>
        <v>4980897</v>
      </c>
      <c r="T519" s="47">
        <v>0</v>
      </c>
      <c r="U519" s="47">
        <v>1592049</v>
      </c>
      <c r="V519" s="47">
        <v>0</v>
      </c>
      <c r="W519" s="47">
        <v>3349720</v>
      </c>
      <c r="X519" s="47">
        <v>3349720</v>
      </c>
      <c r="Y519" s="47">
        <v>0</v>
      </c>
      <c r="Z519" s="47">
        <v>3962</v>
      </c>
      <c r="AA519" s="47">
        <v>0</v>
      </c>
      <c r="AB519" s="15">
        <f t="shared" si="104"/>
        <v>39128</v>
      </c>
      <c r="AC519" s="49">
        <f t="shared" si="94"/>
        <v>0.67729522693409727</v>
      </c>
      <c r="AD519" s="49">
        <f t="shared" si="95"/>
        <v>0.67251340471405052</v>
      </c>
      <c r="AE519" s="49">
        <f t="shared" si="96"/>
        <v>0.31963098213032715</v>
      </c>
      <c r="AF519" s="49">
        <f t="shared" si="97"/>
        <v>0.99214438684437767</v>
      </c>
    </row>
    <row r="520" spans="1:32" ht="67.5" hidden="1" outlineLevel="4" x14ac:dyDescent="0.35">
      <c r="A520" s="12" t="s">
        <v>143</v>
      </c>
      <c r="B520" s="12" t="s">
        <v>32</v>
      </c>
      <c r="C520" s="12" t="s">
        <v>33</v>
      </c>
      <c r="D520" s="12" t="s">
        <v>45</v>
      </c>
      <c r="E520" s="13">
        <v>200</v>
      </c>
      <c r="F520" s="12" t="s">
        <v>184</v>
      </c>
      <c r="G520" s="13">
        <v>1112</v>
      </c>
      <c r="H520" s="13">
        <v>3460</v>
      </c>
      <c r="I520" s="40" t="s">
        <v>191</v>
      </c>
      <c r="J520" s="47">
        <v>20466693</v>
      </c>
      <c r="K520" s="47">
        <v>17916693</v>
      </c>
      <c r="L520" s="47">
        <v>0</v>
      </c>
      <c r="M520" s="47">
        <v>0</v>
      </c>
      <c r="N520" s="47">
        <v>0</v>
      </c>
      <c r="O520" s="48">
        <v>-13204</v>
      </c>
      <c r="P520" s="47">
        <v>0</v>
      </c>
      <c r="Q520" s="47">
        <v>0</v>
      </c>
      <c r="R520" s="47">
        <v>0</v>
      </c>
      <c r="S520" s="47">
        <f t="shared" si="103"/>
        <v>17916693</v>
      </c>
      <c r="T520" s="47">
        <v>0</v>
      </c>
      <c r="U520" s="47">
        <v>7507703</v>
      </c>
      <c r="V520" s="47">
        <v>0</v>
      </c>
      <c r="W520" s="47">
        <v>10395786</v>
      </c>
      <c r="X520" s="47">
        <v>10395786</v>
      </c>
      <c r="Y520" s="47">
        <v>0</v>
      </c>
      <c r="Z520" s="47">
        <v>13204</v>
      </c>
      <c r="AA520" s="47">
        <v>0</v>
      </c>
      <c r="AB520" s="15">
        <f t="shared" si="104"/>
        <v>13204</v>
      </c>
      <c r="AC520" s="49">
        <f t="shared" si="94"/>
        <v>0.58022906347728342</v>
      </c>
      <c r="AD520" s="49">
        <f t="shared" si="95"/>
        <v>0.58022906347728342</v>
      </c>
      <c r="AE520" s="49">
        <f t="shared" si="96"/>
        <v>0.41903397016402527</v>
      </c>
      <c r="AF520" s="49">
        <f t="shared" si="97"/>
        <v>0.99926303364130864</v>
      </c>
    </row>
    <row r="521" spans="1:32" ht="54" hidden="1" outlineLevel="4" x14ac:dyDescent="0.35">
      <c r="A521" s="12" t="s">
        <v>143</v>
      </c>
      <c r="B521" s="12" t="s">
        <v>32</v>
      </c>
      <c r="C521" s="12" t="s">
        <v>33</v>
      </c>
      <c r="D521" s="12" t="s">
        <v>46</v>
      </c>
      <c r="E521" s="13">
        <v>200</v>
      </c>
      <c r="F521" s="12" t="s">
        <v>184</v>
      </c>
      <c r="G521" s="13">
        <v>1112</v>
      </c>
      <c r="H521" s="13">
        <v>3460</v>
      </c>
      <c r="I521" s="40" t="s">
        <v>192</v>
      </c>
      <c r="J521" s="47">
        <v>29674384</v>
      </c>
      <c r="K521" s="47">
        <v>29674384</v>
      </c>
      <c r="L521" s="47">
        <v>0</v>
      </c>
      <c r="M521" s="47">
        <v>0</v>
      </c>
      <c r="N521" s="47">
        <v>0</v>
      </c>
      <c r="O521" s="48">
        <v>-23774</v>
      </c>
      <c r="P521" s="48">
        <v>210996</v>
      </c>
      <c r="Q521" s="47">
        <v>0</v>
      </c>
      <c r="R521" s="47">
        <v>0</v>
      </c>
      <c r="S521" s="47">
        <f t="shared" si="103"/>
        <v>29885380</v>
      </c>
      <c r="T521" s="47">
        <v>0</v>
      </c>
      <c r="U521" s="47">
        <v>9552329</v>
      </c>
      <c r="V521" s="47">
        <v>0</v>
      </c>
      <c r="W521" s="47">
        <v>20098281</v>
      </c>
      <c r="X521" s="47">
        <v>20098281</v>
      </c>
      <c r="Y521" s="47">
        <v>0</v>
      </c>
      <c r="Z521" s="47">
        <v>23774</v>
      </c>
      <c r="AA521" s="47">
        <v>0</v>
      </c>
      <c r="AB521" s="15">
        <f t="shared" si="104"/>
        <v>234770</v>
      </c>
      <c r="AC521" s="49">
        <f t="shared" si="94"/>
        <v>0.67729395831771944</v>
      </c>
      <c r="AD521" s="49">
        <f t="shared" si="95"/>
        <v>0.67251214473431487</v>
      </c>
      <c r="AE521" s="49">
        <f t="shared" si="96"/>
        <v>0.3196321746619919</v>
      </c>
      <c r="AF521" s="49">
        <f t="shared" si="97"/>
        <v>0.99214431939630676</v>
      </c>
    </row>
    <row r="522" spans="1:32" ht="54" hidden="1" outlineLevel="4" x14ac:dyDescent="0.35">
      <c r="A522" s="12" t="s">
        <v>143</v>
      </c>
      <c r="B522" s="12" t="s">
        <v>32</v>
      </c>
      <c r="C522" s="12" t="s">
        <v>33</v>
      </c>
      <c r="D522" s="12" t="s">
        <v>47</v>
      </c>
      <c r="E522" s="13">
        <v>200</v>
      </c>
      <c r="F522" s="12" t="s">
        <v>184</v>
      </c>
      <c r="G522" s="13">
        <v>1112</v>
      </c>
      <c r="H522" s="13">
        <v>3460</v>
      </c>
      <c r="I522" s="40" t="s">
        <v>193</v>
      </c>
      <c r="J522" s="47">
        <v>14837192</v>
      </c>
      <c r="K522" s="47">
        <v>14837192</v>
      </c>
      <c r="L522" s="47">
        <v>0</v>
      </c>
      <c r="M522" s="47">
        <v>0</v>
      </c>
      <c r="N522" s="47">
        <v>0</v>
      </c>
      <c r="O522" s="48">
        <v>-11887</v>
      </c>
      <c r="P522" s="48">
        <v>105498</v>
      </c>
      <c r="Q522" s="47">
        <v>0</v>
      </c>
      <c r="R522" s="47">
        <v>0</v>
      </c>
      <c r="S522" s="47">
        <f t="shared" si="103"/>
        <v>14942690</v>
      </c>
      <c r="T522" s="47">
        <v>0</v>
      </c>
      <c r="U522" s="47">
        <v>4776151</v>
      </c>
      <c r="V522" s="47">
        <v>0</v>
      </c>
      <c r="W522" s="47">
        <v>10049154</v>
      </c>
      <c r="X522" s="47">
        <v>10049154</v>
      </c>
      <c r="Y522" s="47">
        <v>0</v>
      </c>
      <c r="Z522" s="47">
        <v>11887</v>
      </c>
      <c r="AA522" s="47">
        <v>0</v>
      </c>
      <c r="AB522" s="15">
        <f t="shared" si="104"/>
        <v>117385</v>
      </c>
      <c r="AC522" s="49">
        <f t="shared" si="94"/>
        <v>0.67729486819338858</v>
      </c>
      <c r="AD522" s="49">
        <f t="shared" si="95"/>
        <v>0.67251304818610302</v>
      </c>
      <c r="AE522" s="49">
        <f t="shared" si="96"/>
        <v>0.31963127121020379</v>
      </c>
      <c r="AF522" s="49">
        <f t="shared" si="97"/>
        <v>0.99214431939630687</v>
      </c>
    </row>
    <row r="523" spans="1:32" ht="40.5" hidden="1" outlineLevel="4" x14ac:dyDescent="0.35">
      <c r="A523" s="12" t="s">
        <v>143</v>
      </c>
      <c r="B523" s="12" t="s">
        <v>32</v>
      </c>
      <c r="C523" s="12" t="s">
        <v>33</v>
      </c>
      <c r="D523" s="12" t="s">
        <v>48</v>
      </c>
      <c r="E523" s="13">
        <v>200</v>
      </c>
      <c r="F523" s="12" t="s">
        <v>184</v>
      </c>
      <c r="G523" s="13">
        <v>1112</v>
      </c>
      <c r="H523" s="13">
        <v>3460</v>
      </c>
      <c r="I523" s="40" t="s">
        <v>194</v>
      </c>
      <c r="J523" s="47">
        <v>47400706</v>
      </c>
      <c r="K523" s="47">
        <v>47400706</v>
      </c>
      <c r="L523" s="47">
        <v>0</v>
      </c>
      <c r="M523" s="47">
        <v>0</v>
      </c>
      <c r="N523" s="48">
        <v>1100000</v>
      </c>
      <c r="O523" s="48">
        <v>-40680</v>
      </c>
      <c r="P523" s="48">
        <v>474740</v>
      </c>
      <c r="Q523" s="47">
        <v>0</v>
      </c>
      <c r="R523" s="47">
        <v>0</v>
      </c>
      <c r="S523" s="47">
        <f t="shared" si="103"/>
        <v>48975446</v>
      </c>
      <c r="T523" s="47">
        <v>0</v>
      </c>
      <c r="U523" s="47">
        <v>20015478.449999999</v>
      </c>
      <c r="V523" s="47">
        <v>0</v>
      </c>
      <c r="W523" s="47">
        <v>27344547.550000001</v>
      </c>
      <c r="X523" s="47">
        <v>27344547.550000001</v>
      </c>
      <c r="Y523" s="47">
        <v>0</v>
      </c>
      <c r="Z523" s="47">
        <v>40680</v>
      </c>
      <c r="AA523" s="47">
        <v>0</v>
      </c>
      <c r="AB523" s="15">
        <f t="shared" si="104"/>
        <v>1615420</v>
      </c>
      <c r="AC523" s="49">
        <f t="shared" ref="AC523:AC584" si="105">IFERROR(W523/K523,0)</f>
        <v>0.57688059646200207</v>
      </c>
      <c r="AD523" s="49">
        <f t="shared" ref="AD523:AD584" si="106">IFERROR(W523/S523,0)</f>
        <v>0.55833177200673167</v>
      </c>
      <c r="AE523" s="49">
        <f t="shared" ref="AE523:AE584" si="107">IFERROR(((T523+U523+V523)/S523),0)</f>
        <v>0.4086839443994037</v>
      </c>
      <c r="AF523" s="49">
        <f t="shared" ref="AF523:AF584" si="108">+AD523+AE523</f>
        <v>0.96701571640613537</v>
      </c>
    </row>
    <row r="524" spans="1:32" hidden="1" outlineLevel="3" x14ac:dyDescent="0.35">
      <c r="A524" s="34"/>
      <c r="B524" s="34"/>
      <c r="C524" s="34" t="s">
        <v>195</v>
      </c>
      <c r="D524" s="34"/>
      <c r="E524" s="33"/>
      <c r="F524" s="34"/>
      <c r="G524" s="33"/>
      <c r="H524" s="33"/>
      <c r="I524" s="51"/>
      <c r="J524" s="52">
        <f t="shared" ref="J524:AB524" si="109">SUBTOTAL(9,J510:J523)</f>
        <v>1259767938</v>
      </c>
      <c r="K524" s="52">
        <f t="shared" si="109"/>
        <v>1257217938</v>
      </c>
      <c r="L524" s="52">
        <f t="shared" si="109"/>
        <v>0</v>
      </c>
      <c r="M524" s="52">
        <f t="shared" si="109"/>
        <v>0</v>
      </c>
      <c r="N524" s="53">
        <f t="shared" si="109"/>
        <v>18100000</v>
      </c>
      <c r="O524" s="53">
        <f t="shared" si="109"/>
        <v>-1025272</v>
      </c>
      <c r="P524" s="53">
        <f t="shared" si="109"/>
        <v>8803082</v>
      </c>
      <c r="Q524" s="52">
        <f t="shared" si="109"/>
        <v>0</v>
      </c>
      <c r="R524" s="52">
        <f t="shared" si="109"/>
        <v>0</v>
      </c>
      <c r="S524" s="52">
        <f t="shared" si="109"/>
        <v>1284121020</v>
      </c>
      <c r="T524" s="52">
        <f t="shared" si="109"/>
        <v>0</v>
      </c>
      <c r="U524" s="52">
        <f t="shared" si="109"/>
        <v>73281935.310000002</v>
      </c>
      <c r="V524" s="52">
        <f t="shared" si="109"/>
        <v>0</v>
      </c>
      <c r="W524" s="52">
        <f t="shared" si="109"/>
        <v>801467127.75999987</v>
      </c>
      <c r="X524" s="52">
        <f t="shared" si="109"/>
        <v>801467127.75999987</v>
      </c>
      <c r="Y524" s="52">
        <f t="shared" si="109"/>
        <v>304564549.82000005</v>
      </c>
      <c r="Z524" s="52">
        <f t="shared" si="109"/>
        <v>382468874.93000007</v>
      </c>
      <c r="AA524" s="52">
        <f t="shared" si="109"/>
        <v>0</v>
      </c>
      <c r="AB524" s="54">
        <f t="shared" si="109"/>
        <v>409371956.93000001</v>
      </c>
      <c r="AC524" s="55">
        <f t="shared" si="105"/>
        <v>0.63749259657795299</v>
      </c>
      <c r="AD524" s="55">
        <f t="shared" si="106"/>
        <v>0.62413675602008278</v>
      </c>
      <c r="AE524" s="55">
        <f t="shared" si="107"/>
        <v>5.7067779569561133E-2</v>
      </c>
      <c r="AF524" s="55">
        <f t="shared" si="108"/>
        <v>0.68120453558964389</v>
      </c>
    </row>
    <row r="525" spans="1:32" ht="40.5" hidden="1" outlineLevel="4" x14ac:dyDescent="0.35">
      <c r="A525" s="12" t="s">
        <v>143</v>
      </c>
      <c r="B525" s="12" t="s">
        <v>32</v>
      </c>
      <c r="C525" s="12" t="s">
        <v>49</v>
      </c>
      <c r="D525" s="12" t="s">
        <v>56</v>
      </c>
      <c r="E525" s="13"/>
      <c r="F525" s="12" t="s">
        <v>184</v>
      </c>
      <c r="G525" s="13">
        <v>1120</v>
      </c>
      <c r="H525" s="13">
        <v>3460</v>
      </c>
      <c r="I525" s="40" t="s">
        <v>315</v>
      </c>
      <c r="J525" s="47">
        <v>0</v>
      </c>
      <c r="K525" s="47">
        <v>14808000</v>
      </c>
      <c r="L525" s="47">
        <v>0</v>
      </c>
      <c r="M525" s="47">
        <v>0</v>
      </c>
      <c r="N525" s="47">
        <v>0</v>
      </c>
      <c r="O525" s="47">
        <v>0</v>
      </c>
      <c r="P525" s="47">
        <v>0</v>
      </c>
      <c r="Q525" s="47">
        <v>0</v>
      </c>
      <c r="R525" s="47">
        <v>0</v>
      </c>
      <c r="S525" s="47">
        <f t="shared" si="103"/>
        <v>14808000</v>
      </c>
      <c r="T525" s="47">
        <v>0</v>
      </c>
      <c r="U525" s="47">
        <v>14808000</v>
      </c>
      <c r="V525" s="47">
        <v>0</v>
      </c>
      <c r="W525" s="47">
        <v>0</v>
      </c>
      <c r="X525" s="47">
        <v>0</v>
      </c>
      <c r="Y525" s="47">
        <v>0</v>
      </c>
      <c r="Z525" s="47">
        <v>0</v>
      </c>
      <c r="AA525" s="47">
        <v>0</v>
      </c>
      <c r="AB525" s="15">
        <f t="shared" si="104"/>
        <v>0</v>
      </c>
      <c r="AC525" s="49">
        <f t="shared" si="105"/>
        <v>0</v>
      </c>
      <c r="AD525" s="49">
        <f t="shared" si="106"/>
        <v>0</v>
      </c>
      <c r="AE525" s="49">
        <f t="shared" si="107"/>
        <v>1</v>
      </c>
      <c r="AF525" s="49">
        <f t="shared" si="108"/>
        <v>1</v>
      </c>
    </row>
    <row r="526" spans="1:32" hidden="1" outlineLevel="4" x14ac:dyDescent="0.35">
      <c r="A526" s="12" t="s">
        <v>143</v>
      </c>
      <c r="B526" s="12" t="s">
        <v>32</v>
      </c>
      <c r="C526" s="12" t="s">
        <v>49</v>
      </c>
      <c r="D526" s="12" t="s">
        <v>57</v>
      </c>
      <c r="E526" s="13"/>
      <c r="F526" s="12" t="s">
        <v>184</v>
      </c>
      <c r="G526" s="13">
        <v>1120</v>
      </c>
      <c r="H526" s="13">
        <v>3460</v>
      </c>
      <c r="I526" s="40" t="s">
        <v>203</v>
      </c>
      <c r="J526" s="47">
        <v>300000000</v>
      </c>
      <c r="K526" s="47">
        <v>285192000</v>
      </c>
      <c r="L526" s="47">
        <v>0</v>
      </c>
      <c r="M526" s="47">
        <v>0</v>
      </c>
      <c r="N526" s="47">
        <v>0</v>
      </c>
      <c r="O526" s="47">
        <v>0</v>
      </c>
      <c r="P526" s="47">
        <v>0</v>
      </c>
      <c r="Q526" s="47">
        <v>0</v>
      </c>
      <c r="R526" s="47">
        <v>0</v>
      </c>
      <c r="S526" s="47">
        <f t="shared" si="103"/>
        <v>285192000</v>
      </c>
      <c r="T526" s="47">
        <v>93856200</v>
      </c>
      <c r="U526" s="47">
        <v>270628</v>
      </c>
      <c r="V526" s="47">
        <v>0</v>
      </c>
      <c r="W526" s="47">
        <v>80984</v>
      </c>
      <c r="X526" s="47">
        <v>80984</v>
      </c>
      <c r="Y526" s="47">
        <v>297282</v>
      </c>
      <c r="Z526" s="47">
        <v>190984188</v>
      </c>
      <c r="AA526" s="47">
        <v>0</v>
      </c>
      <c r="AB526" s="15">
        <f t="shared" si="104"/>
        <v>190984188</v>
      </c>
      <c r="AC526" s="49">
        <f t="shared" si="105"/>
        <v>2.8396308451849982E-4</v>
      </c>
      <c r="AD526" s="49">
        <f t="shared" si="106"/>
        <v>2.8396308451849982E-4</v>
      </c>
      <c r="AE526" s="49">
        <f t="shared" si="107"/>
        <v>0.33004722432606803</v>
      </c>
      <c r="AF526" s="49">
        <f t="shared" si="108"/>
        <v>0.33033118741058654</v>
      </c>
    </row>
    <row r="527" spans="1:32" hidden="1" outlineLevel="4" x14ac:dyDescent="0.35">
      <c r="A527" s="12" t="s">
        <v>143</v>
      </c>
      <c r="B527" s="12" t="s">
        <v>32</v>
      </c>
      <c r="C527" s="12" t="s">
        <v>49</v>
      </c>
      <c r="D527" s="12" t="s">
        <v>58</v>
      </c>
      <c r="E527" s="13"/>
      <c r="F527" s="12" t="s">
        <v>184</v>
      </c>
      <c r="G527" s="13">
        <v>1120</v>
      </c>
      <c r="H527" s="13">
        <v>3460</v>
      </c>
      <c r="I527" s="40" t="s">
        <v>204</v>
      </c>
      <c r="J527" s="47">
        <v>9925104</v>
      </c>
      <c r="K527" s="47">
        <v>9925104</v>
      </c>
      <c r="L527" s="47">
        <v>0</v>
      </c>
      <c r="M527" s="47">
        <v>0</v>
      </c>
      <c r="N527" s="47">
        <v>0</v>
      </c>
      <c r="O527" s="47">
        <v>0</v>
      </c>
      <c r="P527" s="47">
        <v>0</v>
      </c>
      <c r="Q527" s="47">
        <v>0</v>
      </c>
      <c r="R527" s="47">
        <v>0</v>
      </c>
      <c r="S527" s="47">
        <f t="shared" si="103"/>
        <v>9925104</v>
      </c>
      <c r="T527" s="47">
        <v>0</v>
      </c>
      <c r="U527" s="47">
        <v>4009904</v>
      </c>
      <c r="V527" s="47">
        <v>0</v>
      </c>
      <c r="W527" s="47">
        <v>5878600</v>
      </c>
      <c r="X527" s="47">
        <v>5878600</v>
      </c>
      <c r="Y527" s="47">
        <v>36600</v>
      </c>
      <c r="Z527" s="47">
        <v>36600</v>
      </c>
      <c r="AA527" s="47">
        <v>0</v>
      </c>
      <c r="AB527" s="15">
        <f t="shared" si="104"/>
        <v>36600</v>
      </c>
      <c r="AC527" s="49">
        <f t="shared" si="105"/>
        <v>0.59229606057528461</v>
      </c>
      <c r="AD527" s="49">
        <f t="shared" si="106"/>
        <v>0.59229606057528461</v>
      </c>
      <c r="AE527" s="49">
        <f t="shared" si="107"/>
        <v>0.40401632063502813</v>
      </c>
      <c r="AF527" s="49">
        <f t="shared" si="108"/>
        <v>0.99631238121031274</v>
      </c>
    </row>
    <row r="528" spans="1:32" hidden="1" outlineLevel="3" x14ac:dyDescent="0.35">
      <c r="A528" s="34"/>
      <c r="B528" s="34"/>
      <c r="C528" s="34" t="s">
        <v>209</v>
      </c>
      <c r="D528" s="34"/>
      <c r="E528" s="33"/>
      <c r="F528" s="34"/>
      <c r="G528" s="33"/>
      <c r="H528" s="33"/>
      <c r="I528" s="51"/>
      <c r="J528" s="52">
        <f t="shared" ref="J528:AB528" si="110">SUBTOTAL(9,J525:J527)</f>
        <v>309925104</v>
      </c>
      <c r="K528" s="52">
        <f t="shared" si="110"/>
        <v>309925104</v>
      </c>
      <c r="L528" s="52">
        <f t="shared" si="110"/>
        <v>0</v>
      </c>
      <c r="M528" s="52">
        <f t="shared" si="110"/>
        <v>0</v>
      </c>
      <c r="N528" s="52">
        <f t="shared" si="110"/>
        <v>0</v>
      </c>
      <c r="O528" s="52">
        <f t="shared" si="110"/>
        <v>0</v>
      </c>
      <c r="P528" s="52">
        <f t="shared" si="110"/>
        <v>0</v>
      </c>
      <c r="Q528" s="52">
        <f t="shared" si="110"/>
        <v>0</v>
      </c>
      <c r="R528" s="52">
        <f t="shared" si="110"/>
        <v>0</v>
      </c>
      <c r="S528" s="52">
        <f t="shared" si="110"/>
        <v>309925104</v>
      </c>
      <c r="T528" s="52">
        <f t="shared" si="110"/>
        <v>93856200</v>
      </c>
      <c r="U528" s="52">
        <f t="shared" si="110"/>
        <v>19088532</v>
      </c>
      <c r="V528" s="52">
        <f t="shared" si="110"/>
        <v>0</v>
      </c>
      <c r="W528" s="52">
        <f t="shared" si="110"/>
        <v>5959584</v>
      </c>
      <c r="X528" s="52">
        <f t="shared" si="110"/>
        <v>5959584</v>
      </c>
      <c r="Y528" s="52">
        <f t="shared" si="110"/>
        <v>333882</v>
      </c>
      <c r="Z528" s="52">
        <f t="shared" si="110"/>
        <v>191020788</v>
      </c>
      <c r="AA528" s="52">
        <f t="shared" si="110"/>
        <v>0</v>
      </c>
      <c r="AB528" s="54">
        <f t="shared" si="110"/>
        <v>191020788</v>
      </c>
      <c r="AC528" s="55">
        <f t="shared" si="105"/>
        <v>1.9229110269170065E-2</v>
      </c>
      <c r="AD528" s="55">
        <f t="shared" si="106"/>
        <v>1.9229110269170065E-2</v>
      </c>
      <c r="AE528" s="55">
        <f t="shared" si="107"/>
        <v>0.36442589045642459</v>
      </c>
      <c r="AF528" s="55">
        <f t="shared" si="108"/>
        <v>0.38365500072559466</v>
      </c>
    </row>
    <row r="529" spans="1:32" hidden="1" outlineLevel="4" x14ac:dyDescent="0.35">
      <c r="A529" s="12" t="s">
        <v>143</v>
      </c>
      <c r="B529" s="12" t="s">
        <v>32</v>
      </c>
      <c r="C529" s="12" t="s">
        <v>65</v>
      </c>
      <c r="D529" s="12" t="s">
        <v>73</v>
      </c>
      <c r="E529" s="13"/>
      <c r="F529" s="12" t="s">
        <v>184</v>
      </c>
      <c r="G529" s="13">
        <v>1120</v>
      </c>
      <c r="H529" s="13">
        <v>3460</v>
      </c>
      <c r="I529" s="40" t="s">
        <v>214</v>
      </c>
      <c r="J529" s="47">
        <v>257496</v>
      </c>
      <c r="K529" s="47">
        <v>257496</v>
      </c>
      <c r="L529" s="47">
        <v>0</v>
      </c>
      <c r="M529" s="47">
        <v>0</v>
      </c>
      <c r="N529" s="47">
        <v>0</v>
      </c>
      <c r="O529" s="47">
        <v>0</v>
      </c>
      <c r="P529" s="47">
        <v>0</v>
      </c>
      <c r="Q529" s="47">
        <v>0</v>
      </c>
      <c r="R529" s="47">
        <v>0</v>
      </c>
      <c r="S529" s="47">
        <f t="shared" si="103"/>
        <v>257496</v>
      </c>
      <c r="T529" s="47">
        <v>0</v>
      </c>
      <c r="U529" s="47">
        <v>0</v>
      </c>
      <c r="V529" s="47">
        <v>0</v>
      </c>
      <c r="W529" s="47">
        <v>91928.43</v>
      </c>
      <c r="X529" s="47">
        <v>91928.43</v>
      </c>
      <c r="Y529" s="47">
        <v>165567.57</v>
      </c>
      <c r="Z529" s="47">
        <v>165567.57</v>
      </c>
      <c r="AA529" s="47">
        <v>0</v>
      </c>
      <c r="AB529" s="15">
        <f t="shared" si="104"/>
        <v>165567.57</v>
      </c>
      <c r="AC529" s="49">
        <f t="shared" si="105"/>
        <v>0.35700915742380462</v>
      </c>
      <c r="AD529" s="49">
        <f t="shared" si="106"/>
        <v>0.35700915742380462</v>
      </c>
      <c r="AE529" s="49">
        <f t="shared" si="107"/>
        <v>0</v>
      </c>
      <c r="AF529" s="49">
        <f t="shared" si="108"/>
        <v>0.35700915742380462</v>
      </c>
    </row>
    <row r="530" spans="1:32" hidden="1" outlineLevel="4" x14ac:dyDescent="0.35">
      <c r="A530" s="12" t="s">
        <v>143</v>
      </c>
      <c r="B530" s="12" t="s">
        <v>32</v>
      </c>
      <c r="C530" s="12" t="s">
        <v>65</v>
      </c>
      <c r="D530" s="12" t="s">
        <v>75</v>
      </c>
      <c r="E530" s="13"/>
      <c r="F530" s="12" t="s">
        <v>184</v>
      </c>
      <c r="G530" s="13">
        <v>1120</v>
      </c>
      <c r="H530" s="13">
        <v>3460</v>
      </c>
      <c r="I530" s="40" t="s">
        <v>216</v>
      </c>
      <c r="J530" s="47">
        <v>585804</v>
      </c>
      <c r="K530" s="47">
        <v>585804</v>
      </c>
      <c r="L530" s="47">
        <v>0</v>
      </c>
      <c r="M530" s="47">
        <v>0</v>
      </c>
      <c r="N530" s="47">
        <v>0</v>
      </c>
      <c r="O530" s="47">
        <v>0</v>
      </c>
      <c r="P530" s="47">
        <v>0</v>
      </c>
      <c r="Q530" s="47">
        <v>0</v>
      </c>
      <c r="R530" s="47">
        <v>0</v>
      </c>
      <c r="S530" s="47">
        <f t="shared" si="103"/>
        <v>585804</v>
      </c>
      <c r="T530" s="47">
        <v>0</v>
      </c>
      <c r="U530" s="47">
        <v>38841.93</v>
      </c>
      <c r="V530" s="47">
        <v>0</v>
      </c>
      <c r="W530" s="47">
        <v>404941.32</v>
      </c>
      <c r="X530" s="47">
        <v>404941.32</v>
      </c>
      <c r="Y530" s="47">
        <v>142020.75</v>
      </c>
      <c r="Z530" s="47">
        <v>142020.75</v>
      </c>
      <c r="AA530" s="47">
        <v>0</v>
      </c>
      <c r="AB530" s="15">
        <f t="shared" si="104"/>
        <v>142020.74999999994</v>
      </c>
      <c r="AC530" s="49">
        <f t="shared" si="105"/>
        <v>0.69125734887436752</v>
      </c>
      <c r="AD530" s="49">
        <f t="shared" si="106"/>
        <v>0.69125734887436752</v>
      </c>
      <c r="AE530" s="49">
        <f t="shared" si="107"/>
        <v>6.6305334207345801E-2</v>
      </c>
      <c r="AF530" s="49">
        <f t="shared" si="108"/>
        <v>0.75756268308171326</v>
      </c>
    </row>
    <row r="531" spans="1:32" hidden="1" outlineLevel="4" x14ac:dyDescent="0.35">
      <c r="A531" s="12" t="s">
        <v>143</v>
      </c>
      <c r="B531" s="12" t="s">
        <v>32</v>
      </c>
      <c r="C531" s="12" t="s">
        <v>65</v>
      </c>
      <c r="D531" s="12" t="s">
        <v>77</v>
      </c>
      <c r="E531" s="13"/>
      <c r="F531" s="12" t="s">
        <v>184</v>
      </c>
      <c r="G531" s="13">
        <v>1120</v>
      </c>
      <c r="H531" s="13">
        <v>3460</v>
      </c>
      <c r="I531" s="40" t="s">
        <v>217</v>
      </c>
      <c r="J531" s="47">
        <v>382077</v>
      </c>
      <c r="K531" s="47">
        <v>382077</v>
      </c>
      <c r="L531" s="47">
        <v>0</v>
      </c>
      <c r="M531" s="47">
        <v>0</v>
      </c>
      <c r="N531" s="47">
        <v>0</v>
      </c>
      <c r="O531" s="47">
        <v>0</v>
      </c>
      <c r="P531" s="47">
        <v>0</v>
      </c>
      <c r="Q531" s="47">
        <v>0</v>
      </c>
      <c r="R531" s="47">
        <v>0</v>
      </c>
      <c r="S531" s="47">
        <f t="shared" si="103"/>
        <v>382077</v>
      </c>
      <c r="T531" s="47">
        <v>0</v>
      </c>
      <c r="U531" s="47">
        <v>36070.04</v>
      </c>
      <c r="V531" s="47">
        <v>0</v>
      </c>
      <c r="W531" s="47">
        <v>330909.18</v>
      </c>
      <c r="X531" s="47">
        <v>330909.18</v>
      </c>
      <c r="Y531" s="47">
        <v>15097.78</v>
      </c>
      <c r="Z531" s="47">
        <v>15097.78</v>
      </c>
      <c r="AA531" s="47">
        <v>0</v>
      </c>
      <c r="AB531" s="15">
        <f t="shared" si="104"/>
        <v>15097.780000000028</v>
      </c>
      <c r="AC531" s="49">
        <f t="shared" si="105"/>
        <v>0.86607982160663943</v>
      </c>
      <c r="AD531" s="49">
        <f t="shared" si="106"/>
        <v>0.86607982160663943</v>
      </c>
      <c r="AE531" s="49">
        <f t="shared" si="107"/>
        <v>9.4405159169486774E-2</v>
      </c>
      <c r="AF531" s="49">
        <f t="shared" si="108"/>
        <v>0.96048498077612621</v>
      </c>
    </row>
    <row r="532" spans="1:32" hidden="1" outlineLevel="3" x14ac:dyDescent="0.35">
      <c r="A532" s="34"/>
      <c r="B532" s="34"/>
      <c r="C532" s="34" t="s">
        <v>220</v>
      </c>
      <c r="D532" s="34"/>
      <c r="E532" s="33"/>
      <c r="F532" s="34"/>
      <c r="G532" s="33"/>
      <c r="H532" s="33"/>
      <c r="I532" s="51"/>
      <c r="J532" s="52">
        <f t="shared" ref="J532:AB532" si="111">SUBTOTAL(9,J529:J531)</f>
        <v>1225377</v>
      </c>
      <c r="K532" s="52">
        <f t="shared" si="111"/>
        <v>1225377</v>
      </c>
      <c r="L532" s="52">
        <f t="shared" si="111"/>
        <v>0</v>
      </c>
      <c r="M532" s="52">
        <f t="shared" si="111"/>
        <v>0</v>
      </c>
      <c r="N532" s="52">
        <f t="shared" si="111"/>
        <v>0</v>
      </c>
      <c r="O532" s="52">
        <f t="shared" si="111"/>
        <v>0</v>
      </c>
      <c r="P532" s="52">
        <f t="shared" si="111"/>
        <v>0</v>
      </c>
      <c r="Q532" s="52">
        <f t="shared" si="111"/>
        <v>0</v>
      </c>
      <c r="R532" s="52">
        <f t="shared" si="111"/>
        <v>0</v>
      </c>
      <c r="S532" s="52">
        <f t="shared" si="111"/>
        <v>1225377</v>
      </c>
      <c r="T532" s="52">
        <f t="shared" si="111"/>
        <v>0</v>
      </c>
      <c r="U532" s="52">
        <f t="shared" si="111"/>
        <v>74911.97</v>
      </c>
      <c r="V532" s="52">
        <f t="shared" si="111"/>
        <v>0</v>
      </c>
      <c r="W532" s="52">
        <f t="shared" si="111"/>
        <v>827778.92999999993</v>
      </c>
      <c r="X532" s="52">
        <f t="shared" si="111"/>
        <v>827778.92999999993</v>
      </c>
      <c r="Y532" s="52">
        <f t="shared" si="111"/>
        <v>322686.10000000003</v>
      </c>
      <c r="Z532" s="52">
        <f t="shared" si="111"/>
        <v>322686.10000000003</v>
      </c>
      <c r="AA532" s="52">
        <f t="shared" si="111"/>
        <v>0</v>
      </c>
      <c r="AB532" s="54">
        <f t="shared" si="111"/>
        <v>322686.09999999998</v>
      </c>
      <c r="AC532" s="55">
        <f t="shared" si="105"/>
        <v>0.67553000423543119</v>
      </c>
      <c r="AD532" s="55">
        <f t="shared" si="106"/>
        <v>0.67553000423543119</v>
      </c>
      <c r="AE532" s="55">
        <f t="shared" si="107"/>
        <v>6.1133814328161867E-2</v>
      </c>
      <c r="AF532" s="55">
        <f t="shared" si="108"/>
        <v>0.73666381856359309</v>
      </c>
    </row>
    <row r="533" spans="1:32" ht="67.5" hidden="1" outlineLevel="4" x14ac:dyDescent="0.35">
      <c r="A533" s="12" t="s">
        <v>143</v>
      </c>
      <c r="B533" s="12" t="s">
        <v>32</v>
      </c>
      <c r="C533" s="12" t="s">
        <v>87</v>
      </c>
      <c r="D533" s="12" t="s">
        <v>88</v>
      </c>
      <c r="E533" s="13">
        <v>200</v>
      </c>
      <c r="F533" s="12" t="s">
        <v>184</v>
      </c>
      <c r="G533" s="13">
        <v>1310</v>
      </c>
      <c r="H533" s="13">
        <v>3460</v>
      </c>
      <c r="I533" s="40" t="s">
        <v>226</v>
      </c>
      <c r="J533" s="47">
        <v>5928544</v>
      </c>
      <c r="K533" s="47">
        <v>5928544</v>
      </c>
      <c r="L533" s="47">
        <v>0</v>
      </c>
      <c r="M533" s="47">
        <v>0</v>
      </c>
      <c r="N533" s="48">
        <v>-1000000</v>
      </c>
      <c r="O533" s="48">
        <v>-4291</v>
      </c>
      <c r="P533" s="47">
        <v>0</v>
      </c>
      <c r="Q533" s="47">
        <v>0</v>
      </c>
      <c r="R533" s="47">
        <v>0</v>
      </c>
      <c r="S533" s="47">
        <f t="shared" si="103"/>
        <v>4928544</v>
      </c>
      <c r="T533" s="47">
        <v>0</v>
      </c>
      <c r="U533" s="47">
        <v>1914496.74</v>
      </c>
      <c r="V533" s="47">
        <v>0</v>
      </c>
      <c r="W533" s="47">
        <v>3009756.26</v>
      </c>
      <c r="X533" s="47">
        <v>3009756.26</v>
      </c>
      <c r="Y533" s="47">
        <v>0</v>
      </c>
      <c r="Z533" s="47">
        <v>1004291</v>
      </c>
      <c r="AA533" s="47">
        <v>0</v>
      </c>
      <c r="AB533" s="15">
        <f t="shared" si="104"/>
        <v>4291</v>
      </c>
      <c r="AC533" s="49">
        <f t="shared" si="105"/>
        <v>0.50767207935034298</v>
      </c>
      <c r="AD533" s="49">
        <f t="shared" si="106"/>
        <v>0.61067858174746936</v>
      </c>
      <c r="AE533" s="49">
        <f t="shared" si="107"/>
        <v>0.38845077572605619</v>
      </c>
      <c r="AF533" s="49">
        <f t="shared" si="108"/>
        <v>0.9991293574735256</v>
      </c>
    </row>
    <row r="534" spans="1:32" ht="67.5" hidden="1" outlineLevel="4" x14ac:dyDescent="0.35">
      <c r="A534" s="12" t="s">
        <v>143</v>
      </c>
      <c r="B534" s="12" t="s">
        <v>32</v>
      </c>
      <c r="C534" s="12" t="s">
        <v>87</v>
      </c>
      <c r="D534" s="12" t="s">
        <v>88</v>
      </c>
      <c r="E534" s="13">
        <v>202</v>
      </c>
      <c r="F534" s="12" t="s">
        <v>184</v>
      </c>
      <c r="G534" s="13">
        <v>1310</v>
      </c>
      <c r="H534" s="13">
        <v>3460</v>
      </c>
      <c r="I534" s="40" t="s">
        <v>227</v>
      </c>
      <c r="J534" s="47">
        <v>2472865</v>
      </c>
      <c r="K534" s="47">
        <v>2472865</v>
      </c>
      <c r="L534" s="47">
        <v>0</v>
      </c>
      <c r="M534" s="47">
        <v>0</v>
      </c>
      <c r="N534" s="47">
        <v>0</v>
      </c>
      <c r="O534" s="48">
        <v>-1981</v>
      </c>
      <c r="P534" s="48">
        <v>17583</v>
      </c>
      <c r="Q534" s="47">
        <v>0</v>
      </c>
      <c r="R534" s="47">
        <v>0</v>
      </c>
      <c r="S534" s="47">
        <f t="shared" si="103"/>
        <v>2490448</v>
      </c>
      <c r="T534" s="47">
        <v>0</v>
      </c>
      <c r="U534" s="47">
        <v>796027.3</v>
      </c>
      <c r="V534" s="47">
        <v>0</v>
      </c>
      <c r="W534" s="47">
        <v>1674856.7</v>
      </c>
      <c r="X534" s="47">
        <v>1674856.7</v>
      </c>
      <c r="Y534" s="47">
        <v>0</v>
      </c>
      <c r="Z534" s="47">
        <v>1981</v>
      </c>
      <c r="AA534" s="47">
        <v>0</v>
      </c>
      <c r="AB534" s="15">
        <f t="shared" si="104"/>
        <v>19564</v>
      </c>
      <c r="AC534" s="49">
        <f t="shared" si="105"/>
        <v>0.6772940293950539</v>
      </c>
      <c r="AD534" s="49">
        <f t="shared" si="106"/>
        <v>0.67251221466981037</v>
      </c>
      <c r="AE534" s="49">
        <f t="shared" si="107"/>
        <v>0.31963217059741866</v>
      </c>
      <c r="AF534" s="49">
        <f t="shared" si="108"/>
        <v>0.99214438526722903</v>
      </c>
    </row>
    <row r="535" spans="1:32" ht="40.5" hidden="1" outlineLevel="4" x14ac:dyDescent="0.35">
      <c r="A535" s="12" t="s">
        <v>143</v>
      </c>
      <c r="B535" s="12" t="s">
        <v>32</v>
      </c>
      <c r="C535" s="12" t="s">
        <v>87</v>
      </c>
      <c r="D535" s="12" t="s">
        <v>88</v>
      </c>
      <c r="E535" s="13">
        <v>204</v>
      </c>
      <c r="F535" s="12" t="s">
        <v>184</v>
      </c>
      <c r="G535" s="13">
        <v>1310</v>
      </c>
      <c r="H535" s="13">
        <v>3460</v>
      </c>
      <c r="I535" s="40" t="s">
        <v>228</v>
      </c>
      <c r="J535" s="47">
        <v>9601050</v>
      </c>
      <c r="K535" s="47">
        <v>12151050</v>
      </c>
      <c r="L535" s="47">
        <v>0</v>
      </c>
      <c r="M535" s="47">
        <v>0</v>
      </c>
      <c r="N535" s="47">
        <v>0</v>
      </c>
      <c r="O535" s="48">
        <v>-9333</v>
      </c>
      <c r="P535" s="48">
        <v>110421</v>
      </c>
      <c r="Q535" s="47">
        <v>0</v>
      </c>
      <c r="R535" s="47">
        <v>0</v>
      </c>
      <c r="S535" s="47">
        <f t="shared" si="103"/>
        <v>12261471</v>
      </c>
      <c r="T535" s="47">
        <v>0</v>
      </c>
      <c r="U535" s="47">
        <v>6228858.7800000003</v>
      </c>
      <c r="V535" s="47">
        <v>0</v>
      </c>
      <c r="W535" s="47">
        <v>5912858.2199999997</v>
      </c>
      <c r="X535" s="47">
        <v>5912858.2199999997</v>
      </c>
      <c r="Y535" s="47">
        <v>0</v>
      </c>
      <c r="Z535" s="47">
        <v>9333</v>
      </c>
      <c r="AA535" s="47">
        <v>0</v>
      </c>
      <c r="AB535" s="15">
        <f t="shared" si="104"/>
        <v>119754</v>
      </c>
      <c r="AC535" s="49">
        <f t="shared" si="105"/>
        <v>0.48661294456034659</v>
      </c>
      <c r="AD535" s="49">
        <f t="shared" si="106"/>
        <v>0.48223073887301121</v>
      </c>
      <c r="AE535" s="49">
        <f t="shared" si="107"/>
        <v>0.50800257000159277</v>
      </c>
      <c r="AF535" s="49">
        <f t="shared" si="108"/>
        <v>0.99023330887460403</v>
      </c>
    </row>
    <row r="536" spans="1:32" ht="81" hidden="1" outlineLevel="4" x14ac:dyDescent="0.35">
      <c r="A536" s="12" t="s">
        <v>143</v>
      </c>
      <c r="B536" s="12" t="s">
        <v>32</v>
      </c>
      <c r="C536" s="12" t="s">
        <v>87</v>
      </c>
      <c r="D536" s="12" t="s">
        <v>88</v>
      </c>
      <c r="E536" s="13">
        <v>209</v>
      </c>
      <c r="F536" s="12" t="s">
        <v>184</v>
      </c>
      <c r="G536" s="13">
        <v>1310</v>
      </c>
      <c r="H536" s="13">
        <v>3460</v>
      </c>
      <c r="I536" s="40" t="s">
        <v>317</v>
      </c>
      <c r="J536" s="47">
        <v>49760046333</v>
      </c>
      <c r="K536" s="47">
        <v>49760046333</v>
      </c>
      <c r="L536" s="47">
        <v>0</v>
      </c>
      <c r="M536" s="47">
        <v>0</v>
      </c>
      <c r="N536" s="47">
        <v>0</v>
      </c>
      <c r="O536" s="47">
        <v>0</v>
      </c>
      <c r="P536" s="47">
        <v>0</v>
      </c>
      <c r="Q536" s="47">
        <v>0</v>
      </c>
      <c r="R536" s="47">
        <v>0</v>
      </c>
      <c r="S536" s="47">
        <f t="shared" si="103"/>
        <v>49760046333</v>
      </c>
      <c r="T536" s="47">
        <v>0</v>
      </c>
      <c r="U536" s="47">
        <v>4146670528</v>
      </c>
      <c r="V536" s="47">
        <v>0</v>
      </c>
      <c r="W536" s="47">
        <v>33173364224</v>
      </c>
      <c r="X536" s="47">
        <v>33173364224</v>
      </c>
      <c r="Y536" s="47">
        <v>2000000000</v>
      </c>
      <c r="Z536" s="47">
        <v>12440011581</v>
      </c>
      <c r="AA536" s="47">
        <v>2000000000</v>
      </c>
      <c r="AB536" s="15">
        <f t="shared" si="104"/>
        <v>10440011581</v>
      </c>
      <c r="AC536" s="49">
        <f t="shared" si="105"/>
        <v>0.66666666670685959</v>
      </c>
      <c r="AD536" s="49">
        <f t="shared" si="106"/>
        <v>0.66666666670685959</v>
      </c>
      <c r="AE536" s="49">
        <f t="shared" si="107"/>
        <v>8.3333333338357449E-2</v>
      </c>
      <c r="AF536" s="49">
        <f t="shared" si="108"/>
        <v>0.75000000004521705</v>
      </c>
    </row>
    <row r="537" spans="1:32" ht="81" hidden="1" outlineLevel="4" x14ac:dyDescent="0.35">
      <c r="A537" s="12" t="s">
        <v>143</v>
      </c>
      <c r="B537" s="12" t="s">
        <v>32</v>
      </c>
      <c r="C537" s="12" t="s">
        <v>87</v>
      </c>
      <c r="D537" s="12" t="s">
        <v>88</v>
      </c>
      <c r="E537" s="13">
        <v>209</v>
      </c>
      <c r="F537" s="12">
        <v>280</v>
      </c>
      <c r="G537" s="13">
        <v>1310</v>
      </c>
      <c r="H537" s="13">
        <v>3460</v>
      </c>
      <c r="I537" s="40" t="s">
        <v>316</v>
      </c>
      <c r="J537" s="47">
        <v>0</v>
      </c>
      <c r="K537" s="47">
        <v>12193824168</v>
      </c>
      <c r="L537" s="47">
        <v>0</v>
      </c>
      <c r="M537" s="47">
        <v>0</v>
      </c>
      <c r="N537" s="47">
        <v>0</v>
      </c>
      <c r="O537" s="47">
        <v>0</v>
      </c>
      <c r="P537" s="47">
        <v>0</v>
      </c>
      <c r="Q537" s="47">
        <v>0</v>
      </c>
      <c r="R537" s="47">
        <v>0</v>
      </c>
      <c r="S537" s="47">
        <f t="shared" si="103"/>
        <v>12193824168</v>
      </c>
      <c r="T537" s="47">
        <v>0</v>
      </c>
      <c r="U537" s="47">
        <v>1354869352</v>
      </c>
      <c r="V537" s="47">
        <v>0</v>
      </c>
      <c r="W537" s="47">
        <v>6774346760</v>
      </c>
      <c r="X537" s="47">
        <v>6774346760</v>
      </c>
      <c r="Y537" s="47">
        <v>0</v>
      </c>
      <c r="Z537" s="47">
        <v>4064608056</v>
      </c>
      <c r="AA537" s="47">
        <v>0</v>
      </c>
      <c r="AB537" s="15">
        <f t="shared" si="104"/>
        <v>4064608056</v>
      </c>
      <c r="AC537" s="49">
        <f t="shared" si="105"/>
        <v>0.55555555555555558</v>
      </c>
      <c r="AD537" s="49">
        <f t="shared" si="106"/>
        <v>0.55555555555555558</v>
      </c>
      <c r="AE537" s="49">
        <f t="shared" si="107"/>
        <v>0.1111111111111111</v>
      </c>
      <c r="AF537" s="49">
        <f t="shared" si="108"/>
        <v>0.66666666666666674</v>
      </c>
    </row>
    <row r="538" spans="1:32" ht="81" hidden="1" outlineLevel="4" x14ac:dyDescent="0.35">
      <c r="A538" s="12" t="s">
        <v>143</v>
      </c>
      <c r="B538" s="12" t="s">
        <v>32</v>
      </c>
      <c r="C538" s="12" t="s">
        <v>87</v>
      </c>
      <c r="D538" s="12" t="s">
        <v>88</v>
      </c>
      <c r="E538" s="13">
        <v>210</v>
      </c>
      <c r="F538" s="12" t="s">
        <v>184</v>
      </c>
      <c r="G538" s="13">
        <v>1310</v>
      </c>
      <c r="H538" s="13">
        <v>3460</v>
      </c>
      <c r="I538" s="40" t="s">
        <v>318</v>
      </c>
      <c r="J538" s="47">
        <v>100000000</v>
      </c>
      <c r="K538" s="47">
        <v>82000000</v>
      </c>
      <c r="L538" s="47">
        <v>0</v>
      </c>
      <c r="M538" s="47">
        <v>0</v>
      </c>
      <c r="N538" s="47">
        <v>0</v>
      </c>
      <c r="O538" s="47">
        <v>0</v>
      </c>
      <c r="P538" s="47">
        <v>0</v>
      </c>
      <c r="Q538" s="47">
        <v>0</v>
      </c>
      <c r="R538" s="47">
        <v>0</v>
      </c>
      <c r="S538" s="47">
        <f t="shared" si="103"/>
        <v>82000000</v>
      </c>
      <c r="T538" s="47">
        <v>0</v>
      </c>
      <c r="U538" s="47">
        <v>57525</v>
      </c>
      <c r="V538" s="47">
        <v>0</v>
      </c>
      <c r="W538" s="47">
        <v>71753399</v>
      </c>
      <c r="X538" s="47">
        <v>71753399</v>
      </c>
      <c r="Y538" s="47">
        <v>10189076</v>
      </c>
      <c r="Z538" s="47">
        <v>10189076</v>
      </c>
      <c r="AA538" s="47">
        <v>0</v>
      </c>
      <c r="AB538" s="15">
        <f t="shared" si="104"/>
        <v>10189076</v>
      </c>
      <c r="AC538" s="49">
        <f t="shared" si="105"/>
        <v>0.87504145121951216</v>
      </c>
      <c r="AD538" s="49">
        <f t="shared" si="106"/>
        <v>0.87504145121951216</v>
      </c>
      <c r="AE538" s="49">
        <f t="shared" si="107"/>
        <v>7.0152439024390243E-4</v>
      </c>
      <c r="AF538" s="49">
        <f t="shared" si="108"/>
        <v>0.87574297560975611</v>
      </c>
    </row>
    <row r="539" spans="1:32" ht="54" hidden="1" outlineLevel="4" x14ac:dyDescent="0.35">
      <c r="A539" s="12" t="s">
        <v>143</v>
      </c>
      <c r="B539" s="12" t="s">
        <v>32</v>
      </c>
      <c r="C539" s="12" t="s">
        <v>87</v>
      </c>
      <c r="D539" s="12" t="s">
        <v>88</v>
      </c>
      <c r="E539" s="13">
        <v>218</v>
      </c>
      <c r="F539" s="12" t="s">
        <v>184</v>
      </c>
      <c r="G539" s="13">
        <v>1310</v>
      </c>
      <c r="H539" s="13">
        <v>3460</v>
      </c>
      <c r="I539" s="40" t="s">
        <v>319</v>
      </c>
      <c r="J539" s="47">
        <v>44000000000</v>
      </c>
      <c r="K539" s="47">
        <v>44000000000</v>
      </c>
      <c r="L539" s="47">
        <v>0</v>
      </c>
      <c r="M539" s="48">
        <v>26981471</v>
      </c>
      <c r="N539" s="47">
        <v>0</v>
      </c>
      <c r="O539" s="47">
        <v>0</v>
      </c>
      <c r="P539" s="47">
        <v>0</v>
      </c>
      <c r="Q539" s="47">
        <v>0</v>
      </c>
      <c r="R539" s="47">
        <v>0</v>
      </c>
      <c r="S539" s="47">
        <f t="shared" si="103"/>
        <v>44000000000</v>
      </c>
      <c r="T539" s="47">
        <v>0</v>
      </c>
      <c r="U539" s="47">
        <v>483177367.22000003</v>
      </c>
      <c r="V539" s="47">
        <v>0</v>
      </c>
      <c r="W539" s="47">
        <v>31093226514.299999</v>
      </c>
      <c r="X539" s="47">
        <v>31081877924.299999</v>
      </c>
      <c r="Y539" s="47">
        <v>0</v>
      </c>
      <c r="Z539" s="47">
        <v>12423596118.48</v>
      </c>
      <c r="AA539" s="47">
        <v>0</v>
      </c>
      <c r="AB539" s="15">
        <f t="shared" si="104"/>
        <v>12423596118.48</v>
      </c>
      <c r="AC539" s="49">
        <f t="shared" si="105"/>
        <v>0.70666423896136366</v>
      </c>
      <c r="AD539" s="49">
        <f t="shared" si="106"/>
        <v>0.70666423896136366</v>
      </c>
      <c r="AE539" s="49">
        <f t="shared" si="107"/>
        <v>1.0981303800454546E-2</v>
      </c>
      <c r="AF539" s="49">
        <f t="shared" si="108"/>
        <v>0.71764554276181824</v>
      </c>
    </row>
    <row r="540" spans="1:32" ht="54" hidden="1" outlineLevel="4" x14ac:dyDescent="0.35">
      <c r="A540" s="12" t="s">
        <v>143</v>
      </c>
      <c r="B540" s="12" t="s">
        <v>32</v>
      </c>
      <c r="C540" s="12" t="s">
        <v>87</v>
      </c>
      <c r="D540" s="12" t="s">
        <v>88</v>
      </c>
      <c r="E540" s="13">
        <v>230</v>
      </c>
      <c r="F540" s="12" t="s">
        <v>184</v>
      </c>
      <c r="G540" s="13">
        <v>1310</v>
      </c>
      <c r="H540" s="13">
        <v>3460</v>
      </c>
      <c r="I540" s="40" t="s">
        <v>320</v>
      </c>
      <c r="J540" s="47">
        <v>17168862413</v>
      </c>
      <c r="K540" s="47">
        <v>17168862413</v>
      </c>
      <c r="L540" s="47">
        <v>0</v>
      </c>
      <c r="M540" s="47">
        <v>0</v>
      </c>
      <c r="N540" s="47">
        <v>0</v>
      </c>
      <c r="O540" s="47">
        <v>0</v>
      </c>
      <c r="P540" s="47">
        <v>0</v>
      </c>
      <c r="Q540" s="47">
        <v>0</v>
      </c>
      <c r="R540" s="47">
        <v>0</v>
      </c>
      <c r="S540" s="47">
        <f t="shared" si="103"/>
        <v>17168862413</v>
      </c>
      <c r="T540" s="47">
        <v>0</v>
      </c>
      <c r="U540" s="47">
        <v>0</v>
      </c>
      <c r="V540" s="47">
        <v>0</v>
      </c>
      <c r="W540" s="47">
        <v>17168862413</v>
      </c>
      <c r="X540" s="47">
        <v>17168862413</v>
      </c>
      <c r="Y540" s="47">
        <v>0</v>
      </c>
      <c r="Z540" s="47">
        <v>0</v>
      </c>
      <c r="AA540" s="47">
        <v>0</v>
      </c>
      <c r="AB540" s="15">
        <f t="shared" si="104"/>
        <v>0</v>
      </c>
      <c r="AC540" s="49">
        <f t="shared" si="105"/>
        <v>1</v>
      </c>
      <c r="AD540" s="49">
        <f t="shared" si="106"/>
        <v>1</v>
      </c>
      <c r="AE540" s="49">
        <f t="shared" si="107"/>
        <v>0</v>
      </c>
      <c r="AF540" s="49">
        <f t="shared" si="108"/>
        <v>1</v>
      </c>
    </row>
    <row r="541" spans="1:32" ht="54" hidden="1" outlineLevel="4" x14ac:dyDescent="0.35">
      <c r="A541" s="12" t="s">
        <v>143</v>
      </c>
      <c r="B541" s="12" t="s">
        <v>32</v>
      </c>
      <c r="C541" s="12" t="s">
        <v>87</v>
      </c>
      <c r="D541" s="12" t="s">
        <v>88</v>
      </c>
      <c r="E541" s="13">
        <v>232</v>
      </c>
      <c r="F541" s="12" t="s">
        <v>184</v>
      </c>
      <c r="G541" s="13">
        <v>1310</v>
      </c>
      <c r="H541" s="13">
        <v>3460</v>
      </c>
      <c r="I541" s="40" t="s">
        <v>321</v>
      </c>
      <c r="J541" s="47">
        <v>23938121696</v>
      </c>
      <c r="K541" s="47">
        <v>23938121696</v>
      </c>
      <c r="L541" s="47">
        <v>0</v>
      </c>
      <c r="M541" s="48">
        <v>4313308832</v>
      </c>
      <c r="N541" s="47">
        <v>0</v>
      </c>
      <c r="O541" s="48">
        <v>1592300000</v>
      </c>
      <c r="P541" s="47">
        <v>0</v>
      </c>
      <c r="Q541" s="47">
        <v>0</v>
      </c>
      <c r="R541" s="48">
        <v>11741527834.43</v>
      </c>
      <c r="S541" s="47">
        <f t="shared" si="103"/>
        <v>23938121696</v>
      </c>
      <c r="T541" s="47">
        <v>0</v>
      </c>
      <c r="U541" s="47">
        <v>0</v>
      </c>
      <c r="V541" s="47">
        <v>0</v>
      </c>
      <c r="W541" s="47">
        <v>23938121696</v>
      </c>
      <c r="X541" s="47">
        <v>23938121696</v>
      </c>
      <c r="Y541" s="47">
        <v>0</v>
      </c>
      <c r="Z541" s="47">
        <v>0</v>
      </c>
      <c r="AA541" s="47">
        <v>0</v>
      </c>
      <c r="AB541" s="15">
        <f t="shared" si="104"/>
        <v>0</v>
      </c>
      <c r="AC541" s="49">
        <f t="shared" si="105"/>
        <v>1</v>
      </c>
      <c r="AD541" s="49">
        <f t="shared" si="106"/>
        <v>1</v>
      </c>
      <c r="AE541" s="49">
        <f t="shared" si="107"/>
        <v>0</v>
      </c>
      <c r="AF541" s="49">
        <f t="shared" si="108"/>
        <v>1</v>
      </c>
    </row>
    <row r="542" spans="1:32" ht="54" hidden="1" outlineLevel="4" x14ac:dyDescent="0.35">
      <c r="A542" s="12" t="s">
        <v>143</v>
      </c>
      <c r="B542" s="12" t="s">
        <v>32</v>
      </c>
      <c r="C542" s="12" t="s">
        <v>87</v>
      </c>
      <c r="D542" s="12" t="s">
        <v>88</v>
      </c>
      <c r="E542" s="13">
        <v>232</v>
      </c>
      <c r="F542" s="12" t="s">
        <v>560</v>
      </c>
      <c r="G542" s="13">
        <v>1310</v>
      </c>
      <c r="H542" s="13">
        <v>3460</v>
      </c>
      <c r="I542" s="14" t="s">
        <v>321</v>
      </c>
      <c r="J542" s="59">
        <v>0</v>
      </c>
      <c r="K542" s="59">
        <v>0</v>
      </c>
      <c r="L542" s="59">
        <v>0</v>
      </c>
      <c r="M542" s="59">
        <v>155132423</v>
      </c>
      <c r="N542" s="47">
        <v>0</v>
      </c>
      <c r="O542" s="47">
        <v>0</v>
      </c>
      <c r="P542" s="47">
        <v>0</v>
      </c>
      <c r="Q542" s="47">
        <v>0</v>
      </c>
      <c r="R542" s="47">
        <v>0</v>
      </c>
      <c r="S542" s="47">
        <f t="shared" si="103"/>
        <v>0</v>
      </c>
      <c r="T542" s="47">
        <v>0</v>
      </c>
      <c r="U542" s="47">
        <v>0</v>
      </c>
      <c r="V542" s="47">
        <v>0</v>
      </c>
      <c r="W542" s="47">
        <v>0</v>
      </c>
      <c r="X542" s="47">
        <v>0</v>
      </c>
      <c r="Y542" s="47">
        <v>0</v>
      </c>
      <c r="Z542" s="47">
        <v>0</v>
      </c>
      <c r="AA542" s="47">
        <v>0</v>
      </c>
      <c r="AB542" s="15">
        <f t="shared" si="104"/>
        <v>0</v>
      </c>
      <c r="AC542" s="49">
        <f t="shared" si="105"/>
        <v>0</v>
      </c>
      <c r="AD542" s="49">
        <f t="shared" si="106"/>
        <v>0</v>
      </c>
      <c r="AE542" s="49">
        <f t="shared" si="107"/>
        <v>0</v>
      </c>
      <c r="AF542" s="49">
        <f t="shared" si="108"/>
        <v>0</v>
      </c>
    </row>
    <row r="543" spans="1:32" ht="67.5" hidden="1" outlineLevel="4" x14ac:dyDescent="0.35">
      <c r="A543" s="12" t="s">
        <v>143</v>
      </c>
      <c r="B543" s="12" t="s">
        <v>32</v>
      </c>
      <c r="C543" s="12" t="s">
        <v>87</v>
      </c>
      <c r="D543" s="12" t="s">
        <v>88</v>
      </c>
      <c r="E543" s="13">
        <v>233</v>
      </c>
      <c r="F543" s="12" t="s">
        <v>184</v>
      </c>
      <c r="G543" s="13">
        <v>1310</v>
      </c>
      <c r="H543" s="13">
        <v>3460</v>
      </c>
      <c r="I543" s="40" t="s">
        <v>322</v>
      </c>
      <c r="J543" s="47">
        <v>10221512018</v>
      </c>
      <c r="K543" s="47">
        <v>10221512018</v>
      </c>
      <c r="L543" s="47">
        <v>0</v>
      </c>
      <c r="M543" s="47">
        <v>0</v>
      </c>
      <c r="N543" s="47">
        <v>0</v>
      </c>
      <c r="O543" s="47">
        <v>0</v>
      </c>
      <c r="P543" s="47">
        <v>0</v>
      </c>
      <c r="Q543" s="47">
        <v>0</v>
      </c>
      <c r="R543" s="48">
        <v>2521844657</v>
      </c>
      <c r="S543" s="47">
        <f t="shared" si="103"/>
        <v>10221512018</v>
      </c>
      <c r="T543" s="47">
        <v>0</v>
      </c>
      <c r="U543" s="47">
        <v>0</v>
      </c>
      <c r="V543" s="47">
        <v>0</v>
      </c>
      <c r="W543" s="47">
        <v>10221512018</v>
      </c>
      <c r="X543" s="47">
        <v>10221512018</v>
      </c>
      <c r="Y543" s="47">
        <v>0</v>
      </c>
      <c r="Z543" s="47">
        <v>0</v>
      </c>
      <c r="AA543" s="47">
        <v>0</v>
      </c>
      <c r="AB543" s="15">
        <f t="shared" si="104"/>
        <v>0</v>
      </c>
      <c r="AC543" s="49">
        <f t="shared" si="105"/>
        <v>1</v>
      </c>
      <c r="AD543" s="49">
        <f t="shared" si="106"/>
        <v>1</v>
      </c>
      <c r="AE543" s="49">
        <f t="shared" si="107"/>
        <v>0</v>
      </c>
      <c r="AF543" s="49">
        <f t="shared" si="108"/>
        <v>1</v>
      </c>
    </row>
    <row r="544" spans="1:32" ht="54" hidden="1" outlineLevel="4" x14ac:dyDescent="0.35">
      <c r="A544" s="12" t="s">
        <v>143</v>
      </c>
      <c r="B544" s="12" t="s">
        <v>32</v>
      </c>
      <c r="C544" s="12" t="s">
        <v>87</v>
      </c>
      <c r="D544" s="12" t="s">
        <v>88</v>
      </c>
      <c r="E544" s="13">
        <v>234</v>
      </c>
      <c r="F544" s="12" t="s">
        <v>184</v>
      </c>
      <c r="G544" s="13">
        <v>1310</v>
      </c>
      <c r="H544" s="13">
        <v>3460</v>
      </c>
      <c r="I544" s="40" t="s">
        <v>323</v>
      </c>
      <c r="J544" s="47">
        <v>50000000000</v>
      </c>
      <c r="K544" s="47">
        <v>50000000000</v>
      </c>
      <c r="L544" s="47">
        <v>0</v>
      </c>
      <c r="M544" s="47">
        <v>0</v>
      </c>
      <c r="N544" s="47">
        <v>0</v>
      </c>
      <c r="O544" s="47">
        <v>0</v>
      </c>
      <c r="P544" s="47">
        <v>0</v>
      </c>
      <c r="Q544" s="47">
        <v>0</v>
      </c>
      <c r="R544" s="48">
        <v>-12815600000</v>
      </c>
      <c r="S544" s="47">
        <f t="shared" si="103"/>
        <v>50000000000</v>
      </c>
      <c r="T544" s="47">
        <v>0</v>
      </c>
      <c r="U544" s="47">
        <v>101413365.16</v>
      </c>
      <c r="V544" s="47">
        <v>0</v>
      </c>
      <c r="W544" s="47">
        <v>23541556995.630001</v>
      </c>
      <c r="X544" s="47">
        <v>23541556995.630001</v>
      </c>
      <c r="Y544" s="47">
        <v>0</v>
      </c>
      <c r="Z544" s="47">
        <v>26357029639.209999</v>
      </c>
      <c r="AA544" s="47">
        <v>0</v>
      </c>
      <c r="AB544" s="15">
        <f t="shared" si="104"/>
        <v>26357029639.209995</v>
      </c>
      <c r="AC544" s="49">
        <f t="shared" si="105"/>
        <v>0.47083113991260001</v>
      </c>
      <c r="AD544" s="49">
        <f t="shared" si="106"/>
        <v>0.47083113991260001</v>
      </c>
      <c r="AE544" s="49">
        <f t="shared" si="107"/>
        <v>2.0282673032000001E-3</v>
      </c>
      <c r="AF544" s="49">
        <f t="shared" si="108"/>
        <v>0.4728594072158</v>
      </c>
    </row>
    <row r="545" spans="1:32" ht="54" hidden="1" outlineLevel="4" x14ac:dyDescent="0.35">
      <c r="A545" s="12" t="s">
        <v>143</v>
      </c>
      <c r="B545" s="12" t="s">
        <v>32</v>
      </c>
      <c r="C545" s="12" t="s">
        <v>87</v>
      </c>
      <c r="D545" s="12" t="s">
        <v>88</v>
      </c>
      <c r="E545" s="13">
        <v>237</v>
      </c>
      <c r="F545" s="12" t="s">
        <v>184</v>
      </c>
      <c r="G545" s="13">
        <v>1310</v>
      </c>
      <c r="H545" s="13">
        <v>3460</v>
      </c>
      <c r="I545" s="40" t="s">
        <v>324</v>
      </c>
      <c r="J545" s="47">
        <v>272712000</v>
      </c>
      <c r="K545" s="47">
        <v>272712000</v>
      </c>
      <c r="L545" s="47">
        <v>0</v>
      </c>
      <c r="M545" s="47">
        <v>0</v>
      </c>
      <c r="N545" s="47">
        <v>0</v>
      </c>
      <c r="O545" s="47">
        <v>0</v>
      </c>
      <c r="P545" s="47">
        <v>0</v>
      </c>
      <c r="Q545" s="47">
        <v>0</v>
      </c>
      <c r="R545" s="47">
        <v>0</v>
      </c>
      <c r="S545" s="47">
        <f t="shared" si="103"/>
        <v>272712000</v>
      </c>
      <c r="T545" s="47">
        <v>0</v>
      </c>
      <c r="U545" s="47">
        <v>41759977.509999998</v>
      </c>
      <c r="V545" s="47">
        <v>0</v>
      </c>
      <c r="W545" s="47">
        <v>194494094.11000001</v>
      </c>
      <c r="X545" s="47">
        <v>194494094.11000001</v>
      </c>
      <c r="Y545" s="47">
        <v>0</v>
      </c>
      <c r="Z545" s="47">
        <v>36457928.380000003</v>
      </c>
      <c r="AA545" s="47">
        <v>0</v>
      </c>
      <c r="AB545" s="15">
        <f t="shared" si="104"/>
        <v>36457928.379999995</v>
      </c>
      <c r="AC545" s="49">
        <f t="shared" si="105"/>
        <v>0.71318495009387195</v>
      </c>
      <c r="AD545" s="49">
        <f t="shared" si="106"/>
        <v>0.71318495009387195</v>
      </c>
      <c r="AE545" s="49">
        <f t="shared" si="107"/>
        <v>0.15312849273225967</v>
      </c>
      <c r="AF545" s="49">
        <f t="shared" si="108"/>
        <v>0.86631344282613165</v>
      </c>
    </row>
    <row r="546" spans="1:32" ht="67.5" hidden="1" outlineLevel="4" x14ac:dyDescent="0.35">
      <c r="A546" s="12" t="s">
        <v>143</v>
      </c>
      <c r="B546" s="12" t="s">
        <v>32</v>
      </c>
      <c r="C546" s="12" t="s">
        <v>87</v>
      </c>
      <c r="D546" s="12" t="s">
        <v>88</v>
      </c>
      <c r="E546" s="13">
        <v>238</v>
      </c>
      <c r="F546" s="12" t="s">
        <v>184</v>
      </c>
      <c r="G546" s="13">
        <v>1310</v>
      </c>
      <c r="H546" s="13">
        <v>3460</v>
      </c>
      <c r="I546" s="40" t="s">
        <v>325</v>
      </c>
      <c r="J546" s="47">
        <v>11000000000</v>
      </c>
      <c r="K546" s="47">
        <v>11000000000</v>
      </c>
      <c r="L546" s="47">
        <v>0</v>
      </c>
      <c r="M546" s="47">
        <v>0</v>
      </c>
      <c r="N546" s="47">
        <v>0</v>
      </c>
      <c r="O546" s="47">
        <v>0</v>
      </c>
      <c r="P546" s="47">
        <v>0</v>
      </c>
      <c r="Q546" s="47">
        <v>0</v>
      </c>
      <c r="R546" s="47">
        <v>0</v>
      </c>
      <c r="S546" s="47">
        <f t="shared" si="103"/>
        <v>11000000000</v>
      </c>
      <c r="T546" s="47">
        <v>0</v>
      </c>
      <c r="U546" s="47">
        <v>2086438277.4100001</v>
      </c>
      <c r="V546" s="47">
        <v>0</v>
      </c>
      <c r="W546" s="47">
        <v>5299011845.5500002</v>
      </c>
      <c r="X546" s="47">
        <v>5299011845.5500002</v>
      </c>
      <c r="Y546" s="47">
        <v>0</v>
      </c>
      <c r="Z546" s="47">
        <v>3614549877.04</v>
      </c>
      <c r="AA546" s="47">
        <v>0</v>
      </c>
      <c r="AB546" s="15">
        <f t="shared" si="104"/>
        <v>3614549877.04</v>
      </c>
      <c r="AC546" s="49">
        <f t="shared" si="105"/>
        <v>0.48172834959545457</v>
      </c>
      <c r="AD546" s="49">
        <f t="shared" si="106"/>
        <v>0.48172834959545457</v>
      </c>
      <c r="AE546" s="49">
        <f t="shared" si="107"/>
        <v>0.18967620703727273</v>
      </c>
      <c r="AF546" s="49">
        <f t="shared" si="108"/>
        <v>0.67140455663272736</v>
      </c>
    </row>
    <row r="547" spans="1:32" ht="81" hidden="1" outlineLevel="4" x14ac:dyDescent="0.35">
      <c r="A547" s="12" t="s">
        <v>143</v>
      </c>
      <c r="B547" s="12" t="s">
        <v>32</v>
      </c>
      <c r="C547" s="12" t="s">
        <v>87</v>
      </c>
      <c r="D547" s="12" t="s">
        <v>88</v>
      </c>
      <c r="E547" s="13">
        <v>239</v>
      </c>
      <c r="F547" s="12" t="s">
        <v>184</v>
      </c>
      <c r="G547" s="13">
        <v>1310</v>
      </c>
      <c r="H547" s="13">
        <v>3460</v>
      </c>
      <c r="I547" s="40" t="s">
        <v>326</v>
      </c>
      <c r="J547" s="47">
        <v>698259184</v>
      </c>
      <c r="K547" s="47">
        <v>698259184</v>
      </c>
      <c r="L547" s="47">
        <v>0</v>
      </c>
      <c r="M547" s="47">
        <v>0</v>
      </c>
      <c r="N547" s="47">
        <v>0</v>
      </c>
      <c r="O547" s="47">
        <v>0</v>
      </c>
      <c r="P547" s="47">
        <v>0</v>
      </c>
      <c r="Q547" s="47">
        <v>0</v>
      </c>
      <c r="R547" s="47">
        <v>0</v>
      </c>
      <c r="S547" s="47">
        <f t="shared" si="103"/>
        <v>698259184</v>
      </c>
      <c r="T547" s="47">
        <v>0</v>
      </c>
      <c r="U547" s="47">
        <v>58188265</v>
      </c>
      <c r="V547" s="47">
        <v>0</v>
      </c>
      <c r="W547" s="47">
        <v>465506120</v>
      </c>
      <c r="X547" s="47">
        <v>465506120</v>
      </c>
      <c r="Y547" s="47">
        <v>0</v>
      </c>
      <c r="Z547" s="47">
        <v>174564799</v>
      </c>
      <c r="AA547" s="47">
        <v>0</v>
      </c>
      <c r="AB547" s="15">
        <f t="shared" si="104"/>
        <v>174564799</v>
      </c>
      <c r="AC547" s="49">
        <f t="shared" si="105"/>
        <v>0.66666666284764542</v>
      </c>
      <c r="AD547" s="49">
        <f t="shared" si="106"/>
        <v>0.66666666284764542</v>
      </c>
      <c r="AE547" s="49">
        <f t="shared" si="107"/>
        <v>8.3333332855955677E-2</v>
      </c>
      <c r="AF547" s="49">
        <f t="shared" si="108"/>
        <v>0.7499999957036011</v>
      </c>
    </row>
    <row r="548" spans="1:32" ht="67.5" hidden="1" outlineLevel="4" x14ac:dyDescent="0.35">
      <c r="A548" s="12" t="s">
        <v>143</v>
      </c>
      <c r="B548" s="12" t="s">
        <v>32</v>
      </c>
      <c r="C548" s="12" t="s">
        <v>87</v>
      </c>
      <c r="D548" s="12" t="s">
        <v>88</v>
      </c>
      <c r="E548" s="13">
        <v>240</v>
      </c>
      <c r="F548" s="12" t="s">
        <v>184</v>
      </c>
      <c r="G548" s="13">
        <v>1310</v>
      </c>
      <c r="H548" s="13">
        <v>3460</v>
      </c>
      <c r="I548" s="40" t="s">
        <v>327</v>
      </c>
      <c r="J548" s="47">
        <v>100000000</v>
      </c>
      <c r="K548" s="47">
        <v>100000000</v>
      </c>
      <c r="L548" s="47">
        <v>0</v>
      </c>
      <c r="M548" s="47">
        <v>0</v>
      </c>
      <c r="N548" s="47">
        <v>0</v>
      </c>
      <c r="O548" s="47">
        <v>0</v>
      </c>
      <c r="P548" s="47">
        <v>0</v>
      </c>
      <c r="Q548" s="47">
        <v>0</v>
      </c>
      <c r="R548" s="47">
        <v>0</v>
      </c>
      <c r="S548" s="47">
        <f t="shared" si="103"/>
        <v>100000000</v>
      </c>
      <c r="T548" s="47">
        <v>0</v>
      </c>
      <c r="U548" s="47">
        <v>0</v>
      </c>
      <c r="V548" s="47">
        <v>0</v>
      </c>
      <c r="W548" s="47">
        <v>100000000</v>
      </c>
      <c r="X548" s="47">
        <v>100000000</v>
      </c>
      <c r="Y548" s="47">
        <v>0</v>
      </c>
      <c r="Z548" s="47">
        <v>0</v>
      </c>
      <c r="AA548" s="47">
        <v>0</v>
      </c>
      <c r="AB548" s="15">
        <f t="shared" si="104"/>
        <v>0</v>
      </c>
      <c r="AC548" s="49">
        <f t="shared" si="105"/>
        <v>1</v>
      </c>
      <c r="AD548" s="49">
        <f t="shared" si="106"/>
        <v>1</v>
      </c>
      <c r="AE548" s="49">
        <f t="shared" si="107"/>
        <v>0</v>
      </c>
      <c r="AF548" s="49">
        <f t="shared" si="108"/>
        <v>1</v>
      </c>
    </row>
    <row r="549" spans="1:32" ht="81" hidden="1" outlineLevel="4" x14ac:dyDescent="0.35">
      <c r="A549" s="12" t="s">
        <v>143</v>
      </c>
      <c r="B549" s="12" t="s">
        <v>32</v>
      </c>
      <c r="C549" s="12" t="s">
        <v>87</v>
      </c>
      <c r="D549" s="12" t="s">
        <v>88</v>
      </c>
      <c r="E549" s="13">
        <v>241</v>
      </c>
      <c r="F549" s="12" t="s">
        <v>184</v>
      </c>
      <c r="G549" s="13">
        <v>1310</v>
      </c>
      <c r="H549" s="13">
        <v>3460</v>
      </c>
      <c r="I549" s="40" t="s">
        <v>328</v>
      </c>
      <c r="J549" s="47">
        <v>100000000</v>
      </c>
      <c r="K549" s="47">
        <v>87806631.620000005</v>
      </c>
      <c r="L549" s="47">
        <v>0</v>
      </c>
      <c r="M549" s="47">
        <v>0</v>
      </c>
      <c r="N549" s="47">
        <v>0</v>
      </c>
      <c r="O549" s="47">
        <v>0</v>
      </c>
      <c r="P549" s="47">
        <v>0</v>
      </c>
      <c r="Q549" s="47">
        <v>0</v>
      </c>
      <c r="R549" s="47">
        <v>0</v>
      </c>
      <c r="S549" s="47">
        <f t="shared" si="103"/>
        <v>87806631.620000005</v>
      </c>
      <c r="T549" s="47">
        <v>0</v>
      </c>
      <c r="U549" s="47">
        <v>14186544.140000001</v>
      </c>
      <c r="V549" s="47">
        <v>0</v>
      </c>
      <c r="W549" s="47">
        <v>23926724.100000001</v>
      </c>
      <c r="X549" s="47">
        <v>23926724.100000001</v>
      </c>
      <c r="Y549" s="47">
        <v>0</v>
      </c>
      <c r="Z549" s="47">
        <v>49693363.380000003</v>
      </c>
      <c r="AA549" s="47">
        <v>0</v>
      </c>
      <c r="AB549" s="15">
        <f t="shared" si="104"/>
        <v>49693363.380000003</v>
      </c>
      <c r="AC549" s="49">
        <f t="shared" si="105"/>
        <v>0.27249336022303505</v>
      </c>
      <c r="AD549" s="49">
        <f t="shared" si="106"/>
        <v>0.27249336022303505</v>
      </c>
      <c r="AE549" s="49">
        <f t="shared" si="107"/>
        <v>0.16156574826141815</v>
      </c>
      <c r="AF549" s="49">
        <f t="shared" si="108"/>
        <v>0.43405910848445317</v>
      </c>
    </row>
    <row r="550" spans="1:32" ht="121.5" hidden="1" outlineLevel="4" x14ac:dyDescent="0.35">
      <c r="A550" s="12" t="s">
        <v>143</v>
      </c>
      <c r="B550" s="12" t="s">
        <v>32</v>
      </c>
      <c r="C550" s="12" t="s">
        <v>87</v>
      </c>
      <c r="D550" s="12" t="s">
        <v>88</v>
      </c>
      <c r="E550" s="13">
        <v>246</v>
      </c>
      <c r="F550" s="12" t="s">
        <v>184</v>
      </c>
      <c r="G550" s="13">
        <v>1310</v>
      </c>
      <c r="H550" s="13">
        <v>3460</v>
      </c>
      <c r="I550" s="40" t="s">
        <v>329</v>
      </c>
      <c r="J550" s="47">
        <v>1617495395</v>
      </c>
      <c r="K550" s="47">
        <v>1617495395</v>
      </c>
      <c r="L550" s="47">
        <v>0</v>
      </c>
      <c r="M550" s="47">
        <v>0</v>
      </c>
      <c r="N550" s="47">
        <v>0</v>
      </c>
      <c r="O550" s="47">
        <v>0</v>
      </c>
      <c r="P550" s="47">
        <v>0</v>
      </c>
      <c r="Q550" s="47">
        <v>0</v>
      </c>
      <c r="R550" s="47">
        <v>0</v>
      </c>
      <c r="S550" s="47">
        <f t="shared" si="103"/>
        <v>1617495395</v>
      </c>
      <c r="T550" s="47">
        <v>0</v>
      </c>
      <c r="U550" s="47">
        <v>134791282</v>
      </c>
      <c r="V550" s="47">
        <v>0</v>
      </c>
      <c r="W550" s="47">
        <v>1078330256</v>
      </c>
      <c r="X550" s="47">
        <v>1078330256</v>
      </c>
      <c r="Y550" s="47">
        <v>0</v>
      </c>
      <c r="Z550" s="47">
        <v>404373857</v>
      </c>
      <c r="AA550" s="47">
        <v>0</v>
      </c>
      <c r="AB550" s="15">
        <f t="shared" si="104"/>
        <v>404373857</v>
      </c>
      <c r="AC550" s="49">
        <f t="shared" si="105"/>
        <v>0.66666666213290826</v>
      </c>
      <c r="AD550" s="49">
        <f t="shared" si="106"/>
        <v>0.66666666213290826</v>
      </c>
      <c r="AE550" s="49">
        <f t="shared" si="107"/>
        <v>8.3333332766613533E-2</v>
      </c>
      <c r="AF550" s="49">
        <f t="shared" si="108"/>
        <v>0.74999999489952174</v>
      </c>
    </row>
    <row r="551" spans="1:32" ht="54" hidden="1" outlineLevel="4" x14ac:dyDescent="0.35">
      <c r="A551" s="12" t="s">
        <v>143</v>
      </c>
      <c r="B551" s="12" t="s">
        <v>32</v>
      </c>
      <c r="C551" s="12" t="s">
        <v>87</v>
      </c>
      <c r="D551" s="12" t="s">
        <v>88</v>
      </c>
      <c r="E551" s="13">
        <v>250</v>
      </c>
      <c r="F551" s="12" t="s">
        <v>184</v>
      </c>
      <c r="G551" s="13">
        <v>1310</v>
      </c>
      <c r="H551" s="13">
        <v>3460</v>
      </c>
      <c r="I551" s="40" t="s">
        <v>330</v>
      </c>
      <c r="J551" s="47">
        <v>50000000</v>
      </c>
      <c r="K551" s="47">
        <v>68000000</v>
      </c>
      <c r="L551" s="47">
        <v>0</v>
      </c>
      <c r="M551" s="47">
        <v>0</v>
      </c>
      <c r="N551" s="47">
        <v>0</v>
      </c>
      <c r="O551" s="47">
        <v>0</v>
      </c>
      <c r="P551" s="47">
        <v>0</v>
      </c>
      <c r="Q551" s="47">
        <v>0</v>
      </c>
      <c r="R551" s="47">
        <v>0</v>
      </c>
      <c r="S551" s="47">
        <f t="shared" si="103"/>
        <v>68000000</v>
      </c>
      <c r="T551" s="47">
        <v>0</v>
      </c>
      <c r="U551" s="47">
        <v>18205512.18</v>
      </c>
      <c r="V551" s="47">
        <v>0</v>
      </c>
      <c r="W551" s="47">
        <v>49794487.82</v>
      </c>
      <c r="X551" s="47">
        <v>49794487.82</v>
      </c>
      <c r="Y551" s="47">
        <v>0</v>
      </c>
      <c r="Z551" s="47">
        <v>0</v>
      </c>
      <c r="AA551" s="47">
        <v>0</v>
      </c>
      <c r="AB551" s="15">
        <f t="shared" si="104"/>
        <v>0</v>
      </c>
      <c r="AC551" s="49">
        <f t="shared" si="105"/>
        <v>0.73227187970588237</v>
      </c>
      <c r="AD551" s="49">
        <f t="shared" si="106"/>
        <v>0.73227187970588237</v>
      </c>
      <c r="AE551" s="49">
        <f t="shared" si="107"/>
        <v>0.26772812029411763</v>
      </c>
      <c r="AF551" s="49">
        <f t="shared" si="108"/>
        <v>1</v>
      </c>
    </row>
    <row r="552" spans="1:32" ht="67.5" hidden="1" outlineLevel="4" x14ac:dyDescent="0.35">
      <c r="A552" s="12" t="s">
        <v>143</v>
      </c>
      <c r="B552" s="12" t="s">
        <v>32</v>
      </c>
      <c r="C552" s="12" t="s">
        <v>87</v>
      </c>
      <c r="D552" s="12" t="s">
        <v>144</v>
      </c>
      <c r="E552" s="13"/>
      <c r="F552" s="12" t="s">
        <v>184</v>
      </c>
      <c r="G552" s="13">
        <v>1320</v>
      </c>
      <c r="H552" s="13">
        <v>3460</v>
      </c>
      <c r="I552" s="40" t="s">
        <v>331</v>
      </c>
      <c r="J552" s="47">
        <v>5103470151</v>
      </c>
      <c r="K552" s="47">
        <v>5103470151</v>
      </c>
      <c r="L552" s="47">
        <v>0</v>
      </c>
      <c r="M552" s="48">
        <v>12754750</v>
      </c>
      <c r="N552" s="47">
        <v>0</v>
      </c>
      <c r="O552" s="47">
        <v>0</v>
      </c>
      <c r="P552" s="47">
        <v>0</v>
      </c>
      <c r="Q552" s="47">
        <v>0</v>
      </c>
      <c r="R552" s="47">
        <v>0</v>
      </c>
      <c r="S552" s="47">
        <f t="shared" si="103"/>
        <v>5103470151</v>
      </c>
      <c r="T552" s="47">
        <v>0</v>
      </c>
      <c r="U552" s="47">
        <v>754524476</v>
      </c>
      <c r="V552" s="47">
        <v>0</v>
      </c>
      <c r="W552" s="47">
        <v>1921730800</v>
      </c>
      <c r="X552" s="47">
        <v>1921679000</v>
      </c>
      <c r="Y552" s="47">
        <v>0</v>
      </c>
      <c r="Z552" s="47">
        <v>2427214875</v>
      </c>
      <c r="AA552" s="47">
        <v>0</v>
      </c>
      <c r="AB552" s="15">
        <f t="shared" si="104"/>
        <v>2427214875</v>
      </c>
      <c r="AC552" s="49">
        <f t="shared" si="105"/>
        <v>0.3765537454203482</v>
      </c>
      <c r="AD552" s="49">
        <f t="shared" si="106"/>
        <v>0.3765537454203482</v>
      </c>
      <c r="AE552" s="49">
        <f t="shared" si="107"/>
        <v>0.14784537847295035</v>
      </c>
      <c r="AF552" s="49">
        <f t="shared" si="108"/>
        <v>0.52439912389329857</v>
      </c>
    </row>
    <row r="553" spans="1:32" ht="27" hidden="1" outlineLevel="4" x14ac:dyDescent="0.35">
      <c r="A553" s="12" t="s">
        <v>143</v>
      </c>
      <c r="B553" s="12" t="s">
        <v>32</v>
      </c>
      <c r="C553" s="12" t="s">
        <v>87</v>
      </c>
      <c r="D553" s="12" t="s">
        <v>89</v>
      </c>
      <c r="E553" s="13"/>
      <c r="F553" s="12" t="s">
        <v>184</v>
      </c>
      <c r="G553" s="13">
        <v>1320</v>
      </c>
      <c r="H553" s="13">
        <v>3460</v>
      </c>
      <c r="I553" s="40" t="s">
        <v>244</v>
      </c>
      <c r="J553" s="47">
        <v>11806397</v>
      </c>
      <c r="K553" s="47">
        <v>11806397</v>
      </c>
      <c r="L553" s="47">
        <v>0</v>
      </c>
      <c r="M553" s="47">
        <v>0</v>
      </c>
      <c r="N553" s="47">
        <v>0</v>
      </c>
      <c r="O553" s="47">
        <v>0</v>
      </c>
      <c r="P553" s="47">
        <v>0</v>
      </c>
      <c r="Q553" s="47">
        <v>0</v>
      </c>
      <c r="R553" s="47">
        <v>0</v>
      </c>
      <c r="S553" s="47">
        <f t="shared" si="103"/>
        <v>11806397</v>
      </c>
      <c r="T553" s="47">
        <v>0</v>
      </c>
      <c r="U553" s="47">
        <v>0</v>
      </c>
      <c r="V553" s="47">
        <v>0</v>
      </c>
      <c r="W553" s="47">
        <v>3645114.13</v>
      </c>
      <c r="X553" s="47">
        <v>3645114.13</v>
      </c>
      <c r="Y553" s="47">
        <v>8161282.8700000001</v>
      </c>
      <c r="Z553" s="47">
        <v>8161282.8700000001</v>
      </c>
      <c r="AA553" s="47">
        <v>0</v>
      </c>
      <c r="AB553" s="15">
        <f t="shared" si="104"/>
        <v>8161282.8700000001</v>
      </c>
      <c r="AC553" s="49">
        <f t="shared" si="105"/>
        <v>0.30874060308153284</v>
      </c>
      <c r="AD553" s="49">
        <f t="shared" si="106"/>
        <v>0.30874060308153284</v>
      </c>
      <c r="AE553" s="49">
        <f t="shared" si="107"/>
        <v>0</v>
      </c>
      <c r="AF553" s="49">
        <f t="shared" si="108"/>
        <v>0.30874060308153284</v>
      </c>
    </row>
    <row r="554" spans="1:32" ht="54" hidden="1" outlineLevel="4" x14ac:dyDescent="0.35">
      <c r="A554" s="12" t="s">
        <v>143</v>
      </c>
      <c r="B554" s="12" t="s">
        <v>32</v>
      </c>
      <c r="C554" s="12" t="s">
        <v>87</v>
      </c>
      <c r="D554" s="12" t="s">
        <v>125</v>
      </c>
      <c r="E554" s="13"/>
      <c r="F554" s="12" t="s">
        <v>184</v>
      </c>
      <c r="G554" s="13">
        <v>1320</v>
      </c>
      <c r="H554" s="13">
        <v>3460</v>
      </c>
      <c r="I554" s="40" t="s">
        <v>332</v>
      </c>
      <c r="J554" s="47">
        <v>0</v>
      </c>
      <c r="K554" s="47">
        <v>12193368.380000001</v>
      </c>
      <c r="L554" s="47">
        <v>0</v>
      </c>
      <c r="M554" s="47">
        <v>0</v>
      </c>
      <c r="N554" s="47">
        <v>0</v>
      </c>
      <c r="O554" s="47">
        <v>0</v>
      </c>
      <c r="P554" s="47">
        <v>0</v>
      </c>
      <c r="Q554" s="47">
        <v>0</v>
      </c>
      <c r="R554" s="47">
        <v>0</v>
      </c>
      <c r="S554" s="47">
        <f t="shared" si="103"/>
        <v>12193368.380000001</v>
      </c>
      <c r="T554" s="47">
        <v>0</v>
      </c>
      <c r="U554" s="47">
        <v>0</v>
      </c>
      <c r="V554" s="47">
        <v>0</v>
      </c>
      <c r="W554" s="47">
        <v>12193368.380000001</v>
      </c>
      <c r="X554" s="47">
        <v>12193368.380000001</v>
      </c>
      <c r="Y554" s="47">
        <v>0</v>
      </c>
      <c r="Z554" s="47">
        <v>0</v>
      </c>
      <c r="AA554" s="47">
        <v>0</v>
      </c>
      <c r="AB554" s="15">
        <f t="shared" si="104"/>
        <v>0</v>
      </c>
      <c r="AC554" s="49">
        <f t="shared" si="105"/>
        <v>1</v>
      </c>
      <c r="AD554" s="49">
        <f t="shared" si="106"/>
        <v>1</v>
      </c>
      <c r="AE554" s="49">
        <f t="shared" si="107"/>
        <v>0</v>
      </c>
      <c r="AF554" s="49">
        <f t="shared" si="108"/>
        <v>1</v>
      </c>
    </row>
    <row r="555" spans="1:32" hidden="1" outlineLevel="3" x14ac:dyDescent="0.35">
      <c r="A555" s="34"/>
      <c r="B555" s="34"/>
      <c r="C555" s="34" t="s">
        <v>255</v>
      </c>
      <c r="D555" s="34"/>
      <c r="E555" s="33"/>
      <c r="F555" s="34"/>
      <c r="G555" s="33"/>
      <c r="H555" s="33"/>
      <c r="I555" s="51"/>
      <c r="J555" s="52">
        <f t="shared" ref="J555:AB555" si="112">SUBTOTAL(9,J533:J554)</f>
        <v>214160288046</v>
      </c>
      <c r="K555" s="52">
        <f t="shared" si="112"/>
        <v>226356662214</v>
      </c>
      <c r="L555" s="52">
        <f t="shared" si="112"/>
        <v>0</v>
      </c>
      <c r="M555" s="52">
        <f t="shared" si="112"/>
        <v>4508177476</v>
      </c>
      <c r="N555" s="52">
        <f t="shared" si="112"/>
        <v>-1000000</v>
      </c>
      <c r="O555" s="52">
        <f t="shared" si="112"/>
        <v>1592284395</v>
      </c>
      <c r="P555" s="52">
        <f t="shared" si="112"/>
        <v>128004</v>
      </c>
      <c r="Q555" s="52">
        <f t="shared" si="112"/>
        <v>0</v>
      </c>
      <c r="R555" s="52">
        <f t="shared" si="112"/>
        <v>1447772491.4300003</v>
      </c>
      <c r="S555" s="52">
        <f t="shared" si="112"/>
        <v>226355790218</v>
      </c>
      <c r="T555" s="52">
        <f t="shared" si="112"/>
        <v>0</v>
      </c>
      <c r="U555" s="52">
        <f t="shared" si="112"/>
        <v>9203221854.4400005</v>
      </c>
      <c r="V555" s="52">
        <f t="shared" si="112"/>
        <v>0</v>
      </c>
      <c r="W555" s="52">
        <f t="shared" si="112"/>
        <v>155141974301.19998</v>
      </c>
      <c r="X555" s="52">
        <f t="shared" si="112"/>
        <v>155130573911.19998</v>
      </c>
      <c r="Y555" s="52">
        <f t="shared" si="112"/>
        <v>2018350358.8699999</v>
      </c>
      <c r="Z555" s="52">
        <f t="shared" si="112"/>
        <v>62011466058.360001</v>
      </c>
      <c r="AA555" s="52">
        <f t="shared" si="112"/>
        <v>2000000000</v>
      </c>
      <c r="AB555" s="54">
        <f t="shared" si="112"/>
        <v>60010594062.359993</v>
      </c>
      <c r="AC555" s="55">
        <f t="shared" si="105"/>
        <v>0.68538726796796068</v>
      </c>
      <c r="AD555" s="55">
        <f t="shared" si="106"/>
        <v>0.68538990830225721</v>
      </c>
      <c r="AE555" s="55">
        <f t="shared" si="107"/>
        <v>4.0658212655291522E-2</v>
      </c>
      <c r="AF555" s="55">
        <f t="shared" si="108"/>
        <v>0.72604812095754878</v>
      </c>
    </row>
    <row r="556" spans="1:32" ht="54" hidden="1" outlineLevel="4" x14ac:dyDescent="0.35">
      <c r="A556" s="12" t="s">
        <v>143</v>
      </c>
      <c r="B556" s="12" t="s">
        <v>32</v>
      </c>
      <c r="C556" s="12" t="s">
        <v>92</v>
      </c>
      <c r="D556" s="12" t="s">
        <v>93</v>
      </c>
      <c r="E556" s="13">
        <v>212</v>
      </c>
      <c r="F556" s="12">
        <v>280</v>
      </c>
      <c r="G556" s="13">
        <v>2310</v>
      </c>
      <c r="H556" s="13">
        <v>3460</v>
      </c>
      <c r="I556" s="40" t="s">
        <v>333</v>
      </c>
      <c r="J556" s="47">
        <v>550000000</v>
      </c>
      <c r="K556" s="47">
        <v>558000000</v>
      </c>
      <c r="L556" s="47">
        <v>0</v>
      </c>
      <c r="M556" s="47">
        <v>0</v>
      </c>
      <c r="N556" s="48">
        <v>180000000</v>
      </c>
      <c r="O556" s="47">
        <v>0</v>
      </c>
      <c r="P556" s="47">
        <v>0</v>
      </c>
      <c r="Q556" s="47">
        <v>0</v>
      </c>
      <c r="R556" s="47">
        <v>0</v>
      </c>
      <c r="S556" s="47">
        <f t="shared" si="103"/>
        <v>738000000</v>
      </c>
      <c r="T556" s="47">
        <v>0</v>
      </c>
      <c r="U556" s="47">
        <v>96214514.730000004</v>
      </c>
      <c r="V556" s="47">
        <v>0</v>
      </c>
      <c r="W556" s="47">
        <v>361312156.25</v>
      </c>
      <c r="X556" s="47">
        <v>361312156.25</v>
      </c>
      <c r="Y556" s="47">
        <v>0</v>
      </c>
      <c r="Z556" s="47">
        <v>100473329.02</v>
      </c>
      <c r="AA556" s="47">
        <v>0</v>
      </c>
      <c r="AB556" s="15">
        <f t="shared" si="104"/>
        <v>280473329.01999998</v>
      </c>
      <c r="AC556" s="49">
        <f t="shared" si="105"/>
        <v>0.64751282482078854</v>
      </c>
      <c r="AD556" s="49">
        <f t="shared" si="106"/>
        <v>0.48958286754742547</v>
      </c>
      <c r="AE556" s="49">
        <f t="shared" si="107"/>
        <v>0.13037197117886179</v>
      </c>
      <c r="AF556" s="49">
        <f t="shared" si="108"/>
        <v>0.61995483872628721</v>
      </c>
    </row>
    <row r="557" spans="1:32" ht="81" hidden="1" outlineLevel="4" x14ac:dyDescent="0.35">
      <c r="A557" s="12" t="s">
        <v>143</v>
      </c>
      <c r="B557" s="12" t="s">
        <v>32</v>
      </c>
      <c r="C557" s="12" t="s">
        <v>92</v>
      </c>
      <c r="D557" s="12" t="s">
        <v>93</v>
      </c>
      <c r="E557" s="13">
        <v>214</v>
      </c>
      <c r="F557" s="12">
        <v>280</v>
      </c>
      <c r="G557" s="13">
        <v>2310</v>
      </c>
      <c r="H557" s="13">
        <v>3460</v>
      </c>
      <c r="I557" s="40" t="s">
        <v>334</v>
      </c>
      <c r="J557" s="47">
        <v>30000000</v>
      </c>
      <c r="K557" s="47">
        <v>22000000</v>
      </c>
      <c r="L557" s="47">
        <v>0</v>
      </c>
      <c r="M557" s="47">
        <v>0</v>
      </c>
      <c r="N557" s="47">
        <v>0</v>
      </c>
      <c r="O557" s="47">
        <v>0</v>
      </c>
      <c r="P557" s="47">
        <v>0</v>
      </c>
      <c r="Q557" s="47">
        <v>0</v>
      </c>
      <c r="R557" s="47">
        <v>0</v>
      </c>
      <c r="S557" s="47">
        <f t="shared" si="103"/>
        <v>22000000</v>
      </c>
      <c r="T557" s="47">
        <v>0</v>
      </c>
      <c r="U557" s="47">
        <v>310000</v>
      </c>
      <c r="V557" s="47">
        <v>0</v>
      </c>
      <c r="W557" s="47">
        <v>21000000</v>
      </c>
      <c r="X557" s="47">
        <v>21000000</v>
      </c>
      <c r="Y557" s="47">
        <v>690000</v>
      </c>
      <c r="Z557" s="47">
        <v>690000</v>
      </c>
      <c r="AA557" s="47">
        <v>0</v>
      </c>
      <c r="AB557" s="15">
        <f t="shared" si="104"/>
        <v>690000</v>
      </c>
      <c r="AC557" s="49">
        <f t="shared" si="105"/>
        <v>0.95454545454545459</v>
      </c>
      <c r="AD557" s="49">
        <f t="shared" si="106"/>
        <v>0.95454545454545459</v>
      </c>
      <c r="AE557" s="49">
        <f t="shared" si="107"/>
        <v>1.4090909090909091E-2</v>
      </c>
      <c r="AF557" s="49">
        <f t="shared" si="108"/>
        <v>0.96863636363636363</v>
      </c>
    </row>
    <row r="558" spans="1:32" hidden="1" outlineLevel="3" x14ac:dyDescent="0.35">
      <c r="A558" s="34"/>
      <c r="B558" s="34"/>
      <c r="C558" s="34" t="s">
        <v>256</v>
      </c>
      <c r="D558" s="34"/>
      <c r="E558" s="33"/>
      <c r="F558" s="34"/>
      <c r="G558" s="33"/>
      <c r="H558" s="33"/>
      <c r="I558" s="51"/>
      <c r="J558" s="52">
        <f t="shared" ref="J558:AB558" si="113">SUBTOTAL(9,J556:J557)</f>
        <v>580000000</v>
      </c>
      <c r="K558" s="52">
        <f t="shared" si="113"/>
        <v>580000000</v>
      </c>
      <c r="L558" s="52">
        <f t="shared" si="113"/>
        <v>0</v>
      </c>
      <c r="M558" s="52">
        <f t="shared" si="113"/>
        <v>0</v>
      </c>
      <c r="N558" s="52">
        <f t="shared" si="113"/>
        <v>180000000</v>
      </c>
      <c r="O558" s="52">
        <f t="shared" si="113"/>
        <v>0</v>
      </c>
      <c r="P558" s="52">
        <f t="shared" si="113"/>
        <v>0</v>
      </c>
      <c r="Q558" s="52">
        <f t="shared" si="113"/>
        <v>0</v>
      </c>
      <c r="R558" s="52">
        <f t="shared" si="113"/>
        <v>0</v>
      </c>
      <c r="S558" s="52">
        <f t="shared" si="113"/>
        <v>760000000</v>
      </c>
      <c r="T558" s="52">
        <f t="shared" si="113"/>
        <v>0</v>
      </c>
      <c r="U558" s="52">
        <f t="shared" si="113"/>
        <v>96524514.730000004</v>
      </c>
      <c r="V558" s="52">
        <f t="shared" si="113"/>
        <v>0</v>
      </c>
      <c r="W558" s="52">
        <f t="shared" si="113"/>
        <v>382312156.25</v>
      </c>
      <c r="X558" s="52">
        <f t="shared" si="113"/>
        <v>382312156.25</v>
      </c>
      <c r="Y558" s="52">
        <f t="shared" si="113"/>
        <v>690000</v>
      </c>
      <c r="Z558" s="52">
        <f t="shared" si="113"/>
        <v>101163329.02</v>
      </c>
      <c r="AA558" s="52">
        <f t="shared" si="113"/>
        <v>0</v>
      </c>
      <c r="AB558" s="54">
        <f t="shared" si="113"/>
        <v>281163329.01999998</v>
      </c>
      <c r="AC558" s="55">
        <f t="shared" si="105"/>
        <v>0.65915889008620687</v>
      </c>
      <c r="AD558" s="55">
        <f t="shared" si="106"/>
        <v>0.50304231085526319</v>
      </c>
      <c r="AE558" s="55">
        <f t="shared" si="107"/>
        <v>0.12700594043421054</v>
      </c>
      <c r="AF558" s="55">
        <f t="shared" si="108"/>
        <v>0.63004825128947373</v>
      </c>
    </row>
    <row r="559" spans="1:32" outlineLevel="1" collapsed="1" x14ac:dyDescent="0.35">
      <c r="A559" s="34" t="s">
        <v>335</v>
      </c>
      <c r="B559" s="34"/>
      <c r="C559" s="34"/>
      <c r="D559" s="34"/>
      <c r="E559" s="33"/>
      <c r="F559" s="34"/>
      <c r="G559" s="33"/>
      <c r="H559" s="33"/>
      <c r="I559" s="51"/>
      <c r="J559" s="52">
        <f t="shared" ref="J559:AB559" si="114">SUBTOTAL(9,J510:J557)</f>
        <v>216311206465</v>
      </c>
      <c r="K559" s="52">
        <f t="shared" si="114"/>
        <v>228505030633</v>
      </c>
      <c r="L559" s="52">
        <f t="shared" si="114"/>
        <v>0</v>
      </c>
      <c r="M559" s="52">
        <f t="shared" si="114"/>
        <v>4508177476</v>
      </c>
      <c r="N559" s="52">
        <f t="shared" si="114"/>
        <v>197100000</v>
      </c>
      <c r="O559" s="52">
        <f t="shared" si="114"/>
        <v>1591259123</v>
      </c>
      <c r="P559" s="52">
        <f t="shared" si="114"/>
        <v>8931086</v>
      </c>
      <c r="Q559" s="52">
        <f t="shared" si="114"/>
        <v>0</v>
      </c>
      <c r="R559" s="52">
        <f t="shared" si="114"/>
        <v>1447772491.4300003</v>
      </c>
      <c r="S559" s="52">
        <f t="shared" si="114"/>
        <v>228711061719</v>
      </c>
      <c r="T559" s="52">
        <f t="shared" si="114"/>
        <v>93856200</v>
      </c>
      <c r="U559" s="52">
        <f t="shared" si="114"/>
        <v>9392191748.4500008</v>
      </c>
      <c r="V559" s="52">
        <f t="shared" si="114"/>
        <v>0</v>
      </c>
      <c r="W559" s="52">
        <f t="shared" si="114"/>
        <v>156332540948.13998</v>
      </c>
      <c r="X559" s="52">
        <f t="shared" si="114"/>
        <v>156321140558.13998</v>
      </c>
      <c r="Y559" s="52">
        <f t="shared" si="114"/>
        <v>2324261476.79</v>
      </c>
      <c r="Z559" s="52">
        <f t="shared" si="114"/>
        <v>62686441736.409996</v>
      </c>
      <c r="AA559" s="52">
        <f t="shared" si="114"/>
        <v>2000000000</v>
      </c>
      <c r="AB559" s="54">
        <f t="shared" si="114"/>
        <v>60892472822.409996</v>
      </c>
      <c r="AC559" s="55">
        <f t="shared" si="105"/>
        <v>0.68415360710033712</v>
      </c>
      <c r="AD559" s="55">
        <f t="shared" si="106"/>
        <v>0.68353729711689226</v>
      </c>
      <c r="AE559" s="55">
        <f t="shared" si="107"/>
        <v>4.1476122217930983E-2</v>
      </c>
      <c r="AF559" s="55">
        <f t="shared" si="108"/>
        <v>0.72501341933482322</v>
      </c>
    </row>
    <row r="560" spans="1:32" hidden="1" outlineLevel="4" x14ac:dyDescent="0.35">
      <c r="A560" s="12" t="s">
        <v>145</v>
      </c>
      <c r="B560" s="12" t="s">
        <v>127</v>
      </c>
      <c r="C560" s="12" t="s">
        <v>33</v>
      </c>
      <c r="D560" s="12" t="s">
        <v>34</v>
      </c>
      <c r="E560" s="13"/>
      <c r="F560" s="12" t="s">
        <v>184</v>
      </c>
      <c r="G560" s="13">
        <v>1111</v>
      </c>
      <c r="H560" s="13">
        <v>3410</v>
      </c>
      <c r="I560" s="14" t="s">
        <v>185</v>
      </c>
      <c r="J560" s="59">
        <v>0</v>
      </c>
      <c r="K560" s="59">
        <v>0</v>
      </c>
      <c r="L560" s="59">
        <v>0</v>
      </c>
      <c r="M560" s="59">
        <v>0</v>
      </c>
      <c r="N560" s="59">
        <v>0</v>
      </c>
      <c r="O560" s="59">
        <v>0</v>
      </c>
      <c r="P560" s="59">
        <v>1972944</v>
      </c>
      <c r="Q560" s="47">
        <v>0</v>
      </c>
      <c r="R560" s="47">
        <v>0</v>
      </c>
      <c r="S560" s="47">
        <f t="shared" si="103"/>
        <v>1972944</v>
      </c>
      <c r="T560" s="47">
        <v>0</v>
      </c>
      <c r="U560" s="47">
        <v>0</v>
      </c>
      <c r="V560" s="47">
        <v>0</v>
      </c>
      <c r="W560" s="47">
        <v>0</v>
      </c>
      <c r="X560" s="47">
        <v>0</v>
      </c>
      <c r="Y560" s="47">
        <v>0</v>
      </c>
      <c r="Z560" s="47">
        <v>0</v>
      </c>
      <c r="AA560" s="47">
        <v>0</v>
      </c>
      <c r="AB560" s="15">
        <f t="shared" si="104"/>
        <v>1972944</v>
      </c>
      <c r="AC560" s="49">
        <f t="shared" si="105"/>
        <v>0</v>
      </c>
      <c r="AD560" s="49">
        <f t="shared" si="106"/>
        <v>0</v>
      </c>
      <c r="AE560" s="49">
        <f t="shared" si="107"/>
        <v>0</v>
      </c>
      <c r="AF560" s="49">
        <f t="shared" si="108"/>
        <v>0</v>
      </c>
    </row>
    <row r="561" spans="1:32" hidden="1" outlineLevel="4" x14ac:dyDescent="0.35">
      <c r="A561" s="12" t="s">
        <v>145</v>
      </c>
      <c r="B561" s="12" t="s">
        <v>127</v>
      </c>
      <c r="C561" s="12" t="s">
        <v>33</v>
      </c>
      <c r="D561" s="12" t="s">
        <v>34</v>
      </c>
      <c r="E561" s="13"/>
      <c r="F561" s="12">
        <v>280</v>
      </c>
      <c r="G561" s="13">
        <v>1111</v>
      </c>
      <c r="H561" s="13">
        <v>3410</v>
      </c>
      <c r="I561" s="40" t="s">
        <v>185</v>
      </c>
      <c r="J561" s="47">
        <v>271882295611</v>
      </c>
      <c r="K561" s="47">
        <v>271899539434</v>
      </c>
      <c r="L561" s="47">
        <v>0</v>
      </c>
      <c r="M561" s="47">
        <v>0</v>
      </c>
      <c r="N561" s="47">
        <v>0</v>
      </c>
      <c r="O561" s="47">
        <v>0</v>
      </c>
      <c r="P561" s="47">
        <v>0</v>
      </c>
      <c r="Q561" s="48">
        <v>9495833</v>
      </c>
      <c r="R561" s="47">
        <v>0</v>
      </c>
      <c r="S561" s="47">
        <f t="shared" si="103"/>
        <v>271909035267</v>
      </c>
      <c r="T561" s="47">
        <v>0</v>
      </c>
      <c r="U561" s="47">
        <v>62429733.07</v>
      </c>
      <c r="V561" s="47">
        <v>0</v>
      </c>
      <c r="W561" s="47">
        <v>188074521476.45999</v>
      </c>
      <c r="X561" s="47">
        <v>188074521476.45999</v>
      </c>
      <c r="Y561" s="47">
        <v>83762588224.470001</v>
      </c>
      <c r="Z561" s="47">
        <v>83762588224.470001</v>
      </c>
      <c r="AA561" s="47">
        <v>0</v>
      </c>
      <c r="AB561" s="15">
        <f t="shared" si="104"/>
        <v>83772084057.470001</v>
      </c>
      <c r="AC561" s="49">
        <f t="shared" si="105"/>
        <v>0.69170592148837595</v>
      </c>
      <c r="AD561" s="49">
        <f t="shared" si="106"/>
        <v>0.69168176516010571</v>
      </c>
      <c r="AE561" s="49">
        <f t="shared" si="107"/>
        <v>2.2959786168450552E-4</v>
      </c>
      <c r="AF561" s="49">
        <f t="shared" si="108"/>
        <v>0.69191136302179024</v>
      </c>
    </row>
    <row r="562" spans="1:32" hidden="1" outlineLevel="4" x14ac:dyDescent="0.35">
      <c r="A562" s="12" t="s">
        <v>145</v>
      </c>
      <c r="B562" s="12" t="s">
        <v>127</v>
      </c>
      <c r="C562" s="12" t="s">
        <v>33</v>
      </c>
      <c r="D562" s="12" t="s">
        <v>35</v>
      </c>
      <c r="E562" s="13"/>
      <c r="F562" s="12" t="s">
        <v>184</v>
      </c>
      <c r="G562" s="13">
        <v>1111</v>
      </c>
      <c r="H562" s="13">
        <v>3410</v>
      </c>
      <c r="I562" s="40" t="s">
        <v>186</v>
      </c>
      <c r="J562" s="47">
        <v>0</v>
      </c>
      <c r="K562" s="47">
        <v>0</v>
      </c>
      <c r="L562" s="47">
        <v>0</v>
      </c>
      <c r="M562" s="47">
        <v>0</v>
      </c>
      <c r="N562" s="47">
        <v>0</v>
      </c>
      <c r="O562" s="47">
        <v>0</v>
      </c>
      <c r="P562" s="47">
        <v>0</v>
      </c>
      <c r="Q562" s="48">
        <v>4898881605</v>
      </c>
      <c r="R562" s="47">
        <v>0</v>
      </c>
      <c r="S562" s="47">
        <f t="shared" si="103"/>
        <v>4898881605</v>
      </c>
      <c r="T562" s="47">
        <v>0</v>
      </c>
      <c r="U562" s="47">
        <v>0</v>
      </c>
      <c r="V562" s="47">
        <v>0</v>
      </c>
      <c r="W562" s="47">
        <v>0</v>
      </c>
      <c r="X562" s="47">
        <v>0</v>
      </c>
      <c r="Y562" s="47">
        <v>0</v>
      </c>
      <c r="Z562" s="47">
        <v>0</v>
      </c>
      <c r="AA562" s="47">
        <v>0</v>
      </c>
      <c r="AB562" s="15">
        <f t="shared" si="104"/>
        <v>4898881605</v>
      </c>
      <c r="AC562" s="49">
        <f t="shared" si="105"/>
        <v>0</v>
      </c>
      <c r="AD562" s="49">
        <f t="shared" si="106"/>
        <v>0</v>
      </c>
      <c r="AE562" s="49">
        <f t="shared" si="107"/>
        <v>0</v>
      </c>
      <c r="AF562" s="49">
        <f t="shared" si="108"/>
        <v>0</v>
      </c>
    </row>
    <row r="563" spans="1:32" hidden="1" outlineLevel="4" x14ac:dyDescent="0.35">
      <c r="A563" s="12" t="s">
        <v>145</v>
      </c>
      <c r="B563" s="12" t="s">
        <v>127</v>
      </c>
      <c r="C563" s="12" t="s">
        <v>33</v>
      </c>
      <c r="D563" s="12" t="s">
        <v>35</v>
      </c>
      <c r="E563" s="13"/>
      <c r="F563" s="12">
        <v>280</v>
      </c>
      <c r="G563" s="13">
        <v>1111</v>
      </c>
      <c r="H563" s="13">
        <v>3410</v>
      </c>
      <c r="I563" s="40" t="s">
        <v>186</v>
      </c>
      <c r="J563" s="47">
        <v>18076961147</v>
      </c>
      <c r="K563" s="47">
        <v>18076961147</v>
      </c>
      <c r="L563" s="47">
        <v>0</v>
      </c>
      <c r="M563" s="47">
        <v>0</v>
      </c>
      <c r="N563" s="47">
        <v>0</v>
      </c>
      <c r="O563" s="47">
        <v>0</v>
      </c>
      <c r="P563" s="47">
        <v>0</v>
      </c>
      <c r="Q563" s="48">
        <v>2527318444</v>
      </c>
      <c r="R563" s="47">
        <v>0</v>
      </c>
      <c r="S563" s="47">
        <f t="shared" si="103"/>
        <v>20604279591</v>
      </c>
      <c r="T563" s="47">
        <v>0</v>
      </c>
      <c r="U563" s="47">
        <v>19946837.030000001</v>
      </c>
      <c r="V563" s="47">
        <v>0</v>
      </c>
      <c r="W563" s="47">
        <v>16492627094.9</v>
      </c>
      <c r="X563" s="47">
        <v>16492627094.9</v>
      </c>
      <c r="Y563" s="47">
        <v>1564387215.0699999</v>
      </c>
      <c r="Z563" s="47">
        <v>1564387215.0699999</v>
      </c>
      <c r="AA563" s="47">
        <v>0</v>
      </c>
      <c r="AB563" s="15">
        <f t="shared" si="104"/>
        <v>4091705659.0700016</v>
      </c>
      <c r="AC563" s="49">
        <f t="shared" si="105"/>
        <v>0.91235617318550621</v>
      </c>
      <c r="AD563" s="49">
        <f t="shared" si="106"/>
        <v>0.80044667526759927</v>
      </c>
      <c r="AE563" s="49">
        <f t="shared" si="107"/>
        <v>9.6809194138060663E-4</v>
      </c>
      <c r="AF563" s="49">
        <f t="shared" si="108"/>
        <v>0.80141476720897986</v>
      </c>
    </row>
    <row r="564" spans="1:32" hidden="1" outlineLevel="4" x14ac:dyDescent="0.35">
      <c r="A564" s="12" t="s">
        <v>145</v>
      </c>
      <c r="B564" s="12" t="s">
        <v>127</v>
      </c>
      <c r="C564" s="12" t="s">
        <v>33</v>
      </c>
      <c r="D564" s="12" t="s">
        <v>36</v>
      </c>
      <c r="E564" s="13"/>
      <c r="F564" s="12" t="s">
        <v>184</v>
      </c>
      <c r="G564" s="13">
        <v>1111</v>
      </c>
      <c r="H564" s="13">
        <v>3410</v>
      </c>
      <c r="I564" s="40" t="s">
        <v>1</v>
      </c>
      <c r="J564" s="47">
        <v>0</v>
      </c>
      <c r="K564" s="47">
        <v>47486507</v>
      </c>
      <c r="L564" s="47">
        <v>0</v>
      </c>
      <c r="M564" s="47">
        <v>0</v>
      </c>
      <c r="N564" s="47">
        <v>0</v>
      </c>
      <c r="O564" s="47">
        <v>0</v>
      </c>
      <c r="P564" s="47">
        <v>0</v>
      </c>
      <c r="Q564" s="47">
        <v>0</v>
      </c>
      <c r="R564" s="47">
        <v>0</v>
      </c>
      <c r="S564" s="47">
        <f t="shared" si="103"/>
        <v>47486507</v>
      </c>
      <c r="T564" s="47">
        <v>0</v>
      </c>
      <c r="U564" s="47">
        <v>0</v>
      </c>
      <c r="V564" s="47">
        <v>0</v>
      </c>
      <c r="W564" s="47">
        <v>0</v>
      </c>
      <c r="X564" s="47">
        <v>0</v>
      </c>
      <c r="Y564" s="47">
        <v>47486507</v>
      </c>
      <c r="Z564" s="47">
        <v>47486507</v>
      </c>
      <c r="AA564" s="47">
        <v>0</v>
      </c>
      <c r="AB564" s="15">
        <f t="shared" si="104"/>
        <v>47486507</v>
      </c>
      <c r="AC564" s="49">
        <f t="shared" si="105"/>
        <v>0</v>
      </c>
      <c r="AD564" s="49">
        <f t="shared" si="106"/>
        <v>0</v>
      </c>
      <c r="AE564" s="49">
        <f t="shared" si="107"/>
        <v>0</v>
      </c>
      <c r="AF564" s="49">
        <f t="shared" si="108"/>
        <v>0</v>
      </c>
    </row>
    <row r="565" spans="1:32" hidden="1" outlineLevel="4" x14ac:dyDescent="0.35">
      <c r="A565" s="12" t="s">
        <v>145</v>
      </c>
      <c r="B565" s="12" t="s">
        <v>127</v>
      </c>
      <c r="C565" s="12" t="s">
        <v>33</v>
      </c>
      <c r="D565" s="12" t="s">
        <v>146</v>
      </c>
      <c r="E565" s="13"/>
      <c r="F565" s="12">
        <v>280</v>
      </c>
      <c r="G565" s="13">
        <v>1111</v>
      </c>
      <c r="H565" s="13">
        <v>3410</v>
      </c>
      <c r="I565" s="40" t="s">
        <v>29</v>
      </c>
      <c r="J565" s="47">
        <v>404829121</v>
      </c>
      <c r="K565" s="47">
        <v>404829121</v>
      </c>
      <c r="L565" s="47">
        <v>0</v>
      </c>
      <c r="M565" s="47">
        <v>0</v>
      </c>
      <c r="N565" s="47">
        <v>0</v>
      </c>
      <c r="O565" s="47">
        <v>0</v>
      </c>
      <c r="P565" s="47">
        <v>0</v>
      </c>
      <c r="Q565" s="48">
        <v>-34000000</v>
      </c>
      <c r="R565" s="47">
        <v>0</v>
      </c>
      <c r="S565" s="47">
        <f t="shared" si="103"/>
        <v>370829121</v>
      </c>
      <c r="T565" s="47">
        <v>0</v>
      </c>
      <c r="U565" s="47">
        <v>158841.09</v>
      </c>
      <c r="V565" s="47">
        <v>0</v>
      </c>
      <c r="W565" s="47">
        <v>232210197.34999999</v>
      </c>
      <c r="X565" s="47">
        <v>232210197.34999999</v>
      </c>
      <c r="Y565" s="47">
        <v>138460082.56</v>
      </c>
      <c r="Z565" s="47">
        <v>172460082.56</v>
      </c>
      <c r="AA565" s="47">
        <v>0</v>
      </c>
      <c r="AB565" s="15">
        <f t="shared" si="104"/>
        <v>138460082.56000003</v>
      </c>
      <c r="AC565" s="49">
        <f t="shared" si="105"/>
        <v>0.57360052749268498</v>
      </c>
      <c r="AD565" s="49">
        <f t="shared" si="106"/>
        <v>0.62619191481997982</v>
      </c>
      <c r="AE565" s="49">
        <f t="shared" si="107"/>
        <v>4.2834038915730136E-4</v>
      </c>
      <c r="AF565" s="49">
        <f t="shared" si="108"/>
        <v>0.62662025520913711</v>
      </c>
    </row>
    <row r="566" spans="1:32" hidden="1" outlineLevel="4" x14ac:dyDescent="0.35">
      <c r="A566" s="12" t="s">
        <v>145</v>
      </c>
      <c r="B566" s="12" t="s">
        <v>127</v>
      </c>
      <c r="C566" s="12" t="s">
        <v>33</v>
      </c>
      <c r="D566" s="12" t="s">
        <v>147</v>
      </c>
      <c r="E566" s="13"/>
      <c r="F566" s="12" t="s">
        <v>184</v>
      </c>
      <c r="G566" s="13">
        <v>1111</v>
      </c>
      <c r="H566" s="13">
        <v>3410</v>
      </c>
      <c r="I566" s="40" t="s">
        <v>336</v>
      </c>
      <c r="J566" s="47">
        <v>262957819</v>
      </c>
      <c r="K566" s="47">
        <v>276376442</v>
      </c>
      <c r="L566" s="47">
        <v>0</v>
      </c>
      <c r="M566" s="47">
        <v>0</v>
      </c>
      <c r="N566" s="47">
        <v>0</v>
      </c>
      <c r="O566" s="47">
        <v>0</v>
      </c>
      <c r="P566" s="47">
        <v>0</v>
      </c>
      <c r="Q566" s="48">
        <v>90678427</v>
      </c>
      <c r="R566" s="47">
        <v>0</v>
      </c>
      <c r="S566" s="47">
        <f t="shared" si="103"/>
        <v>367054869</v>
      </c>
      <c r="T566" s="47">
        <v>0</v>
      </c>
      <c r="U566" s="47">
        <v>136395608.25999999</v>
      </c>
      <c r="V566" s="47">
        <v>0</v>
      </c>
      <c r="W566" s="47">
        <v>113769256.12</v>
      </c>
      <c r="X566" s="47">
        <v>113769256.12</v>
      </c>
      <c r="Y566" s="47">
        <v>26211577.620000001</v>
      </c>
      <c r="Z566" s="47">
        <v>26211577.620000001</v>
      </c>
      <c r="AA566" s="47">
        <v>0</v>
      </c>
      <c r="AB566" s="15">
        <f t="shared" si="104"/>
        <v>116890004.62</v>
      </c>
      <c r="AC566" s="49">
        <f t="shared" si="105"/>
        <v>0.41164599738207791</v>
      </c>
      <c r="AD566" s="49">
        <f t="shared" si="106"/>
        <v>0.30995163319846875</v>
      </c>
      <c r="AE566" s="49">
        <f t="shared" si="107"/>
        <v>0.37159460282217366</v>
      </c>
      <c r="AF566" s="49">
        <f t="shared" si="108"/>
        <v>0.68154623602064235</v>
      </c>
    </row>
    <row r="567" spans="1:32" hidden="1" outlineLevel="4" x14ac:dyDescent="0.35">
      <c r="A567" s="12" t="s">
        <v>145</v>
      </c>
      <c r="B567" s="12" t="s">
        <v>127</v>
      </c>
      <c r="C567" s="12" t="s">
        <v>33</v>
      </c>
      <c r="D567" s="12" t="s">
        <v>38</v>
      </c>
      <c r="E567" s="13"/>
      <c r="F567" s="12">
        <v>280</v>
      </c>
      <c r="G567" s="13">
        <v>1111</v>
      </c>
      <c r="H567" s="13">
        <v>3410</v>
      </c>
      <c r="I567" s="40" t="s">
        <v>187</v>
      </c>
      <c r="J567" s="47">
        <v>75645764936</v>
      </c>
      <c r="K567" s="47">
        <v>75645764936</v>
      </c>
      <c r="L567" s="47">
        <v>0</v>
      </c>
      <c r="M567" s="47">
        <v>0</v>
      </c>
      <c r="N567" s="47">
        <v>0</v>
      </c>
      <c r="O567" s="47">
        <v>0</v>
      </c>
      <c r="P567" s="47">
        <v>0</v>
      </c>
      <c r="Q567" s="47">
        <v>0</v>
      </c>
      <c r="R567" s="47">
        <v>0</v>
      </c>
      <c r="S567" s="47">
        <f t="shared" si="103"/>
        <v>75645764936</v>
      </c>
      <c r="T567" s="47">
        <v>0</v>
      </c>
      <c r="U567" s="47">
        <v>11462761.25</v>
      </c>
      <c r="V567" s="47">
        <v>0</v>
      </c>
      <c r="W567" s="47">
        <v>48578570391.830002</v>
      </c>
      <c r="X567" s="47">
        <v>48578570391.830002</v>
      </c>
      <c r="Y567" s="47">
        <v>27055731782.919998</v>
      </c>
      <c r="Z567" s="47">
        <v>27055731782.919998</v>
      </c>
      <c r="AA567" s="47">
        <v>0</v>
      </c>
      <c r="AB567" s="15">
        <f t="shared" si="104"/>
        <v>27055731782.919998</v>
      </c>
      <c r="AC567" s="49">
        <f t="shared" si="105"/>
        <v>0.64218493173979851</v>
      </c>
      <c r="AD567" s="49">
        <f t="shared" si="106"/>
        <v>0.64218493173979851</v>
      </c>
      <c r="AE567" s="49">
        <f t="shared" si="107"/>
        <v>1.5153209515031085E-4</v>
      </c>
      <c r="AF567" s="49">
        <f t="shared" si="108"/>
        <v>0.6423364638349488</v>
      </c>
    </row>
    <row r="568" spans="1:32" hidden="1" outlineLevel="4" x14ac:dyDescent="0.35">
      <c r="A568" s="12" t="s">
        <v>145</v>
      </c>
      <c r="B568" s="12" t="s">
        <v>127</v>
      </c>
      <c r="C568" s="12" t="s">
        <v>33</v>
      </c>
      <c r="D568" s="12" t="s">
        <v>39</v>
      </c>
      <c r="E568" s="13"/>
      <c r="F568" s="12">
        <v>280</v>
      </c>
      <c r="G568" s="13">
        <v>1111</v>
      </c>
      <c r="H568" s="13">
        <v>3410</v>
      </c>
      <c r="I568" s="40" t="s">
        <v>188</v>
      </c>
      <c r="J568" s="47">
        <v>9610156833</v>
      </c>
      <c r="K568" s="47">
        <v>9610156833</v>
      </c>
      <c r="L568" s="47">
        <v>0</v>
      </c>
      <c r="M568" s="47">
        <v>0</v>
      </c>
      <c r="N568" s="47">
        <v>0</v>
      </c>
      <c r="O568" s="47">
        <v>0</v>
      </c>
      <c r="P568" s="47">
        <v>0</v>
      </c>
      <c r="Q568" s="47">
        <v>0</v>
      </c>
      <c r="R568" s="47">
        <v>0</v>
      </c>
      <c r="S568" s="47">
        <f t="shared" si="103"/>
        <v>9610156833</v>
      </c>
      <c r="T568" s="47">
        <v>0</v>
      </c>
      <c r="U568" s="47">
        <v>881712.88</v>
      </c>
      <c r="V568" s="47">
        <v>0</v>
      </c>
      <c r="W568" s="47">
        <v>6467034996.21</v>
      </c>
      <c r="X568" s="47">
        <v>6467034996.21</v>
      </c>
      <c r="Y568" s="47">
        <v>3142240123.9099998</v>
      </c>
      <c r="Z568" s="47">
        <v>3142240123.9099998</v>
      </c>
      <c r="AA568" s="47">
        <v>0</v>
      </c>
      <c r="AB568" s="15">
        <f t="shared" si="104"/>
        <v>3142240123.9100008</v>
      </c>
      <c r="AC568" s="49">
        <f t="shared" si="105"/>
        <v>0.67293750857458046</v>
      </c>
      <c r="AD568" s="49">
        <f t="shared" si="106"/>
        <v>0.67293750857458046</v>
      </c>
      <c r="AE568" s="49">
        <f t="shared" si="107"/>
        <v>9.174802194406602E-5</v>
      </c>
      <c r="AF568" s="49">
        <f t="shared" si="108"/>
        <v>0.67302925659652457</v>
      </c>
    </row>
    <row r="569" spans="1:32" hidden="1" outlineLevel="4" x14ac:dyDescent="0.35">
      <c r="A569" s="12" t="s">
        <v>145</v>
      </c>
      <c r="B569" s="12" t="s">
        <v>127</v>
      </c>
      <c r="C569" s="12" t="s">
        <v>33</v>
      </c>
      <c r="D569" s="12" t="s">
        <v>40</v>
      </c>
      <c r="E569" s="13"/>
      <c r="F569" s="12" t="s">
        <v>184</v>
      </c>
      <c r="G569" s="13">
        <v>1111</v>
      </c>
      <c r="H569" s="13">
        <v>3410</v>
      </c>
      <c r="I569" s="40" t="s">
        <v>3</v>
      </c>
      <c r="J569" s="47">
        <v>7371102088</v>
      </c>
      <c r="K569" s="47">
        <v>7371102088</v>
      </c>
      <c r="L569" s="47">
        <v>0</v>
      </c>
      <c r="M569" s="47">
        <v>0</v>
      </c>
      <c r="N569" s="47">
        <v>0</v>
      </c>
      <c r="O569" s="47">
        <v>0</v>
      </c>
      <c r="P569" s="48">
        <v>82174</v>
      </c>
      <c r="Q569" s="48">
        <v>-3994349514</v>
      </c>
      <c r="R569" s="47">
        <v>0</v>
      </c>
      <c r="S569" s="47">
        <f t="shared" si="103"/>
        <v>3376834748</v>
      </c>
      <c r="T569" s="47">
        <v>0</v>
      </c>
      <c r="U569" s="47">
        <v>0</v>
      </c>
      <c r="V569" s="47">
        <v>0</v>
      </c>
      <c r="W569" s="47">
        <v>1386852213.3399999</v>
      </c>
      <c r="X569" s="47">
        <v>1386852213.3399999</v>
      </c>
      <c r="Y569" s="47">
        <v>0</v>
      </c>
      <c r="Z569" s="47">
        <v>5984249874.6599998</v>
      </c>
      <c r="AA569" s="47">
        <v>0</v>
      </c>
      <c r="AB569" s="15">
        <f t="shared" si="104"/>
        <v>1989982534.6600001</v>
      </c>
      <c r="AC569" s="49">
        <f t="shared" si="105"/>
        <v>0.18814719926315582</v>
      </c>
      <c r="AD569" s="49">
        <f t="shared" si="106"/>
        <v>0.41069590810192641</v>
      </c>
      <c r="AE569" s="49">
        <f t="shared" si="107"/>
        <v>0</v>
      </c>
      <c r="AF569" s="49">
        <f t="shared" si="108"/>
        <v>0.41069590810192641</v>
      </c>
    </row>
    <row r="570" spans="1:32" hidden="1" outlineLevel="4" x14ac:dyDescent="0.35">
      <c r="A570" s="12" t="s">
        <v>145</v>
      </c>
      <c r="B570" s="12" t="s">
        <v>127</v>
      </c>
      <c r="C570" s="12" t="s">
        <v>33</v>
      </c>
      <c r="D570" s="12" t="s">
        <v>41</v>
      </c>
      <c r="E570" s="13"/>
      <c r="F570" s="12" t="s">
        <v>184</v>
      </c>
      <c r="G570" s="13">
        <v>1111</v>
      </c>
      <c r="H570" s="13">
        <v>3410</v>
      </c>
      <c r="I570" s="40" t="s">
        <v>4</v>
      </c>
      <c r="J570" s="47">
        <v>40688734941</v>
      </c>
      <c r="K570" s="47">
        <v>41173312681</v>
      </c>
      <c r="L570" s="47">
        <v>0</v>
      </c>
      <c r="M570" s="47">
        <v>0</v>
      </c>
      <c r="N570" s="47">
        <v>0</v>
      </c>
      <c r="O570" s="47">
        <v>0</v>
      </c>
      <c r="P570" s="47">
        <v>0</v>
      </c>
      <c r="Q570" s="48">
        <v>499241902</v>
      </c>
      <c r="R570" s="47">
        <v>0</v>
      </c>
      <c r="S570" s="47">
        <f t="shared" si="103"/>
        <v>41672554583</v>
      </c>
      <c r="T570" s="47">
        <v>0</v>
      </c>
      <c r="U570" s="47">
        <v>17631916.420000002</v>
      </c>
      <c r="V570" s="47">
        <v>0</v>
      </c>
      <c r="W570" s="47">
        <v>40925251806.230003</v>
      </c>
      <c r="X570" s="47">
        <v>40925251806.230003</v>
      </c>
      <c r="Y570" s="47">
        <v>230428958.34999999</v>
      </c>
      <c r="Z570" s="47">
        <v>230428958.34999999</v>
      </c>
      <c r="AA570" s="47">
        <v>0</v>
      </c>
      <c r="AB570" s="15">
        <f t="shared" si="104"/>
        <v>729670860.34999847</v>
      </c>
      <c r="AC570" s="49">
        <f t="shared" si="105"/>
        <v>0.99397520241589721</v>
      </c>
      <c r="AD570" s="49">
        <f t="shared" si="106"/>
        <v>0.98206726743181583</v>
      </c>
      <c r="AE570" s="49">
        <f t="shared" si="107"/>
        <v>4.2310620494556402E-4</v>
      </c>
      <c r="AF570" s="49">
        <f t="shared" si="108"/>
        <v>0.98249037363676139</v>
      </c>
    </row>
    <row r="571" spans="1:32" hidden="1" outlineLevel="4" x14ac:dyDescent="0.35">
      <c r="A571" s="12" t="s">
        <v>145</v>
      </c>
      <c r="B571" s="12" t="s">
        <v>127</v>
      </c>
      <c r="C571" s="12" t="s">
        <v>33</v>
      </c>
      <c r="D571" s="12" t="s">
        <v>42</v>
      </c>
      <c r="E571" s="13"/>
      <c r="F571" s="12">
        <v>280</v>
      </c>
      <c r="G571" s="13">
        <v>1111</v>
      </c>
      <c r="H571" s="13">
        <v>3410</v>
      </c>
      <c r="I571" s="40" t="s">
        <v>5</v>
      </c>
      <c r="J571" s="47">
        <v>145765939810</v>
      </c>
      <c r="K571" s="47">
        <v>145063334002</v>
      </c>
      <c r="L571" s="47">
        <v>0</v>
      </c>
      <c r="M571" s="47">
        <v>0</v>
      </c>
      <c r="N571" s="47">
        <v>0</v>
      </c>
      <c r="O571" s="47">
        <v>0</v>
      </c>
      <c r="P571" s="47">
        <v>0</v>
      </c>
      <c r="Q571" s="48">
        <v>-2675000000</v>
      </c>
      <c r="R571" s="47">
        <v>0</v>
      </c>
      <c r="S571" s="47">
        <f t="shared" si="103"/>
        <v>142388334002</v>
      </c>
      <c r="T571" s="47">
        <v>0</v>
      </c>
      <c r="U571" s="47">
        <v>25572605.66</v>
      </c>
      <c r="V571" s="47">
        <v>0</v>
      </c>
      <c r="W571" s="47">
        <v>93088257075.410004</v>
      </c>
      <c r="X571" s="47">
        <v>93088257075.410004</v>
      </c>
      <c r="Y571" s="47">
        <v>49274504320.93</v>
      </c>
      <c r="Z571" s="47">
        <v>51949504320.93</v>
      </c>
      <c r="AA571" s="47">
        <v>0</v>
      </c>
      <c r="AB571" s="15">
        <f t="shared" si="104"/>
        <v>49274504320.929993</v>
      </c>
      <c r="AC571" s="49">
        <f t="shared" si="105"/>
        <v>0.64170769075338219</v>
      </c>
      <c r="AD571" s="49">
        <f t="shared" si="106"/>
        <v>0.65376322946585275</v>
      </c>
      <c r="AE571" s="49">
        <f t="shared" si="107"/>
        <v>1.7959761829674056E-4</v>
      </c>
      <c r="AF571" s="49">
        <f t="shared" si="108"/>
        <v>0.65394282708414952</v>
      </c>
    </row>
    <row r="572" spans="1:32" ht="67.5" hidden="1" outlineLevel="4" x14ac:dyDescent="0.35">
      <c r="A572" s="12" t="s">
        <v>145</v>
      </c>
      <c r="B572" s="12" t="s">
        <v>127</v>
      </c>
      <c r="C572" s="12" t="s">
        <v>33</v>
      </c>
      <c r="D572" s="12" t="s">
        <v>43</v>
      </c>
      <c r="E572" s="13">
        <v>200</v>
      </c>
      <c r="F572" s="12" t="s">
        <v>184</v>
      </c>
      <c r="G572" s="13">
        <v>1112</v>
      </c>
      <c r="H572" s="13">
        <v>3410</v>
      </c>
      <c r="I572" s="40" t="s">
        <v>189</v>
      </c>
      <c r="J572" s="47">
        <v>52155223145</v>
      </c>
      <c r="K572" s="47">
        <v>52155223145</v>
      </c>
      <c r="L572" s="47">
        <v>0</v>
      </c>
      <c r="M572" s="47">
        <v>0</v>
      </c>
      <c r="N572" s="47">
        <v>0</v>
      </c>
      <c r="O572" s="47">
        <v>0</v>
      </c>
      <c r="P572" s="48">
        <v>182498</v>
      </c>
      <c r="Q572" s="47">
        <v>0</v>
      </c>
      <c r="R572" s="47">
        <v>0</v>
      </c>
      <c r="S572" s="47">
        <f t="shared" si="103"/>
        <v>52155405643</v>
      </c>
      <c r="T572" s="47">
        <v>0</v>
      </c>
      <c r="U572" s="47">
        <v>15819688406</v>
      </c>
      <c r="V572" s="47">
        <v>0</v>
      </c>
      <c r="W572" s="47">
        <v>36335534739</v>
      </c>
      <c r="X572" s="47">
        <v>36335534739</v>
      </c>
      <c r="Y572" s="47">
        <v>0</v>
      </c>
      <c r="Z572" s="47">
        <v>0</v>
      </c>
      <c r="AA572" s="47">
        <v>0</v>
      </c>
      <c r="AB572" s="15">
        <f t="shared" si="104"/>
        <v>182498</v>
      </c>
      <c r="AC572" s="49">
        <f t="shared" si="105"/>
        <v>0.69668064956756692</v>
      </c>
      <c r="AD572" s="49">
        <f t="shared" si="106"/>
        <v>0.6966782117986795</v>
      </c>
      <c r="AE572" s="49">
        <f t="shared" si="107"/>
        <v>0.30331828908176134</v>
      </c>
      <c r="AF572" s="49">
        <f t="shared" si="108"/>
        <v>0.99999650088044079</v>
      </c>
    </row>
    <row r="573" spans="1:32" ht="40.5" hidden="1" outlineLevel="4" x14ac:dyDescent="0.35">
      <c r="A573" s="12" t="s">
        <v>145</v>
      </c>
      <c r="B573" s="12" t="s">
        <v>127</v>
      </c>
      <c r="C573" s="12" t="s">
        <v>33</v>
      </c>
      <c r="D573" s="12" t="s">
        <v>44</v>
      </c>
      <c r="E573" s="13">
        <v>200</v>
      </c>
      <c r="F573" s="12" t="s">
        <v>184</v>
      </c>
      <c r="G573" s="13">
        <v>1112</v>
      </c>
      <c r="H573" s="13">
        <v>3410</v>
      </c>
      <c r="I573" s="40" t="s">
        <v>190</v>
      </c>
      <c r="J573" s="47">
        <v>2819201251</v>
      </c>
      <c r="K573" s="47">
        <v>2819201251</v>
      </c>
      <c r="L573" s="47">
        <v>0</v>
      </c>
      <c r="M573" s="47">
        <v>0</v>
      </c>
      <c r="N573" s="47">
        <v>0</v>
      </c>
      <c r="O573" s="47">
        <v>0</v>
      </c>
      <c r="P573" s="48">
        <v>9865</v>
      </c>
      <c r="Q573" s="47">
        <v>0</v>
      </c>
      <c r="R573" s="47">
        <v>0</v>
      </c>
      <c r="S573" s="47">
        <f t="shared" si="103"/>
        <v>2819211116</v>
      </c>
      <c r="T573" s="47">
        <v>0</v>
      </c>
      <c r="U573" s="47">
        <v>854868668</v>
      </c>
      <c r="V573" s="47">
        <v>0</v>
      </c>
      <c r="W573" s="47">
        <v>1964332583</v>
      </c>
      <c r="X573" s="47">
        <v>1964332583</v>
      </c>
      <c r="Y573" s="47">
        <v>0</v>
      </c>
      <c r="Z573" s="47">
        <v>0</v>
      </c>
      <c r="AA573" s="47">
        <v>0</v>
      </c>
      <c r="AB573" s="15">
        <f t="shared" si="104"/>
        <v>9865</v>
      </c>
      <c r="AC573" s="49">
        <f t="shared" si="105"/>
        <v>0.69676919386412406</v>
      </c>
      <c r="AD573" s="49">
        <f t="shared" si="106"/>
        <v>0.69676675572529201</v>
      </c>
      <c r="AE573" s="49">
        <f t="shared" si="107"/>
        <v>0.30322974506886841</v>
      </c>
      <c r="AF573" s="49">
        <f t="shared" si="108"/>
        <v>0.99999650079416047</v>
      </c>
    </row>
    <row r="574" spans="1:32" ht="67.5" hidden="1" outlineLevel="4" x14ac:dyDescent="0.35">
      <c r="A574" s="12" t="s">
        <v>145</v>
      </c>
      <c r="B574" s="12" t="s">
        <v>127</v>
      </c>
      <c r="C574" s="12" t="s">
        <v>33</v>
      </c>
      <c r="D574" s="12" t="s">
        <v>45</v>
      </c>
      <c r="E574" s="13">
        <v>200</v>
      </c>
      <c r="F574" s="12" t="s">
        <v>184</v>
      </c>
      <c r="G574" s="13">
        <v>1112</v>
      </c>
      <c r="H574" s="13">
        <v>3410</v>
      </c>
      <c r="I574" s="40" t="s">
        <v>191</v>
      </c>
      <c r="J574" s="47">
        <v>3608776568</v>
      </c>
      <c r="K574" s="47">
        <v>2591029649</v>
      </c>
      <c r="L574" s="47">
        <v>0</v>
      </c>
      <c r="M574" s="47">
        <v>0</v>
      </c>
      <c r="N574" s="47">
        <v>0</v>
      </c>
      <c r="O574" s="47">
        <v>0</v>
      </c>
      <c r="P574" s="47">
        <v>0</v>
      </c>
      <c r="Q574" s="48">
        <v>-139629306</v>
      </c>
      <c r="R574" s="47">
        <v>0</v>
      </c>
      <c r="S574" s="47">
        <f t="shared" si="103"/>
        <v>2451400343</v>
      </c>
      <c r="T574" s="47">
        <v>0</v>
      </c>
      <c r="U574" s="47">
        <v>936778699</v>
      </c>
      <c r="V574" s="47">
        <v>0</v>
      </c>
      <c r="W574" s="47">
        <v>1514621644</v>
      </c>
      <c r="X574" s="47">
        <v>1514621644</v>
      </c>
      <c r="Y574" s="47">
        <v>0</v>
      </c>
      <c r="Z574" s="47">
        <v>139629306</v>
      </c>
      <c r="AA574" s="47">
        <v>0</v>
      </c>
      <c r="AB574" s="15">
        <f t="shared" si="104"/>
        <v>0</v>
      </c>
      <c r="AC574" s="49">
        <f t="shared" si="105"/>
        <v>0.58456360952278708</v>
      </c>
      <c r="AD574" s="49">
        <f t="shared" si="106"/>
        <v>0.61785976669417475</v>
      </c>
      <c r="AE574" s="49">
        <f t="shared" si="107"/>
        <v>0.38214023330582525</v>
      </c>
      <c r="AF574" s="49">
        <f t="shared" si="108"/>
        <v>1</v>
      </c>
    </row>
    <row r="575" spans="1:32" ht="54" hidden="1" outlineLevel="4" x14ac:dyDescent="0.35">
      <c r="A575" s="12" t="s">
        <v>145</v>
      </c>
      <c r="B575" s="12" t="s">
        <v>127</v>
      </c>
      <c r="C575" s="12" t="s">
        <v>33</v>
      </c>
      <c r="D575" s="12" t="s">
        <v>46</v>
      </c>
      <c r="E575" s="13">
        <v>200</v>
      </c>
      <c r="F575" s="12" t="s">
        <v>184</v>
      </c>
      <c r="G575" s="13">
        <v>1112</v>
      </c>
      <c r="H575" s="13">
        <v>3410</v>
      </c>
      <c r="I575" s="40" t="s">
        <v>192</v>
      </c>
      <c r="J575" s="47">
        <v>16915207506</v>
      </c>
      <c r="K575" s="47">
        <v>16915207506</v>
      </c>
      <c r="L575" s="47">
        <v>0</v>
      </c>
      <c r="M575" s="47">
        <v>0</v>
      </c>
      <c r="N575" s="47">
        <v>0</v>
      </c>
      <c r="O575" s="47">
        <v>0</v>
      </c>
      <c r="P575" s="48">
        <v>59189</v>
      </c>
      <c r="Q575" s="47">
        <v>0</v>
      </c>
      <c r="R575" s="47">
        <v>0</v>
      </c>
      <c r="S575" s="47">
        <f t="shared" si="103"/>
        <v>16915266695</v>
      </c>
      <c r="T575" s="47">
        <v>0</v>
      </c>
      <c r="U575" s="47">
        <v>5140819165</v>
      </c>
      <c r="V575" s="47">
        <v>0</v>
      </c>
      <c r="W575" s="47">
        <v>11774388341</v>
      </c>
      <c r="X575" s="47">
        <v>11774388341</v>
      </c>
      <c r="Y575" s="47">
        <v>0</v>
      </c>
      <c r="Z575" s="47">
        <v>0</v>
      </c>
      <c r="AA575" s="47">
        <v>0</v>
      </c>
      <c r="AB575" s="15">
        <f t="shared" si="104"/>
        <v>59189</v>
      </c>
      <c r="AC575" s="49">
        <f t="shared" si="105"/>
        <v>0.69608299731608392</v>
      </c>
      <c r="AD575" s="49">
        <f t="shared" si="106"/>
        <v>0.6960805616195459</v>
      </c>
      <c r="AE575" s="49">
        <f t="shared" si="107"/>
        <v>0.30391593923373256</v>
      </c>
      <c r="AF575" s="49">
        <f t="shared" si="108"/>
        <v>0.99999650085327851</v>
      </c>
    </row>
    <row r="576" spans="1:32" ht="54" hidden="1" outlineLevel="4" x14ac:dyDescent="0.35">
      <c r="A576" s="12" t="s">
        <v>145</v>
      </c>
      <c r="B576" s="12" t="s">
        <v>127</v>
      </c>
      <c r="C576" s="12" t="s">
        <v>33</v>
      </c>
      <c r="D576" s="12" t="s">
        <v>47</v>
      </c>
      <c r="E576" s="13">
        <v>200</v>
      </c>
      <c r="F576" s="12" t="s">
        <v>184</v>
      </c>
      <c r="G576" s="13">
        <v>1112</v>
      </c>
      <c r="H576" s="13">
        <v>3410</v>
      </c>
      <c r="I576" s="40" t="s">
        <v>193</v>
      </c>
      <c r="J576" s="47">
        <v>8457603753</v>
      </c>
      <c r="K576" s="47">
        <v>8457603753</v>
      </c>
      <c r="L576" s="47">
        <v>0</v>
      </c>
      <c r="M576" s="47">
        <v>0</v>
      </c>
      <c r="N576" s="47">
        <v>0</v>
      </c>
      <c r="O576" s="47">
        <v>0</v>
      </c>
      <c r="P576" s="48">
        <v>29595</v>
      </c>
      <c r="Q576" s="47">
        <v>0</v>
      </c>
      <c r="R576" s="47">
        <v>0</v>
      </c>
      <c r="S576" s="47">
        <f t="shared" si="103"/>
        <v>8457633348</v>
      </c>
      <c r="T576" s="47">
        <v>0</v>
      </c>
      <c r="U576" s="47">
        <v>2563104750</v>
      </c>
      <c r="V576" s="47">
        <v>0</v>
      </c>
      <c r="W576" s="47">
        <v>5894499003</v>
      </c>
      <c r="X576" s="47">
        <v>5894499003</v>
      </c>
      <c r="Y576" s="47">
        <v>0</v>
      </c>
      <c r="Z576" s="47">
        <v>0</v>
      </c>
      <c r="AA576" s="47">
        <v>0</v>
      </c>
      <c r="AB576" s="15">
        <f t="shared" si="104"/>
        <v>29595</v>
      </c>
      <c r="AC576" s="49">
        <f t="shared" si="105"/>
        <v>0.69694669733246373</v>
      </c>
      <c r="AD576" s="49">
        <f t="shared" si="106"/>
        <v>0.69694425857251052</v>
      </c>
      <c r="AE576" s="49">
        <f t="shared" si="107"/>
        <v>0.30305224222164995</v>
      </c>
      <c r="AF576" s="49">
        <f t="shared" si="108"/>
        <v>0.99999650079416047</v>
      </c>
    </row>
    <row r="577" spans="1:32" ht="40.5" hidden="1" outlineLevel="4" x14ac:dyDescent="0.35">
      <c r="A577" s="12" t="s">
        <v>145</v>
      </c>
      <c r="B577" s="12" t="s">
        <v>127</v>
      </c>
      <c r="C577" s="12" t="s">
        <v>33</v>
      </c>
      <c r="D577" s="12" t="s">
        <v>48</v>
      </c>
      <c r="E577" s="13">
        <v>200</v>
      </c>
      <c r="F577" s="12" t="s">
        <v>184</v>
      </c>
      <c r="G577" s="13">
        <v>1112</v>
      </c>
      <c r="H577" s="13">
        <v>3410</v>
      </c>
      <c r="I577" s="40" t="s">
        <v>194</v>
      </c>
      <c r="J577" s="47">
        <v>33313267103</v>
      </c>
      <c r="K577" s="47">
        <v>33483267103</v>
      </c>
      <c r="L577" s="47">
        <v>0</v>
      </c>
      <c r="M577" s="47">
        <v>0</v>
      </c>
      <c r="N577" s="47">
        <v>0</v>
      </c>
      <c r="O577" s="47">
        <v>0</v>
      </c>
      <c r="P577" s="48">
        <v>133174</v>
      </c>
      <c r="Q577" s="47">
        <v>0</v>
      </c>
      <c r="R577" s="47">
        <v>0</v>
      </c>
      <c r="S577" s="47">
        <f t="shared" si="103"/>
        <v>33483400277</v>
      </c>
      <c r="T577" s="47">
        <v>0</v>
      </c>
      <c r="U577" s="47">
        <v>8309723738.9899998</v>
      </c>
      <c r="V577" s="47">
        <v>0</v>
      </c>
      <c r="W577" s="47">
        <v>25173543364.009998</v>
      </c>
      <c r="X577" s="47">
        <v>25173543364.009998</v>
      </c>
      <c r="Y577" s="47">
        <v>0</v>
      </c>
      <c r="Z577" s="47">
        <v>0</v>
      </c>
      <c r="AA577" s="47">
        <v>0</v>
      </c>
      <c r="AB577" s="15">
        <f t="shared" si="104"/>
        <v>133174.0000038147</v>
      </c>
      <c r="AC577" s="49">
        <f t="shared" si="105"/>
        <v>0.75182458409963593</v>
      </c>
      <c r="AD577" s="49">
        <f t="shared" si="106"/>
        <v>0.75182159385711778</v>
      </c>
      <c r="AE577" s="49">
        <f t="shared" si="107"/>
        <v>0.24817442882878329</v>
      </c>
      <c r="AF577" s="49">
        <f t="shared" si="108"/>
        <v>0.99999602268590104</v>
      </c>
    </row>
    <row r="578" spans="1:32" hidden="1" outlineLevel="3" x14ac:dyDescent="0.35">
      <c r="A578" s="34"/>
      <c r="B578" s="34"/>
      <c r="C578" s="34" t="s">
        <v>195</v>
      </c>
      <c r="D578" s="34"/>
      <c r="E578" s="33"/>
      <c r="F578" s="34"/>
      <c r="G578" s="33"/>
      <c r="H578" s="33"/>
      <c r="I578" s="51"/>
      <c r="J578" s="52">
        <f t="shared" ref="J578:AB578" si="115">SUBTOTAL(9,J560:J577)</f>
        <v>686978021632</v>
      </c>
      <c r="K578" s="52">
        <f t="shared" si="115"/>
        <v>685990395598</v>
      </c>
      <c r="L578" s="52">
        <f t="shared" si="115"/>
        <v>0</v>
      </c>
      <c r="M578" s="52">
        <f t="shared" si="115"/>
        <v>0</v>
      </c>
      <c r="N578" s="52">
        <f t="shared" si="115"/>
        <v>0</v>
      </c>
      <c r="O578" s="52">
        <f t="shared" si="115"/>
        <v>0</v>
      </c>
      <c r="P578" s="53">
        <f t="shared" si="115"/>
        <v>2469439</v>
      </c>
      <c r="Q578" s="52">
        <f t="shared" si="115"/>
        <v>1182637391</v>
      </c>
      <c r="R578" s="52">
        <f t="shared" si="115"/>
        <v>0</v>
      </c>
      <c r="S578" s="52">
        <f t="shared" si="115"/>
        <v>687175502428</v>
      </c>
      <c r="T578" s="52">
        <f t="shared" si="115"/>
        <v>0</v>
      </c>
      <c r="U578" s="52">
        <f t="shared" si="115"/>
        <v>33899463442.650002</v>
      </c>
      <c r="V578" s="52">
        <f t="shared" si="115"/>
        <v>0</v>
      </c>
      <c r="W578" s="52">
        <f t="shared" si="115"/>
        <v>478016014181.85999</v>
      </c>
      <c r="X578" s="52">
        <f t="shared" si="115"/>
        <v>478016014181.85999</v>
      </c>
      <c r="Y578" s="52">
        <f t="shared" si="115"/>
        <v>165242038792.83002</v>
      </c>
      <c r="Z578" s="52">
        <f t="shared" si="115"/>
        <v>174074917973.49002</v>
      </c>
      <c r="AA578" s="52">
        <f t="shared" si="115"/>
        <v>0</v>
      </c>
      <c r="AB578" s="54">
        <f t="shared" si="115"/>
        <v>175260024803.48999</v>
      </c>
      <c r="AC578" s="55">
        <f t="shared" si="105"/>
        <v>0.69682610317766613</v>
      </c>
      <c r="AD578" s="55">
        <f t="shared" si="106"/>
        <v>0.69562435286602053</v>
      </c>
      <c r="AE578" s="55">
        <f t="shared" si="107"/>
        <v>4.9331594800560978E-2</v>
      </c>
      <c r="AF578" s="55">
        <f t="shared" si="108"/>
        <v>0.74495594766658146</v>
      </c>
    </row>
    <row r="579" spans="1:32" ht="67.5" hidden="1" outlineLevel="4" x14ac:dyDescent="0.35">
      <c r="A579" s="12" t="s">
        <v>145</v>
      </c>
      <c r="B579" s="12" t="s">
        <v>127</v>
      </c>
      <c r="C579" s="12" t="s">
        <v>87</v>
      </c>
      <c r="D579" s="12" t="s">
        <v>88</v>
      </c>
      <c r="E579" s="13">
        <v>200</v>
      </c>
      <c r="F579" s="12" t="s">
        <v>184</v>
      </c>
      <c r="G579" s="13">
        <v>1310</v>
      </c>
      <c r="H579" s="13">
        <v>3410</v>
      </c>
      <c r="I579" s="40" t="s">
        <v>226</v>
      </c>
      <c r="J579" s="47">
        <v>894857755</v>
      </c>
      <c r="K579" s="47">
        <v>773857755</v>
      </c>
      <c r="L579" s="47">
        <v>0</v>
      </c>
      <c r="M579" s="47">
        <v>0</v>
      </c>
      <c r="N579" s="47">
        <v>0</v>
      </c>
      <c r="O579" s="47">
        <v>0</v>
      </c>
      <c r="P579" s="47">
        <v>0</v>
      </c>
      <c r="Q579" s="47">
        <v>0</v>
      </c>
      <c r="R579" s="47">
        <v>0</v>
      </c>
      <c r="S579" s="47">
        <f t="shared" si="103"/>
        <v>773857755</v>
      </c>
      <c r="T579" s="47">
        <v>0</v>
      </c>
      <c r="U579" s="47">
        <v>336319199.82999998</v>
      </c>
      <c r="V579" s="47">
        <v>0</v>
      </c>
      <c r="W579" s="47">
        <v>437538555.17000002</v>
      </c>
      <c r="X579" s="47">
        <v>437538555.17000002</v>
      </c>
      <c r="Y579" s="47">
        <v>0</v>
      </c>
      <c r="Z579" s="47">
        <v>0</v>
      </c>
      <c r="AA579" s="47">
        <v>0</v>
      </c>
      <c r="AB579" s="15">
        <f t="shared" si="104"/>
        <v>0</v>
      </c>
      <c r="AC579" s="49">
        <f t="shared" si="105"/>
        <v>0.56539919945623596</v>
      </c>
      <c r="AD579" s="49">
        <f t="shared" si="106"/>
        <v>0.56539919945623596</v>
      </c>
      <c r="AE579" s="49">
        <f t="shared" si="107"/>
        <v>0.43460080054376399</v>
      </c>
      <c r="AF579" s="49">
        <f t="shared" si="108"/>
        <v>1</v>
      </c>
    </row>
    <row r="580" spans="1:32" ht="67.5" hidden="1" outlineLevel="4" x14ac:dyDescent="0.35">
      <c r="A580" s="12" t="s">
        <v>145</v>
      </c>
      <c r="B580" s="12" t="s">
        <v>127</v>
      </c>
      <c r="C580" s="12" t="s">
        <v>87</v>
      </c>
      <c r="D580" s="12" t="s">
        <v>88</v>
      </c>
      <c r="E580" s="13">
        <v>202</v>
      </c>
      <c r="F580" s="12" t="s">
        <v>184</v>
      </c>
      <c r="G580" s="13">
        <v>1310</v>
      </c>
      <c r="H580" s="13">
        <v>3410</v>
      </c>
      <c r="I580" s="40" t="s">
        <v>227</v>
      </c>
      <c r="J580" s="47">
        <v>1409600626</v>
      </c>
      <c r="K580" s="47">
        <v>1409600626</v>
      </c>
      <c r="L580" s="47">
        <v>0</v>
      </c>
      <c r="M580" s="47">
        <v>0</v>
      </c>
      <c r="N580" s="47">
        <v>0</v>
      </c>
      <c r="O580" s="47">
        <v>0</v>
      </c>
      <c r="P580" s="48">
        <v>4933</v>
      </c>
      <c r="Q580" s="47">
        <v>0</v>
      </c>
      <c r="R580" s="47">
        <v>0</v>
      </c>
      <c r="S580" s="47">
        <f t="shared" si="103"/>
        <v>1409605559</v>
      </c>
      <c r="T580" s="47">
        <v>0</v>
      </c>
      <c r="U580" s="47">
        <v>428286181.93000001</v>
      </c>
      <c r="V580" s="47">
        <v>0</v>
      </c>
      <c r="W580" s="47">
        <v>981314444.07000005</v>
      </c>
      <c r="X580" s="47">
        <v>981314444.07000005</v>
      </c>
      <c r="Y580" s="47">
        <v>0</v>
      </c>
      <c r="Z580" s="47">
        <v>0</v>
      </c>
      <c r="AA580" s="47">
        <v>0</v>
      </c>
      <c r="AB580" s="15">
        <f t="shared" si="104"/>
        <v>4932.9999998807907</v>
      </c>
      <c r="AC580" s="49">
        <f t="shared" si="105"/>
        <v>0.69616487533398697</v>
      </c>
      <c r="AD580" s="49">
        <f t="shared" si="106"/>
        <v>0.69616243906285569</v>
      </c>
      <c r="AE580" s="49">
        <f t="shared" si="107"/>
        <v>0.30383406137659819</v>
      </c>
      <c r="AF580" s="49">
        <f t="shared" si="108"/>
        <v>0.99999650043945387</v>
      </c>
    </row>
    <row r="581" spans="1:32" ht="108" hidden="1" outlineLevel="4" x14ac:dyDescent="0.35">
      <c r="A581" s="12" t="s">
        <v>145</v>
      </c>
      <c r="B581" s="12" t="s">
        <v>127</v>
      </c>
      <c r="C581" s="12" t="s">
        <v>87</v>
      </c>
      <c r="D581" s="12" t="s">
        <v>88</v>
      </c>
      <c r="E581" s="13">
        <v>203</v>
      </c>
      <c r="F581" s="12" t="s">
        <v>184</v>
      </c>
      <c r="G581" s="13">
        <v>1310</v>
      </c>
      <c r="H581" s="13">
        <v>3410</v>
      </c>
      <c r="I581" s="40" t="s">
        <v>337</v>
      </c>
      <c r="J581" s="47">
        <v>23409079198</v>
      </c>
      <c r="K581" s="47">
        <v>23389589519</v>
      </c>
      <c r="L581" s="47">
        <v>0</v>
      </c>
      <c r="M581" s="47">
        <v>0</v>
      </c>
      <c r="N581" s="47">
        <v>0</v>
      </c>
      <c r="O581" s="47">
        <v>0</v>
      </c>
      <c r="P581" s="47">
        <v>0</v>
      </c>
      <c r="Q581" s="47">
        <v>0</v>
      </c>
      <c r="R581" s="47">
        <v>0</v>
      </c>
      <c r="S581" s="47">
        <f t="shared" si="103"/>
        <v>23389589519</v>
      </c>
      <c r="T581" s="47">
        <v>0</v>
      </c>
      <c r="U581" s="47">
        <v>2645246116.27</v>
      </c>
      <c r="V581" s="47">
        <v>0</v>
      </c>
      <c r="W581" s="47">
        <v>14816255702.09</v>
      </c>
      <c r="X581" s="47">
        <v>14816255702.09</v>
      </c>
      <c r="Y581" s="47">
        <v>0</v>
      </c>
      <c r="Z581" s="47">
        <v>5928087700.6400003</v>
      </c>
      <c r="AA581" s="47">
        <v>0</v>
      </c>
      <c r="AB581" s="15">
        <f t="shared" si="104"/>
        <v>5928087700.6399994</v>
      </c>
      <c r="AC581" s="49">
        <f t="shared" si="105"/>
        <v>0.63345513994823865</v>
      </c>
      <c r="AD581" s="49">
        <f t="shared" si="106"/>
        <v>0.63345513994823865</v>
      </c>
      <c r="AE581" s="49">
        <f t="shared" si="107"/>
        <v>0.11309502093318886</v>
      </c>
      <c r="AF581" s="49">
        <f t="shared" si="108"/>
        <v>0.74655016088142756</v>
      </c>
    </row>
    <row r="582" spans="1:32" ht="40.5" hidden="1" outlineLevel="4" x14ac:dyDescent="0.35">
      <c r="A582" s="12" t="s">
        <v>145</v>
      </c>
      <c r="B582" s="12" t="s">
        <v>127</v>
      </c>
      <c r="C582" s="12" t="s">
        <v>87</v>
      </c>
      <c r="D582" s="12" t="s">
        <v>88</v>
      </c>
      <c r="E582" s="13">
        <v>204</v>
      </c>
      <c r="F582" s="12" t="s">
        <v>184</v>
      </c>
      <c r="G582" s="13">
        <v>1310</v>
      </c>
      <c r="H582" s="13">
        <v>3410</v>
      </c>
      <c r="I582" s="40" t="s">
        <v>338</v>
      </c>
      <c r="J582" s="47">
        <v>7157434173</v>
      </c>
      <c r="K582" s="47">
        <v>7157434173</v>
      </c>
      <c r="L582" s="47">
        <v>0</v>
      </c>
      <c r="M582" s="47">
        <v>0</v>
      </c>
      <c r="N582" s="47">
        <v>0</v>
      </c>
      <c r="O582" s="47">
        <v>0</v>
      </c>
      <c r="P582" s="48">
        <v>30976</v>
      </c>
      <c r="Q582" s="47">
        <v>0</v>
      </c>
      <c r="R582" s="47">
        <v>0</v>
      </c>
      <c r="S582" s="47">
        <f t="shared" si="103"/>
        <v>7157465149</v>
      </c>
      <c r="T582" s="47">
        <v>0</v>
      </c>
      <c r="U582" s="47">
        <v>2684525151.1799998</v>
      </c>
      <c r="V582" s="47">
        <v>0</v>
      </c>
      <c r="W582" s="47">
        <v>4472909021.8199997</v>
      </c>
      <c r="X582" s="47">
        <v>4472909021.8199997</v>
      </c>
      <c r="Y582" s="47">
        <v>0</v>
      </c>
      <c r="Z582" s="47">
        <v>0</v>
      </c>
      <c r="AA582" s="47">
        <v>0</v>
      </c>
      <c r="AB582" s="15">
        <f t="shared" si="104"/>
        <v>30976</v>
      </c>
      <c r="AC582" s="49">
        <f t="shared" si="105"/>
        <v>0.62493191187048025</v>
      </c>
      <c r="AD582" s="49">
        <f t="shared" si="106"/>
        <v>0.62492920729693369</v>
      </c>
      <c r="AE582" s="49">
        <f t="shared" si="107"/>
        <v>0.37506646491391804</v>
      </c>
      <c r="AF582" s="49">
        <f t="shared" si="108"/>
        <v>0.99999567221085173</v>
      </c>
    </row>
    <row r="583" spans="1:32" ht="108" hidden="1" outlineLevel="4" x14ac:dyDescent="0.35">
      <c r="A583" s="12" t="s">
        <v>145</v>
      </c>
      <c r="B583" s="12" t="s">
        <v>127</v>
      </c>
      <c r="C583" s="12" t="s">
        <v>87</v>
      </c>
      <c r="D583" s="12" t="s">
        <v>88</v>
      </c>
      <c r="E583" s="13">
        <v>213</v>
      </c>
      <c r="F583" s="12" t="s">
        <v>184</v>
      </c>
      <c r="G583" s="13">
        <v>1310</v>
      </c>
      <c r="H583" s="13">
        <v>3410</v>
      </c>
      <c r="I583" s="40" t="s">
        <v>339</v>
      </c>
      <c r="J583" s="47">
        <v>210000000</v>
      </c>
      <c r="K583" s="47">
        <v>170259324</v>
      </c>
      <c r="L583" s="47">
        <v>0</v>
      </c>
      <c r="M583" s="47">
        <v>0</v>
      </c>
      <c r="N583" s="47">
        <v>0</v>
      </c>
      <c r="O583" s="47">
        <v>0</v>
      </c>
      <c r="P583" s="47">
        <v>0</v>
      </c>
      <c r="Q583" s="47">
        <v>0</v>
      </c>
      <c r="R583" s="47">
        <v>0</v>
      </c>
      <c r="S583" s="47">
        <f t="shared" si="103"/>
        <v>170259324</v>
      </c>
      <c r="T583" s="47">
        <v>0</v>
      </c>
      <c r="U583" s="47">
        <v>3807715.46</v>
      </c>
      <c r="V583" s="47">
        <v>0</v>
      </c>
      <c r="W583" s="47">
        <v>166451608.53999999</v>
      </c>
      <c r="X583" s="47">
        <v>166451608.53999999</v>
      </c>
      <c r="Y583" s="47">
        <v>0</v>
      </c>
      <c r="Z583" s="47">
        <v>0</v>
      </c>
      <c r="AA583" s="47">
        <v>0</v>
      </c>
      <c r="AB583" s="15">
        <f t="shared" si="104"/>
        <v>0</v>
      </c>
      <c r="AC583" s="49">
        <f t="shared" si="105"/>
        <v>0.97763578892160996</v>
      </c>
      <c r="AD583" s="49">
        <f t="shared" si="106"/>
        <v>0.97763578892160996</v>
      </c>
      <c r="AE583" s="49">
        <f t="shared" si="107"/>
        <v>2.2364211078390043E-2</v>
      </c>
      <c r="AF583" s="49">
        <f t="shared" si="108"/>
        <v>1</v>
      </c>
    </row>
    <row r="584" spans="1:32" ht="121.5" hidden="1" outlineLevel="4" x14ac:dyDescent="0.35">
      <c r="A584" s="12" t="s">
        <v>145</v>
      </c>
      <c r="B584" s="12" t="s">
        <v>127</v>
      </c>
      <c r="C584" s="12" t="s">
        <v>87</v>
      </c>
      <c r="D584" s="12" t="s">
        <v>88</v>
      </c>
      <c r="E584" s="13">
        <v>220</v>
      </c>
      <c r="F584" s="12" t="s">
        <v>184</v>
      </c>
      <c r="G584" s="13">
        <v>1310</v>
      </c>
      <c r="H584" s="13">
        <v>3410</v>
      </c>
      <c r="I584" s="40" t="s">
        <v>340</v>
      </c>
      <c r="J584" s="47">
        <v>262414854</v>
      </c>
      <c r="K584" s="47">
        <v>262414854</v>
      </c>
      <c r="L584" s="47">
        <v>0</v>
      </c>
      <c r="M584" s="47">
        <v>0</v>
      </c>
      <c r="N584" s="47">
        <v>0</v>
      </c>
      <c r="O584" s="47">
        <v>0</v>
      </c>
      <c r="P584" s="47">
        <v>0</v>
      </c>
      <c r="Q584" s="47">
        <v>0</v>
      </c>
      <c r="R584" s="47">
        <v>0</v>
      </c>
      <c r="S584" s="47">
        <f t="shared" si="103"/>
        <v>262414854</v>
      </c>
      <c r="T584" s="47">
        <v>0</v>
      </c>
      <c r="U584" s="47">
        <v>196811145</v>
      </c>
      <c r="V584" s="47">
        <v>0</v>
      </c>
      <c r="W584" s="47">
        <v>0</v>
      </c>
      <c r="X584" s="47">
        <v>0</v>
      </c>
      <c r="Y584" s="47">
        <v>0</v>
      </c>
      <c r="Z584" s="47">
        <v>65603709</v>
      </c>
      <c r="AA584" s="47">
        <v>0</v>
      </c>
      <c r="AB584" s="15">
        <f t="shared" si="104"/>
        <v>65603709</v>
      </c>
      <c r="AC584" s="49">
        <f t="shared" si="105"/>
        <v>0</v>
      </c>
      <c r="AD584" s="49">
        <f t="shared" si="106"/>
        <v>0</v>
      </c>
      <c r="AE584" s="49">
        <f t="shared" si="107"/>
        <v>0.75000001714841946</v>
      </c>
      <c r="AF584" s="49">
        <f t="shared" si="108"/>
        <v>0.75000001714841946</v>
      </c>
    </row>
    <row r="585" spans="1:32" ht="27" hidden="1" outlineLevel="4" x14ac:dyDescent="0.35">
      <c r="A585" s="12" t="s">
        <v>145</v>
      </c>
      <c r="B585" s="12" t="s">
        <v>127</v>
      </c>
      <c r="C585" s="12" t="s">
        <v>87</v>
      </c>
      <c r="D585" s="12" t="s">
        <v>89</v>
      </c>
      <c r="E585" s="13"/>
      <c r="F585" s="12" t="s">
        <v>184</v>
      </c>
      <c r="G585" s="13">
        <v>1320</v>
      </c>
      <c r="H585" s="13">
        <v>3410</v>
      </c>
      <c r="I585" s="40" t="s">
        <v>244</v>
      </c>
      <c r="J585" s="47">
        <v>5857628179</v>
      </c>
      <c r="K585" s="47">
        <v>5857628179</v>
      </c>
      <c r="L585" s="47">
        <v>0</v>
      </c>
      <c r="M585" s="47">
        <v>0</v>
      </c>
      <c r="N585" s="47">
        <v>0</v>
      </c>
      <c r="O585" s="47">
        <v>0</v>
      </c>
      <c r="P585" s="47">
        <v>0</v>
      </c>
      <c r="Q585" s="48">
        <v>1336000000</v>
      </c>
      <c r="R585" s="47">
        <v>0</v>
      </c>
      <c r="S585" s="47">
        <f t="shared" si="103"/>
        <v>7193628179</v>
      </c>
      <c r="T585" s="47">
        <v>0</v>
      </c>
      <c r="U585" s="47">
        <v>3372314.86</v>
      </c>
      <c r="V585" s="47">
        <v>0</v>
      </c>
      <c r="W585" s="47">
        <v>4246078164.02</v>
      </c>
      <c r="X585" s="47">
        <v>4246078164.02</v>
      </c>
      <c r="Y585" s="47">
        <v>1608177700.1199999</v>
      </c>
      <c r="Z585" s="47">
        <v>1608177700.1199999</v>
      </c>
      <c r="AA585" s="47">
        <v>0</v>
      </c>
      <c r="AB585" s="15">
        <f t="shared" si="104"/>
        <v>2944177700.1200004</v>
      </c>
      <c r="AC585" s="49">
        <f t="shared" ref="AC585:AC646" si="116">IFERROR(W585/K585,0)</f>
        <v>0.7248801109026487</v>
      </c>
      <c r="AD585" s="49">
        <f t="shared" ref="AD585:AD646" si="117">IFERROR(W585/S585,0)</f>
        <v>0.59025543972586247</v>
      </c>
      <c r="AE585" s="49">
        <f t="shared" ref="AE585:AE646" si="118">IFERROR(((T585+U585+V585)/S585),0)</f>
        <v>4.687919330949896E-4</v>
      </c>
      <c r="AF585" s="49">
        <f t="shared" ref="AF585:AF646" si="119">+AD585+AE585</f>
        <v>0.59072423165895749</v>
      </c>
    </row>
    <row r="586" spans="1:32" ht="310.5" hidden="1" outlineLevel="4" x14ac:dyDescent="0.35">
      <c r="A586" s="12" t="s">
        <v>145</v>
      </c>
      <c r="B586" s="12" t="s">
        <v>127</v>
      </c>
      <c r="C586" s="12" t="s">
        <v>87</v>
      </c>
      <c r="D586" s="12" t="s">
        <v>90</v>
      </c>
      <c r="E586" s="13">
        <v>200</v>
      </c>
      <c r="F586" s="12" t="s">
        <v>184</v>
      </c>
      <c r="G586" s="13">
        <v>1320</v>
      </c>
      <c r="H586" s="13">
        <v>3410</v>
      </c>
      <c r="I586" s="40" t="s">
        <v>341</v>
      </c>
      <c r="J586" s="47">
        <v>202281955</v>
      </c>
      <c r="K586" s="47">
        <v>202281955</v>
      </c>
      <c r="L586" s="47">
        <v>0</v>
      </c>
      <c r="M586" s="47">
        <v>0</v>
      </c>
      <c r="N586" s="47">
        <v>0</v>
      </c>
      <c r="O586" s="47">
        <v>0</v>
      </c>
      <c r="P586" s="47">
        <v>0</v>
      </c>
      <c r="Q586" s="47">
        <v>0</v>
      </c>
      <c r="R586" s="47">
        <v>0</v>
      </c>
      <c r="S586" s="47">
        <f t="shared" si="103"/>
        <v>202281955</v>
      </c>
      <c r="T586" s="47">
        <v>0</v>
      </c>
      <c r="U586" s="47">
        <v>16856830</v>
      </c>
      <c r="V586" s="47">
        <v>0</v>
      </c>
      <c r="W586" s="47">
        <v>134854640</v>
      </c>
      <c r="X586" s="47">
        <v>134854640</v>
      </c>
      <c r="Y586" s="47">
        <v>0</v>
      </c>
      <c r="Z586" s="47">
        <v>50570485</v>
      </c>
      <c r="AA586" s="47">
        <v>0</v>
      </c>
      <c r="AB586" s="15">
        <f t="shared" si="104"/>
        <v>50570485</v>
      </c>
      <c r="AC586" s="49">
        <f t="shared" si="116"/>
        <v>0.66666668314531563</v>
      </c>
      <c r="AD586" s="49">
        <f t="shared" si="117"/>
        <v>0.66666668314531563</v>
      </c>
      <c r="AE586" s="49">
        <f t="shared" si="118"/>
        <v>8.3333335393164454E-2</v>
      </c>
      <c r="AF586" s="49">
        <f t="shared" si="119"/>
        <v>0.75000001853848008</v>
      </c>
    </row>
    <row r="587" spans="1:32" hidden="1" outlineLevel="4" x14ac:dyDescent="0.35">
      <c r="A587" s="12" t="s">
        <v>145</v>
      </c>
      <c r="B587" s="12" t="s">
        <v>127</v>
      </c>
      <c r="C587" s="12" t="s">
        <v>87</v>
      </c>
      <c r="D587" s="12" t="s">
        <v>135</v>
      </c>
      <c r="E587" s="13"/>
      <c r="F587" s="12" t="s">
        <v>184</v>
      </c>
      <c r="G587" s="13">
        <v>1320</v>
      </c>
      <c r="H587" s="13">
        <v>3410</v>
      </c>
      <c r="I587" s="40" t="s">
        <v>28</v>
      </c>
      <c r="J587" s="47">
        <v>7000000</v>
      </c>
      <c r="K587" s="47">
        <v>7000000</v>
      </c>
      <c r="L587" s="47">
        <v>0</v>
      </c>
      <c r="M587" s="47">
        <v>0</v>
      </c>
      <c r="N587" s="47">
        <v>0</v>
      </c>
      <c r="O587" s="47">
        <v>0</v>
      </c>
      <c r="P587" s="47">
        <v>0</v>
      </c>
      <c r="Q587" s="47">
        <v>0</v>
      </c>
      <c r="R587" s="47">
        <v>0</v>
      </c>
      <c r="S587" s="47">
        <f t="shared" si="103"/>
        <v>7000000</v>
      </c>
      <c r="T587" s="47">
        <v>0</v>
      </c>
      <c r="U587" s="47">
        <v>5600000</v>
      </c>
      <c r="V587" s="47">
        <v>0</v>
      </c>
      <c r="W587" s="47">
        <v>0</v>
      </c>
      <c r="X587" s="47">
        <v>0</v>
      </c>
      <c r="Y587" s="47">
        <v>0</v>
      </c>
      <c r="Z587" s="47">
        <v>1400000</v>
      </c>
      <c r="AA587" s="47">
        <v>0</v>
      </c>
      <c r="AB587" s="15">
        <f t="shared" si="104"/>
        <v>1400000</v>
      </c>
      <c r="AC587" s="49">
        <f t="shared" si="116"/>
        <v>0</v>
      </c>
      <c r="AD587" s="49">
        <f t="shared" si="117"/>
        <v>0</v>
      </c>
      <c r="AE587" s="49">
        <f t="shared" si="118"/>
        <v>0.8</v>
      </c>
      <c r="AF587" s="49">
        <f t="shared" si="119"/>
        <v>0.8</v>
      </c>
    </row>
    <row r="588" spans="1:32" hidden="1" outlineLevel="3" x14ac:dyDescent="0.35">
      <c r="A588" s="34"/>
      <c r="B588" s="34"/>
      <c r="C588" s="34" t="s">
        <v>255</v>
      </c>
      <c r="D588" s="34"/>
      <c r="E588" s="33"/>
      <c r="F588" s="34"/>
      <c r="G588" s="33"/>
      <c r="H588" s="33"/>
      <c r="I588" s="51"/>
      <c r="J588" s="52">
        <f t="shared" ref="J588:AB588" si="120">SUBTOTAL(9,J579:J587)</f>
        <v>39410296740</v>
      </c>
      <c r="K588" s="52">
        <f t="shared" si="120"/>
        <v>39230066385</v>
      </c>
      <c r="L588" s="52">
        <f t="shared" si="120"/>
        <v>0</v>
      </c>
      <c r="M588" s="52">
        <f t="shared" si="120"/>
        <v>0</v>
      </c>
      <c r="N588" s="52">
        <f t="shared" si="120"/>
        <v>0</v>
      </c>
      <c r="O588" s="52">
        <f t="shared" si="120"/>
        <v>0</v>
      </c>
      <c r="P588" s="52">
        <f t="shared" si="120"/>
        <v>35909</v>
      </c>
      <c r="Q588" s="52">
        <f t="shared" si="120"/>
        <v>1336000000</v>
      </c>
      <c r="R588" s="52">
        <f t="shared" si="120"/>
        <v>0</v>
      </c>
      <c r="S588" s="52">
        <f t="shared" si="120"/>
        <v>40566102294</v>
      </c>
      <c r="T588" s="52">
        <f t="shared" si="120"/>
        <v>0</v>
      </c>
      <c r="U588" s="52">
        <f t="shared" si="120"/>
        <v>6320824654.5299988</v>
      </c>
      <c r="V588" s="52">
        <f t="shared" si="120"/>
        <v>0</v>
      </c>
      <c r="W588" s="52">
        <f t="shared" si="120"/>
        <v>25255402135.710003</v>
      </c>
      <c r="X588" s="52">
        <f t="shared" si="120"/>
        <v>25255402135.710003</v>
      </c>
      <c r="Y588" s="52">
        <f t="shared" si="120"/>
        <v>1608177700.1199999</v>
      </c>
      <c r="Z588" s="52">
        <f t="shared" si="120"/>
        <v>7653839594.7600002</v>
      </c>
      <c r="AA588" s="52">
        <f t="shared" si="120"/>
        <v>0</v>
      </c>
      <c r="AB588" s="54">
        <f t="shared" si="120"/>
        <v>8989875503.7600002</v>
      </c>
      <c r="AC588" s="55">
        <f t="shared" si="116"/>
        <v>0.6437766861737112</v>
      </c>
      <c r="AD588" s="55">
        <f t="shared" si="117"/>
        <v>0.62257403860674698</v>
      </c>
      <c r="AE588" s="55">
        <f t="shared" si="118"/>
        <v>0.15581542956038177</v>
      </c>
      <c r="AF588" s="55">
        <f t="shared" si="119"/>
        <v>0.77838946816712873</v>
      </c>
    </row>
    <row r="589" spans="1:32" ht="40.5" hidden="1" outlineLevel="4" x14ac:dyDescent="0.35">
      <c r="A589" s="12" t="s">
        <v>145</v>
      </c>
      <c r="B589" s="12" t="s">
        <v>127</v>
      </c>
      <c r="C589" s="12" t="s">
        <v>92</v>
      </c>
      <c r="D589" s="12" t="s">
        <v>93</v>
      </c>
      <c r="E589" s="13">
        <v>200</v>
      </c>
      <c r="F589" s="12">
        <v>280</v>
      </c>
      <c r="G589" s="13">
        <v>2310</v>
      </c>
      <c r="H589" s="13">
        <v>3410</v>
      </c>
      <c r="I589" s="40" t="s">
        <v>342</v>
      </c>
      <c r="J589" s="47">
        <v>50843499</v>
      </c>
      <c r="K589" s="47">
        <v>50843499</v>
      </c>
      <c r="L589" s="47">
        <v>0</v>
      </c>
      <c r="M589" s="47">
        <v>0</v>
      </c>
      <c r="N589" s="47">
        <v>0</v>
      </c>
      <c r="O589" s="47">
        <v>0</v>
      </c>
      <c r="P589" s="47">
        <v>0</v>
      </c>
      <c r="Q589" s="47">
        <v>0</v>
      </c>
      <c r="R589" s="47">
        <v>0</v>
      </c>
      <c r="S589" s="47">
        <f t="shared" ref="S589:S656" si="121">+K589+N589+P589+Q589</f>
        <v>50843499</v>
      </c>
      <c r="T589" s="47">
        <v>0</v>
      </c>
      <c r="U589" s="47">
        <v>18444527.079999998</v>
      </c>
      <c r="V589" s="47">
        <v>0</v>
      </c>
      <c r="W589" s="47">
        <v>19688103.920000002</v>
      </c>
      <c r="X589" s="47">
        <v>19688103.920000002</v>
      </c>
      <c r="Y589" s="47">
        <v>0</v>
      </c>
      <c r="Z589" s="47">
        <v>12710868</v>
      </c>
      <c r="AA589" s="47">
        <v>0</v>
      </c>
      <c r="AB589" s="15">
        <f t="shared" ref="AB589:AB656" si="122">+S589-T589-U589-V589-W589-AA589</f>
        <v>12710868</v>
      </c>
      <c r="AC589" s="49">
        <f t="shared" si="116"/>
        <v>0.38722952407347105</v>
      </c>
      <c r="AD589" s="49">
        <f t="shared" si="117"/>
        <v>0.38722952407347105</v>
      </c>
      <c r="AE589" s="49">
        <f t="shared" si="118"/>
        <v>0.36277060868686473</v>
      </c>
      <c r="AF589" s="49">
        <f t="shared" si="119"/>
        <v>0.75000013276033584</v>
      </c>
    </row>
    <row r="590" spans="1:32" ht="40.5" hidden="1" outlineLevel="4" x14ac:dyDescent="0.35">
      <c r="A590" s="12" t="s">
        <v>145</v>
      </c>
      <c r="B590" s="12" t="s">
        <v>127</v>
      </c>
      <c r="C590" s="12" t="s">
        <v>92</v>
      </c>
      <c r="D590" s="12" t="s">
        <v>93</v>
      </c>
      <c r="E590" s="13">
        <v>202</v>
      </c>
      <c r="F590" s="12">
        <v>280</v>
      </c>
      <c r="G590" s="13">
        <v>2310</v>
      </c>
      <c r="H590" s="13">
        <v>3410</v>
      </c>
      <c r="I590" s="40" t="s">
        <v>343</v>
      </c>
      <c r="J590" s="47">
        <v>1116673</v>
      </c>
      <c r="K590" s="47">
        <v>1116673</v>
      </c>
      <c r="L590" s="47">
        <v>0</v>
      </c>
      <c r="M590" s="47">
        <v>0</v>
      </c>
      <c r="N590" s="47">
        <v>0</v>
      </c>
      <c r="O590" s="47">
        <v>0</v>
      </c>
      <c r="P590" s="47">
        <v>0</v>
      </c>
      <c r="Q590" s="47">
        <v>0</v>
      </c>
      <c r="R590" s="47">
        <v>0</v>
      </c>
      <c r="S590" s="47">
        <f t="shared" si="121"/>
        <v>1116673</v>
      </c>
      <c r="T590" s="47">
        <v>0</v>
      </c>
      <c r="U590" s="47">
        <v>405104.25</v>
      </c>
      <c r="V590" s="47">
        <v>0</v>
      </c>
      <c r="W590" s="47">
        <v>432408.75</v>
      </c>
      <c r="X590" s="47">
        <v>432408.75</v>
      </c>
      <c r="Y590" s="47">
        <v>0</v>
      </c>
      <c r="Z590" s="47">
        <v>279160</v>
      </c>
      <c r="AA590" s="47">
        <v>0</v>
      </c>
      <c r="AB590" s="15">
        <f t="shared" si="122"/>
        <v>279160</v>
      </c>
      <c r="AC590" s="49">
        <f t="shared" si="116"/>
        <v>0.387229520190781</v>
      </c>
      <c r="AD590" s="49">
        <f t="shared" si="117"/>
        <v>0.387229520190781</v>
      </c>
      <c r="AE590" s="49">
        <f t="shared" si="118"/>
        <v>0.36277786782701832</v>
      </c>
      <c r="AF590" s="49">
        <f t="shared" si="119"/>
        <v>0.75000738801779931</v>
      </c>
    </row>
    <row r="591" spans="1:32" hidden="1" outlineLevel="3" x14ac:dyDescent="0.35">
      <c r="A591" s="34"/>
      <c r="B591" s="34"/>
      <c r="C591" s="34" t="s">
        <v>256</v>
      </c>
      <c r="D591" s="34"/>
      <c r="E591" s="33"/>
      <c r="F591" s="34"/>
      <c r="G591" s="33"/>
      <c r="H591" s="33"/>
      <c r="I591" s="51"/>
      <c r="J591" s="52">
        <f t="shared" ref="J591:AB591" si="123">SUBTOTAL(9,J589:J590)</f>
        <v>51960172</v>
      </c>
      <c r="K591" s="52">
        <f t="shared" si="123"/>
        <v>51960172</v>
      </c>
      <c r="L591" s="52">
        <f t="shared" si="123"/>
        <v>0</v>
      </c>
      <c r="M591" s="52">
        <f t="shared" si="123"/>
        <v>0</v>
      </c>
      <c r="N591" s="52">
        <f t="shared" si="123"/>
        <v>0</v>
      </c>
      <c r="O591" s="52">
        <f t="shared" si="123"/>
        <v>0</v>
      </c>
      <c r="P591" s="52">
        <f t="shared" si="123"/>
        <v>0</v>
      </c>
      <c r="Q591" s="52">
        <f t="shared" si="123"/>
        <v>0</v>
      </c>
      <c r="R591" s="52">
        <f t="shared" si="123"/>
        <v>0</v>
      </c>
      <c r="S591" s="52">
        <f t="shared" si="123"/>
        <v>51960172</v>
      </c>
      <c r="T591" s="52">
        <f t="shared" si="123"/>
        <v>0</v>
      </c>
      <c r="U591" s="52">
        <f t="shared" si="123"/>
        <v>18849631.329999998</v>
      </c>
      <c r="V591" s="52">
        <f t="shared" si="123"/>
        <v>0</v>
      </c>
      <c r="W591" s="52">
        <f t="shared" si="123"/>
        <v>20120512.670000002</v>
      </c>
      <c r="X591" s="52">
        <f t="shared" si="123"/>
        <v>20120512.670000002</v>
      </c>
      <c r="Y591" s="52">
        <f t="shared" si="123"/>
        <v>0</v>
      </c>
      <c r="Z591" s="52">
        <f t="shared" si="123"/>
        <v>12990028</v>
      </c>
      <c r="AA591" s="52">
        <f t="shared" si="123"/>
        <v>0</v>
      </c>
      <c r="AB591" s="54">
        <f t="shared" si="123"/>
        <v>12990028</v>
      </c>
      <c r="AC591" s="55">
        <f t="shared" si="116"/>
        <v>0.38722952399002841</v>
      </c>
      <c r="AD591" s="55">
        <f t="shared" si="117"/>
        <v>0.38722952399002841</v>
      </c>
      <c r="AE591" s="55">
        <f t="shared" si="118"/>
        <v>0.36277076469261876</v>
      </c>
      <c r="AF591" s="55">
        <f t="shared" si="119"/>
        <v>0.75000028868264712</v>
      </c>
    </row>
    <row r="592" spans="1:32" outlineLevel="2" collapsed="1" x14ac:dyDescent="0.35">
      <c r="A592" s="28"/>
      <c r="B592" s="28" t="s">
        <v>278</v>
      </c>
      <c r="C592" s="28"/>
      <c r="D592" s="28"/>
      <c r="E592" s="29"/>
      <c r="F592" s="28"/>
      <c r="G592" s="29"/>
      <c r="H592" s="29"/>
      <c r="I592" s="57"/>
      <c r="J592" s="30">
        <f t="shared" ref="J592:AB592" si="124">SUBTOTAL(9,J560:J590)</f>
        <v>726440278544</v>
      </c>
      <c r="K592" s="30">
        <f t="shared" si="124"/>
        <v>725272422155</v>
      </c>
      <c r="L592" s="30">
        <f t="shared" si="124"/>
        <v>0</v>
      </c>
      <c r="M592" s="30">
        <f t="shared" si="124"/>
        <v>0</v>
      </c>
      <c r="N592" s="30">
        <f t="shared" si="124"/>
        <v>0</v>
      </c>
      <c r="O592" s="30">
        <f t="shared" si="124"/>
        <v>0</v>
      </c>
      <c r="P592" s="30">
        <f t="shared" si="124"/>
        <v>2505348</v>
      </c>
      <c r="Q592" s="30">
        <f t="shared" si="124"/>
        <v>2518637391</v>
      </c>
      <c r="R592" s="30">
        <f t="shared" si="124"/>
        <v>0</v>
      </c>
      <c r="S592" s="30">
        <f t="shared" si="124"/>
        <v>727793564894</v>
      </c>
      <c r="T592" s="30">
        <f t="shared" si="124"/>
        <v>0</v>
      </c>
      <c r="U592" s="30">
        <f t="shared" si="124"/>
        <v>40239137728.510002</v>
      </c>
      <c r="V592" s="30">
        <f t="shared" si="124"/>
        <v>0</v>
      </c>
      <c r="W592" s="30">
        <f t="shared" si="124"/>
        <v>503291536830.23999</v>
      </c>
      <c r="X592" s="30">
        <f t="shared" si="124"/>
        <v>503291536830.23999</v>
      </c>
      <c r="Y592" s="30">
        <f t="shared" si="124"/>
        <v>166850216492.95001</v>
      </c>
      <c r="Z592" s="30">
        <f t="shared" si="124"/>
        <v>181741747596.25003</v>
      </c>
      <c r="AA592" s="30">
        <f t="shared" si="124"/>
        <v>0</v>
      </c>
      <c r="AB592" s="31">
        <f t="shared" si="124"/>
        <v>184262890335.25</v>
      </c>
      <c r="AC592" s="32">
        <f t="shared" si="116"/>
        <v>0.69393447407639075</v>
      </c>
      <c r="AD592" s="32">
        <f t="shared" si="117"/>
        <v>0.69153062229059725</v>
      </c>
      <c r="AE592" s="32">
        <f t="shared" si="118"/>
        <v>5.5289218906972144E-2</v>
      </c>
      <c r="AF592" s="32">
        <f t="shared" si="119"/>
        <v>0.74681984119756939</v>
      </c>
    </row>
    <row r="593" spans="1:32" hidden="1" outlineLevel="4" x14ac:dyDescent="0.35">
      <c r="A593" s="12" t="s">
        <v>145</v>
      </c>
      <c r="B593" s="12" t="s">
        <v>128</v>
      </c>
      <c r="C593" s="12" t="s">
        <v>33</v>
      </c>
      <c r="D593" s="12" t="s">
        <v>34</v>
      </c>
      <c r="E593" s="13"/>
      <c r="F593" s="12">
        <v>280</v>
      </c>
      <c r="G593" s="13">
        <v>1111</v>
      </c>
      <c r="H593" s="13">
        <v>3420</v>
      </c>
      <c r="I593" s="40" t="s">
        <v>185</v>
      </c>
      <c r="J593" s="47">
        <v>147924816921</v>
      </c>
      <c r="K593" s="47">
        <v>147960114576</v>
      </c>
      <c r="L593" s="47">
        <v>0</v>
      </c>
      <c r="M593" s="47">
        <v>0</v>
      </c>
      <c r="N593" s="47">
        <v>0</v>
      </c>
      <c r="O593" s="47">
        <v>0</v>
      </c>
      <c r="P593" s="47">
        <v>0</v>
      </c>
      <c r="Q593" s="48">
        <v>66777650</v>
      </c>
      <c r="R593" s="47">
        <v>0</v>
      </c>
      <c r="S593" s="47">
        <f t="shared" si="121"/>
        <v>148026892226</v>
      </c>
      <c r="T593" s="47">
        <v>0</v>
      </c>
      <c r="U593" s="47">
        <v>82752406.159999996</v>
      </c>
      <c r="V593" s="47">
        <v>0</v>
      </c>
      <c r="W593" s="47">
        <v>100840562879.89999</v>
      </c>
      <c r="X593" s="47">
        <v>100840562879.89999</v>
      </c>
      <c r="Y593" s="47">
        <v>47034102089.940002</v>
      </c>
      <c r="Z593" s="47">
        <v>47036799289.940002</v>
      </c>
      <c r="AA593" s="47">
        <v>0</v>
      </c>
      <c r="AB593" s="15">
        <f t="shared" si="122"/>
        <v>47103576939.940002</v>
      </c>
      <c r="AC593" s="49">
        <f t="shared" si="116"/>
        <v>0.68153882665522703</v>
      </c>
      <c r="AD593" s="49">
        <f t="shared" si="117"/>
        <v>0.68123137197220696</v>
      </c>
      <c r="AE593" s="49">
        <f t="shared" si="118"/>
        <v>5.5903630019914078E-4</v>
      </c>
      <c r="AF593" s="49">
        <f t="shared" si="119"/>
        <v>0.68179040827240611</v>
      </c>
    </row>
    <row r="594" spans="1:32" hidden="1" outlineLevel="4" x14ac:dyDescent="0.35">
      <c r="A594" s="12" t="s">
        <v>145</v>
      </c>
      <c r="B594" s="12" t="s">
        <v>128</v>
      </c>
      <c r="C594" s="12" t="s">
        <v>33</v>
      </c>
      <c r="D594" s="12" t="s">
        <v>35</v>
      </c>
      <c r="E594" s="13"/>
      <c r="F594" s="12" t="s">
        <v>184</v>
      </c>
      <c r="G594" s="13">
        <v>1111</v>
      </c>
      <c r="H594" s="13">
        <v>3420</v>
      </c>
      <c r="I594" s="40" t="s">
        <v>186</v>
      </c>
      <c r="J594" s="47">
        <v>0</v>
      </c>
      <c r="K594" s="47">
        <v>0</v>
      </c>
      <c r="L594" s="47">
        <v>0</v>
      </c>
      <c r="M594" s="47">
        <v>0</v>
      </c>
      <c r="N594" s="48">
        <v>547007777</v>
      </c>
      <c r="O594" s="47">
        <v>0</v>
      </c>
      <c r="P594" s="47">
        <v>0</v>
      </c>
      <c r="Q594" s="48">
        <v>2790000000</v>
      </c>
      <c r="R594" s="47">
        <v>0</v>
      </c>
      <c r="S594" s="47">
        <f t="shared" si="121"/>
        <v>3337007777</v>
      </c>
      <c r="T594" s="47">
        <v>0</v>
      </c>
      <c r="U594" s="47">
        <v>0</v>
      </c>
      <c r="V594" s="47">
        <v>0</v>
      </c>
      <c r="W594" s="47">
        <v>0</v>
      </c>
      <c r="X594" s="47">
        <v>0</v>
      </c>
      <c r="Y594" s="47">
        <v>0</v>
      </c>
      <c r="Z594" s="47">
        <v>0</v>
      </c>
      <c r="AA594" s="47">
        <v>0</v>
      </c>
      <c r="AB594" s="15">
        <f t="shared" si="122"/>
        <v>3337007777</v>
      </c>
      <c r="AC594" s="49">
        <f t="shared" si="116"/>
        <v>0</v>
      </c>
      <c r="AD594" s="49">
        <f t="shared" si="117"/>
        <v>0</v>
      </c>
      <c r="AE594" s="49">
        <f t="shared" si="118"/>
        <v>0</v>
      </c>
      <c r="AF594" s="49">
        <f t="shared" si="119"/>
        <v>0</v>
      </c>
    </row>
    <row r="595" spans="1:32" hidden="1" outlineLevel="4" x14ac:dyDescent="0.35">
      <c r="A595" s="12" t="s">
        <v>145</v>
      </c>
      <c r="B595" s="12" t="s">
        <v>128</v>
      </c>
      <c r="C595" s="12" t="s">
        <v>33</v>
      </c>
      <c r="D595" s="12" t="s">
        <v>35</v>
      </c>
      <c r="E595" s="13"/>
      <c r="F595" s="12">
        <v>280</v>
      </c>
      <c r="G595" s="13">
        <v>1111</v>
      </c>
      <c r="H595" s="13">
        <v>3420</v>
      </c>
      <c r="I595" s="40" t="s">
        <v>186</v>
      </c>
      <c r="J595" s="47">
        <v>6840631289</v>
      </c>
      <c r="K595" s="47">
        <v>6840631289</v>
      </c>
      <c r="L595" s="47">
        <v>0</v>
      </c>
      <c r="M595" s="47">
        <v>0</v>
      </c>
      <c r="N595" s="47">
        <v>0</v>
      </c>
      <c r="O595" s="47">
        <v>0</v>
      </c>
      <c r="P595" s="47">
        <v>0</v>
      </c>
      <c r="Q595" s="48">
        <v>573308</v>
      </c>
      <c r="R595" s="47">
        <v>0</v>
      </c>
      <c r="S595" s="47">
        <f t="shared" si="121"/>
        <v>6841204597</v>
      </c>
      <c r="T595" s="47">
        <v>0</v>
      </c>
      <c r="U595" s="47">
        <v>19676867.210000001</v>
      </c>
      <c r="V595" s="47">
        <v>0</v>
      </c>
      <c r="W595" s="47">
        <v>6392531478.7799997</v>
      </c>
      <c r="X595" s="47">
        <v>6392531478.7799997</v>
      </c>
      <c r="Y595" s="47">
        <v>428422943.00999999</v>
      </c>
      <c r="Z595" s="47">
        <v>428422943.00999999</v>
      </c>
      <c r="AA595" s="47">
        <v>0</v>
      </c>
      <c r="AB595" s="15">
        <f t="shared" si="122"/>
        <v>428996251.01000023</v>
      </c>
      <c r="AC595" s="49">
        <f t="shared" si="116"/>
        <v>0.93449437759632481</v>
      </c>
      <c r="AD595" s="49">
        <f t="shared" si="117"/>
        <v>0.93441606491103157</v>
      </c>
      <c r="AE595" s="49">
        <f t="shared" si="118"/>
        <v>2.8762284376977537E-3</v>
      </c>
      <c r="AF595" s="49">
        <f t="shared" si="119"/>
        <v>0.93729229334872932</v>
      </c>
    </row>
    <row r="596" spans="1:32" hidden="1" outlineLevel="4" x14ac:dyDescent="0.35">
      <c r="A596" s="12" t="s">
        <v>145</v>
      </c>
      <c r="B596" s="12" t="s">
        <v>128</v>
      </c>
      <c r="C596" s="12" t="s">
        <v>33</v>
      </c>
      <c r="D596" s="12" t="s">
        <v>36</v>
      </c>
      <c r="E596" s="13"/>
      <c r="F596" s="12" t="s">
        <v>184</v>
      </c>
      <c r="G596" s="13">
        <v>1111</v>
      </c>
      <c r="H596" s="13">
        <v>3420</v>
      </c>
      <c r="I596" s="40" t="s">
        <v>1</v>
      </c>
      <c r="J596" s="47">
        <v>0</v>
      </c>
      <c r="K596" s="47">
        <v>3894194</v>
      </c>
      <c r="L596" s="47">
        <v>0</v>
      </c>
      <c r="M596" s="47">
        <v>0</v>
      </c>
      <c r="N596" s="47">
        <v>0</v>
      </c>
      <c r="O596" s="47">
        <v>0</v>
      </c>
      <c r="P596" s="47">
        <v>0</v>
      </c>
      <c r="Q596" s="47">
        <v>0</v>
      </c>
      <c r="R596" s="47">
        <v>0</v>
      </c>
      <c r="S596" s="47">
        <f t="shared" si="121"/>
        <v>3894194</v>
      </c>
      <c r="T596" s="47">
        <v>0</v>
      </c>
      <c r="U596" s="47">
        <v>0</v>
      </c>
      <c r="V596" s="47">
        <v>0</v>
      </c>
      <c r="W596" s="47">
        <v>0</v>
      </c>
      <c r="X596" s="47">
        <v>0</v>
      </c>
      <c r="Y596" s="47">
        <v>3894194</v>
      </c>
      <c r="Z596" s="47">
        <v>3894194</v>
      </c>
      <c r="AA596" s="47">
        <v>0</v>
      </c>
      <c r="AB596" s="15">
        <f t="shared" si="122"/>
        <v>3894194</v>
      </c>
      <c r="AC596" s="49">
        <f t="shared" si="116"/>
        <v>0</v>
      </c>
      <c r="AD596" s="49">
        <f t="shared" si="117"/>
        <v>0</v>
      </c>
      <c r="AE596" s="49">
        <f t="shared" si="118"/>
        <v>0</v>
      </c>
      <c r="AF596" s="49">
        <f t="shared" si="119"/>
        <v>0</v>
      </c>
    </row>
    <row r="597" spans="1:32" hidden="1" outlineLevel="4" x14ac:dyDescent="0.35">
      <c r="A597" s="12" t="s">
        <v>145</v>
      </c>
      <c r="B597" s="12" t="s">
        <v>128</v>
      </c>
      <c r="C597" s="12" t="s">
        <v>33</v>
      </c>
      <c r="D597" s="12" t="s">
        <v>146</v>
      </c>
      <c r="E597" s="13"/>
      <c r="F597" s="12">
        <v>280</v>
      </c>
      <c r="G597" s="13">
        <v>1111</v>
      </c>
      <c r="H597" s="13">
        <v>3420</v>
      </c>
      <c r="I597" s="40" t="s">
        <v>29</v>
      </c>
      <c r="J597" s="47">
        <v>134141282</v>
      </c>
      <c r="K597" s="47">
        <v>134141282</v>
      </c>
      <c r="L597" s="47">
        <v>0</v>
      </c>
      <c r="M597" s="47">
        <v>0</v>
      </c>
      <c r="N597" s="47">
        <v>0</v>
      </c>
      <c r="O597" s="47">
        <v>0</v>
      </c>
      <c r="P597" s="47">
        <v>0</v>
      </c>
      <c r="Q597" s="48">
        <v>-9000002</v>
      </c>
      <c r="R597" s="47">
        <v>0</v>
      </c>
      <c r="S597" s="47">
        <f t="shared" si="121"/>
        <v>125141280</v>
      </c>
      <c r="T597" s="47">
        <v>0</v>
      </c>
      <c r="U597" s="47">
        <v>11825.73</v>
      </c>
      <c r="V597" s="47">
        <v>0</v>
      </c>
      <c r="W597" s="47">
        <v>78099806.569999993</v>
      </c>
      <c r="X597" s="47">
        <v>78099806.569999993</v>
      </c>
      <c r="Y597" s="47">
        <v>47029647.700000003</v>
      </c>
      <c r="Z597" s="47">
        <v>56029649.700000003</v>
      </c>
      <c r="AA597" s="47">
        <v>0</v>
      </c>
      <c r="AB597" s="15">
        <f t="shared" si="122"/>
        <v>47029647.700000003</v>
      </c>
      <c r="AC597" s="49">
        <f t="shared" si="116"/>
        <v>0.58222051709629552</v>
      </c>
      <c r="AD597" s="49">
        <f t="shared" si="117"/>
        <v>0.62409307759997334</v>
      </c>
      <c r="AE597" s="49">
        <f t="shared" si="118"/>
        <v>9.4499033412475875E-5</v>
      </c>
      <c r="AF597" s="49">
        <f t="shared" si="119"/>
        <v>0.62418757663338587</v>
      </c>
    </row>
    <row r="598" spans="1:32" hidden="1" outlineLevel="4" x14ac:dyDescent="0.35">
      <c r="A598" s="12" t="s">
        <v>145</v>
      </c>
      <c r="B598" s="12" t="s">
        <v>128</v>
      </c>
      <c r="C598" s="12" t="s">
        <v>33</v>
      </c>
      <c r="D598" s="12" t="s">
        <v>147</v>
      </c>
      <c r="E598" s="13"/>
      <c r="F598" s="12" t="s">
        <v>184</v>
      </c>
      <c r="G598" s="13">
        <v>1111</v>
      </c>
      <c r="H598" s="13">
        <v>3420</v>
      </c>
      <c r="I598" s="40" t="s">
        <v>336</v>
      </c>
      <c r="J598" s="47">
        <v>113219174</v>
      </c>
      <c r="K598" s="47">
        <v>133556712</v>
      </c>
      <c r="L598" s="47">
        <v>0</v>
      </c>
      <c r="M598" s="47">
        <v>0</v>
      </c>
      <c r="N598" s="47">
        <v>0</v>
      </c>
      <c r="O598" s="47">
        <v>0</v>
      </c>
      <c r="P598" s="47">
        <v>0</v>
      </c>
      <c r="Q598" s="48">
        <v>10106525</v>
      </c>
      <c r="R598" s="47">
        <v>0</v>
      </c>
      <c r="S598" s="47">
        <f t="shared" si="121"/>
        <v>143663237</v>
      </c>
      <c r="T598" s="47">
        <v>0</v>
      </c>
      <c r="U598" s="47">
        <v>69423492.599999994</v>
      </c>
      <c r="V598" s="47">
        <v>0</v>
      </c>
      <c r="W598" s="47">
        <v>50698644.109999999</v>
      </c>
      <c r="X598" s="47">
        <v>50698644.109999999</v>
      </c>
      <c r="Y598" s="47">
        <v>13434575.289999999</v>
      </c>
      <c r="Z598" s="47">
        <v>13434575.289999999</v>
      </c>
      <c r="AA598" s="47">
        <v>0</v>
      </c>
      <c r="AB598" s="15">
        <f t="shared" si="122"/>
        <v>23541100.290000007</v>
      </c>
      <c r="AC598" s="49">
        <f t="shared" si="116"/>
        <v>0.37960386528533285</v>
      </c>
      <c r="AD598" s="49">
        <f t="shared" si="117"/>
        <v>0.3528992188168501</v>
      </c>
      <c r="AE598" s="49">
        <f t="shared" si="118"/>
        <v>0.48323770262812604</v>
      </c>
      <c r="AF598" s="49">
        <f t="shared" si="119"/>
        <v>0.83613692144497609</v>
      </c>
    </row>
    <row r="599" spans="1:32" hidden="1" outlineLevel="4" x14ac:dyDescent="0.35">
      <c r="A599" s="12" t="s">
        <v>145</v>
      </c>
      <c r="B599" s="12" t="s">
        <v>128</v>
      </c>
      <c r="C599" s="12" t="s">
        <v>33</v>
      </c>
      <c r="D599" s="12" t="s">
        <v>38</v>
      </c>
      <c r="E599" s="13"/>
      <c r="F599" s="12">
        <v>280</v>
      </c>
      <c r="G599" s="13">
        <v>1111</v>
      </c>
      <c r="H599" s="13">
        <v>3420</v>
      </c>
      <c r="I599" s="40" t="s">
        <v>187</v>
      </c>
      <c r="J599" s="47">
        <v>41779789192</v>
      </c>
      <c r="K599" s="47">
        <v>41779789192</v>
      </c>
      <c r="L599" s="47">
        <v>0</v>
      </c>
      <c r="M599" s="47">
        <v>0</v>
      </c>
      <c r="N599" s="47">
        <v>0</v>
      </c>
      <c r="O599" s="47">
        <v>0</v>
      </c>
      <c r="P599" s="47">
        <v>0</v>
      </c>
      <c r="Q599" s="48">
        <v>48359164</v>
      </c>
      <c r="R599" s="47">
        <v>0</v>
      </c>
      <c r="S599" s="47">
        <f t="shared" si="121"/>
        <v>41828148356</v>
      </c>
      <c r="T599" s="47">
        <v>0</v>
      </c>
      <c r="U599" s="47">
        <v>15042312.68</v>
      </c>
      <c r="V599" s="47">
        <v>0</v>
      </c>
      <c r="W599" s="47">
        <v>27500551231.700001</v>
      </c>
      <c r="X599" s="47">
        <v>27500551231.700001</v>
      </c>
      <c r="Y599" s="47">
        <v>14264195647.620001</v>
      </c>
      <c r="Z599" s="47">
        <v>14264195647.620001</v>
      </c>
      <c r="AA599" s="47">
        <v>0</v>
      </c>
      <c r="AB599" s="15">
        <f t="shared" si="122"/>
        <v>14312554811.619999</v>
      </c>
      <c r="AC599" s="49">
        <f t="shared" si="116"/>
        <v>0.6582261845630808</v>
      </c>
      <c r="AD599" s="49">
        <f t="shared" si="117"/>
        <v>0.65746518343681859</v>
      </c>
      <c r="AE599" s="49">
        <f t="shared" si="118"/>
        <v>3.5962176838368867E-4</v>
      </c>
      <c r="AF599" s="49">
        <f t="shared" si="119"/>
        <v>0.65782480520520226</v>
      </c>
    </row>
    <row r="600" spans="1:32" hidden="1" outlineLevel="4" x14ac:dyDescent="0.35">
      <c r="A600" s="12" t="s">
        <v>145</v>
      </c>
      <c r="B600" s="12" t="s">
        <v>128</v>
      </c>
      <c r="C600" s="12" t="s">
        <v>33</v>
      </c>
      <c r="D600" s="12" t="s">
        <v>39</v>
      </c>
      <c r="E600" s="13"/>
      <c r="F600" s="12">
        <v>280</v>
      </c>
      <c r="G600" s="13">
        <v>1111</v>
      </c>
      <c r="H600" s="13">
        <v>3420</v>
      </c>
      <c r="I600" s="40" t="s">
        <v>188</v>
      </c>
      <c r="J600" s="47">
        <v>7810281577</v>
      </c>
      <c r="K600" s="47">
        <v>7810281577</v>
      </c>
      <c r="L600" s="47">
        <v>0</v>
      </c>
      <c r="M600" s="47">
        <v>0</v>
      </c>
      <c r="N600" s="47">
        <v>0</v>
      </c>
      <c r="O600" s="47">
        <v>0</v>
      </c>
      <c r="P600" s="47">
        <v>0</v>
      </c>
      <c r="Q600" s="48">
        <v>-102654761</v>
      </c>
      <c r="R600" s="47">
        <v>0</v>
      </c>
      <c r="S600" s="47">
        <f t="shared" si="121"/>
        <v>7707626816</v>
      </c>
      <c r="T600" s="47">
        <v>0</v>
      </c>
      <c r="U600" s="47">
        <v>1788039.8</v>
      </c>
      <c r="V600" s="47">
        <v>0</v>
      </c>
      <c r="W600" s="47">
        <v>5093897548.6099997</v>
      </c>
      <c r="X600" s="47">
        <v>5093897548.6099997</v>
      </c>
      <c r="Y600" s="47">
        <v>2611941227.5900002</v>
      </c>
      <c r="Z600" s="47">
        <v>2714595988.5900002</v>
      </c>
      <c r="AA600" s="47">
        <v>0</v>
      </c>
      <c r="AB600" s="15">
        <f t="shared" si="122"/>
        <v>2611941227.5900002</v>
      </c>
      <c r="AC600" s="49">
        <f t="shared" si="116"/>
        <v>0.65220408488353265</v>
      </c>
      <c r="AD600" s="49">
        <f t="shared" si="117"/>
        <v>0.66089052703430728</v>
      </c>
      <c r="AE600" s="49">
        <f t="shared" si="118"/>
        <v>2.319831827208174E-4</v>
      </c>
      <c r="AF600" s="49">
        <f t="shared" si="119"/>
        <v>0.66112251021702806</v>
      </c>
    </row>
    <row r="601" spans="1:32" hidden="1" outlineLevel="4" x14ac:dyDescent="0.35">
      <c r="A601" s="12" t="s">
        <v>145</v>
      </c>
      <c r="B601" s="12" t="s">
        <v>128</v>
      </c>
      <c r="C601" s="12" t="s">
        <v>33</v>
      </c>
      <c r="D601" s="12" t="s">
        <v>40</v>
      </c>
      <c r="E601" s="13"/>
      <c r="F601" s="12" t="s">
        <v>184</v>
      </c>
      <c r="G601" s="13">
        <v>1111</v>
      </c>
      <c r="H601" s="13">
        <v>3420</v>
      </c>
      <c r="I601" s="40" t="s">
        <v>3</v>
      </c>
      <c r="J601" s="47">
        <v>21761833198</v>
      </c>
      <c r="K601" s="47">
        <v>21761833198</v>
      </c>
      <c r="L601" s="47">
        <v>0</v>
      </c>
      <c r="M601" s="47">
        <v>0</v>
      </c>
      <c r="N601" s="47">
        <v>0</v>
      </c>
      <c r="O601" s="47">
        <v>0</v>
      </c>
      <c r="P601" s="47">
        <v>0</v>
      </c>
      <c r="Q601" s="48">
        <v>-5347349931</v>
      </c>
      <c r="R601" s="47">
        <v>0</v>
      </c>
      <c r="S601" s="47">
        <f t="shared" si="121"/>
        <v>16414483267</v>
      </c>
      <c r="T601" s="47">
        <v>0</v>
      </c>
      <c r="U601" s="47">
        <v>0</v>
      </c>
      <c r="V601" s="47">
        <v>0</v>
      </c>
      <c r="W601" s="47">
        <v>695803085.42999995</v>
      </c>
      <c r="X601" s="47">
        <v>695803085.42999995</v>
      </c>
      <c r="Y601" s="47">
        <v>0</v>
      </c>
      <c r="Z601" s="47">
        <v>21066030112.57</v>
      </c>
      <c r="AA601" s="47">
        <v>0</v>
      </c>
      <c r="AB601" s="15">
        <f t="shared" si="122"/>
        <v>15718680181.57</v>
      </c>
      <c r="AC601" s="49">
        <f t="shared" si="116"/>
        <v>3.1973551083644323E-2</v>
      </c>
      <c r="AD601" s="49">
        <f t="shared" si="117"/>
        <v>4.238958206067054E-2</v>
      </c>
      <c r="AE601" s="49">
        <f t="shared" si="118"/>
        <v>0</v>
      </c>
      <c r="AF601" s="49">
        <f t="shared" si="119"/>
        <v>4.238958206067054E-2</v>
      </c>
    </row>
    <row r="602" spans="1:32" hidden="1" outlineLevel="4" x14ac:dyDescent="0.35">
      <c r="A602" s="12" t="s">
        <v>145</v>
      </c>
      <c r="B602" s="12" t="s">
        <v>128</v>
      </c>
      <c r="C602" s="12" t="s">
        <v>33</v>
      </c>
      <c r="D602" s="12" t="s">
        <v>41</v>
      </c>
      <c r="E602" s="13"/>
      <c r="F602" s="12" t="s">
        <v>184</v>
      </c>
      <c r="G602" s="13">
        <v>1111</v>
      </c>
      <c r="H602" s="13">
        <v>3420</v>
      </c>
      <c r="I602" s="40" t="s">
        <v>4</v>
      </c>
      <c r="J602" s="47">
        <v>19727040891</v>
      </c>
      <c r="K602" s="47">
        <v>19997162166</v>
      </c>
      <c r="L602" s="47">
        <v>0</v>
      </c>
      <c r="M602" s="47">
        <v>0</v>
      </c>
      <c r="N602" s="47">
        <v>0</v>
      </c>
      <c r="O602" s="47">
        <v>0</v>
      </c>
      <c r="P602" s="47">
        <v>0</v>
      </c>
      <c r="Q602" s="48">
        <v>104953858</v>
      </c>
      <c r="R602" s="47">
        <v>0</v>
      </c>
      <c r="S602" s="47">
        <f t="shared" si="121"/>
        <v>20102116024</v>
      </c>
      <c r="T602" s="47">
        <v>0</v>
      </c>
      <c r="U602" s="47">
        <v>11596263.369999999</v>
      </c>
      <c r="V602" s="47">
        <v>0</v>
      </c>
      <c r="W602" s="47">
        <v>19851753672.880001</v>
      </c>
      <c r="X602" s="47">
        <v>19851753672.880001</v>
      </c>
      <c r="Y602" s="47">
        <v>133812229.75</v>
      </c>
      <c r="Z602" s="47">
        <v>133812229.75</v>
      </c>
      <c r="AA602" s="47">
        <v>0</v>
      </c>
      <c r="AB602" s="15">
        <f t="shared" si="122"/>
        <v>238766087.75</v>
      </c>
      <c r="AC602" s="49">
        <f t="shared" si="116"/>
        <v>0.99272854358468776</v>
      </c>
      <c r="AD602" s="49">
        <f t="shared" si="117"/>
        <v>0.98754547278400495</v>
      </c>
      <c r="AE602" s="49">
        <f t="shared" si="118"/>
        <v>5.7686779621384996E-4</v>
      </c>
      <c r="AF602" s="49">
        <f t="shared" si="119"/>
        <v>0.98812234058021875</v>
      </c>
    </row>
    <row r="603" spans="1:32" hidden="1" outlineLevel="4" x14ac:dyDescent="0.35">
      <c r="A603" s="12" t="s">
        <v>145</v>
      </c>
      <c r="B603" s="12" t="s">
        <v>128</v>
      </c>
      <c r="C603" s="12" t="s">
        <v>33</v>
      </c>
      <c r="D603" s="12" t="s">
        <v>42</v>
      </c>
      <c r="E603" s="13"/>
      <c r="F603" s="12">
        <v>280</v>
      </c>
      <c r="G603" s="13">
        <v>1111</v>
      </c>
      <c r="H603" s="13">
        <v>3420</v>
      </c>
      <c r="I603" s="40" t="s">
        <v>5</v>
      </c>
      <c r="J603" s="47">
        <v>47755062359</v>
      </c>
      <c r="K603" s="47">
        <v>47755062359</v>
      </c>
      <c r="L603" s="47">
        <v>0</v>
      </c>
      <c r="M603" s="47">
        <v>0</v>
      </c>
      <c r="N603" s="47">
        <v>0</v>
      </c>
      <c r="O603" s="47">
        <v>0</v>
      </c>
      <c r="P603" s="47">
        <v>0</v>
      </c>
      <c r="Q603" s="48">
        <v>86013763</v>
      </c>
      <c r="R603" s="47">
        <v>0</v>
      </c>
      <c r="S603" s="47">
        <f t="shared" si="121"/>
        <v>47841076122</v>
      </c>
      <c r="T603" s="47">
        <v>0</v>
      </c>
      <c r="U603" s="47">
        <v>17913223.370000001</v>
      </c>
      <c r="V603" s="47">
        <v>0</v>
      </c>
      <c r="W603" s="47">
        <v>31803127398.43</v>
      </c>
      <c r="X603" s="47">
        <v>31803127398.43</v>
      </c>
      <c r="Y603" s="47">
        <v>15934021737.200001</v>
      </c>
      <c r="Z603" s="47">
        <v>15934021737.200001</v>
      </c>
      <c r="AA603" s="47">
        <v>0</v>
      </c>
      <c r="AB603" s="15">
        <f t="shared" si="122"/>
        <v>16020035500.199997</v>
      </c>
      <c r="AC603" s="49">
        <f t="shared" si="116"/>
        <v>0.66596347753352536</v>
      </c>
      <c r="AD603" s="49">
        <f t="shared" si="117"/>
        <v>0.66476613772918758</v>
      </c>
      <c r="AE603" s="49">
        <f t="shared" si="118"/>
        <v>3.7443186529331643E-4</v>
      </c>
      <c r="AF603" s="49">
        <f t="shared" si="119"/>
        <v>0.66514056959448087</v>
      </c>
    </row>
    <row r="604" spans="1:32" ht="67.5" hidden="1" outlineLevel="4" x14ac:dyDescent="0.35">
      <c r="A604" s="12" t="s">
        <v>145</v>
      </c>
      <c r="B604" s="12" t="s">
        <v>128</v>
      </c>
      <c r="C604" s="12" t="s">
        <v>33</v>
      </c>
      <c r="D604" s="12" t="s">
        <v>43</v>
      </c>
      <c r="E604" s="13">
        <v>200</v>
      </c>
      <c r="F604" s="12" t="s">
        <v>184</v>
      </c>
      <c r="G604" s="13">
        <v>1112</v>
      </c>
      <c r="H604" s="13">
        <v>3420</v>
      </c>
      <c r="I604" s="40" t="s">
        <v>189</v>
      </c>
      <c r="J604" s="47">
        <v>25172188511</v>
      </c>
      <c r="K604" s="47">
        <v>25172188511</v>
      </c>
      <c r="L604" s="47">
        <v>0</v>
      </c>
      <c r="M604" s="47">
        <v>0</v>
      </c>
      <c r="N604" s="47">
        <v>0</v>
      </c>
      <c r="O604" s="47">
        <v>0</v>
      </c>
      <c r="P604" s="47">
        <v>0</v>
      </c>
      <c r="Q604" s="48">
        <v>-249666</v>
      </c>
      <c r="R604" s="47">
        <v>0</v>
      </c>
      <c r="S604" s="47">
        <f t="shared" si="121"/>
        <v>25171938845</v>
      </c>
      <c r="T604" s="47">
        <v>0</v>
      </c>
      <c r="U604" s="47">
        <v>7462199752</v>
      </c>
      <c r="V604" s="47">
        <v>0</v>
      </c>
      <c r="W604" s="47">
        <v>17709739093</v>
      </c>
      <c r="X604" s="47">
        <v>17709739093</v>
      </c>
      <c r="Y604" s="47">
        <v>0</v>
      </c>
      <c r="Z604" s="47">
        <v>249666</v>
      </c>
      <c r="AA604" s="47">
        <v>0</v>
      </c>
      <c r="AB604" s="15">
        <f t="shared" si="122"/>
        <v>0</v>
      </c>
      <c r="AC604" s="49">
        <f t="shared" si="116"/>
        <v>0.70354387681710784</v>
      </c>
      <c r="AD604" s="49">
        <f t="shared" si="117"/>
        <v>0.70355085486463254</v>
      </c>
      <c r="AE604" s="49">
        <f t="shared" si="118"/>
        <v>0.29644914513536752</v>
      </c>
      <c r="AF604" s="49">
        <f t="shared" si="119"/>
        <v>1</v>
      </c>
    </row>
    <row r="605" spans="1:32" ht="40.5" hidden="1" outlineLevel="4" x14ac:dyDescent="0.35">
      <c r="A605" s="12" t="s">
        <v>145</v>
      </c>
      <c r="B605" s="12" t="s">
        <v>128</v>
      </c>
      <c r="C605" s="12" t="s">
        <v>33</v>
      </c>
      <c r="D605" s="12" t="s">
        <v>44</v>
      </c>
      <c r="E605" s="13">
        <v>200</v>
      </c>
      <c r="F605" s="12" t="s">
        <v>184</v>
      </c>
      <c r="G605" s="13">
        <v>1112</v>
      </c>
      <c r="H605" s="13">
        <v>3420</v>
      </c>
      <c r="I605" s="40" t="s">
        <v>190</v>
      </c>
      <c r="J605" s="47">
        <v>1360658838</v>
      </c>
      <c r="K605" s="47">
        <v>1360658838</v>
      </c>
      <c r="L605" s="47">
        <v>0</v>
      </c>
      <c r="M605" s="47">
        <v>0</v>
      </c>
      <c r="N605" s="47">
        <v>0</v>
      </c>
      <c r="O605" s="47">
        <v>0</v>
      </c>
      <c r="P605" s="47">
        <v>0</v>
      </c>
      <c r="Q605" s="48">
        <v>-13499</v>
      </c>
      <c r="R605" s="47">
        <v>0</v>
      </c>
      <c r="S605" s="47">
        <f t="shared" si="121"/>
        <v>1360645339</v>
      </c>
      <c r="T605" s="47">
        <v>0</v>
      </c>
      <c r="U605" s="47">
        <v>403191214</v>
      </c>
      <c r="V605" s="47">
        <v>0</v>
      </c>
      <c r="W605" s="47">
        <v>957454125</v>
      </c>
      <c r="X605" s="47">
        <v>957454125</v>
      </c>
      <c r="Y605" s="47">
        <v>0</v>
      </c>
      <c r="Z605" s="47">
        <v>13499</v>
      </c>
      <c r="AA605" s="47">
        <v>0</v>
      </c>
      <c r="AB605" s="15">
        <f t="shared" si="122"/>
        <v>0</v>
      </c>
      <c r="AC605" s="49">
        <f t="shared" si="116"/>
        <v>0.70366950058351074</v>
      </c>
      <c r="AD605" s="49">
        <f t="shared" si="117"/>
        <v>0.70367648170806696</v>
      </c>
      <c r="AE605" s="49">
        <f t="shared" si="118"/>
        <v>0.2963235182919331</v>
      </c>
      <c r="AF605" s="49">
        <f t="shared" si="119"/>
        <v>1</v>
      </c>
    </row>
    <row r="606" spans="1:32" ht="67.5" hidden="1" outlineLevel="4" x14ac:dyDescent="0.35">
      <c r="A606" s="12" t="s">
        <v>145</v>
      </c>
      <c r="B606" s="12" t="s">
        <v>128</v>
      </c>
      <c r="C606" s="12" t="s">
        <v>33</v>
      </c>
      <c r="D606" s="12" t="s">
        <v>45</v>
      </c>
      <c r="E606" s="13">
        <v>200</v>
      </c>
      <c r="F606" s="12" t="s">
        <v>184</v>
      </c>
      <c r="G606" s="13">
        <v>1112</v>
      </c>
      <c r="H606" s="13">
        <v>3420</v>
      </c>
      <c r="I606" s="40" t="s">
        <v>191</v>
      </c>
      <c r="J606" s="47">
        <v>1475128310</v>
      </c>
      <c r="K606" s="47">
        <v>1271560745</v>
      </c>
      <c r="L606" s="47">
        <v>0</v>
      </c>
      <c r="M606" s="47">
        <v>0</v>
      </c>
      <c r="N606" s="47">
        <v>0</v>
      </c>
      <c r="O606" s="47">
        <v>0</v>
      </c>
      <c r="P606" s="47">
        <v>0</v>
      </c>
      <c r="Q606" s="48">
        <v>-142639341</v>
      </c>
      <c r="R606" s="47">
        <v>0</v>
      </c>
      <c r="S606" s="47">
        <f t="shared" si="121"/>
        <v>1128921404</v>
      </c>
      <c r="T606" s="47">
        <v>0</v>
      </c>
      <c r="U606" s="47">
        <v>464074728</v>
      </c>
      <c r="V606" s="47">
        <v>0</v>
      </c>
      <c r="W606" s="47">
        <v>664846676</v>
      </c>
      <c r="X606" s="47">
        <v>664846676</v>
      </c>
      <c r="Y606" s="47">
        <v>0</v>
      </c>
      <c r="Z606" s="47">
        <v>142639341</v>
      </c>
      <c r="AA606" s="47">
        <v>0</v>
      </c>
      <c r="AB606" s="15">
        <f t="shared" si="122"/>
        <v>0</v>
      </c>
      <c r="AC606" s="49">
        <f t="shared" si="116"/>
        <v>0.52285876126193243</v>
      </c>
      <c r="AD606" s="49">
        <f t="shared" si="117"/>
        <v>0.58892202206842026</v>
      </c>
      <c r="AE606" s="49">
        <f t="shared" si="118"/>
        <v>0.41107797793157974</v>
      </c>
      <c r="AF606" s="49">
        <f t="shared" si="119"/>
        <v>1</v>
      </c>
    </row>
    <row r="607" spans="1:32" ht="54" hidden="1" outlineLevel="4" x14ac:dyDescent="0.35">
      <c r="A607" s="12" t="s">
        <v>145</v>
      </c>
      <c r="B607" s="12" t="s">
        <v>128</v>
      </c>
      <c r="C607" s="12" t="s">
        <v>33</v>
      </c>
      <c r="D607" s="12" t="s">
        <v>46</v>
      </c>
      <c r="E607" s="13">
        <v>200</v>
      </c>
      <c r="F607" s="12" t="s">
        <v>184</v>
      </c>
      <c r="G607" s="13">
        <v>1112</v>
      </c>
      <c r="H607" s="13">
        <v>3420</v>
      </c>
      <c r="I607" s="40" t="s">
        <v>192</v>
      </c>
      <c r="J607" s="47">
        <v>8163953031</v>
      </c>
      <c r="K607" s="47">
        <v>8163953031</v>
      </c>
      <c r="L607" s="47">
        <v>0</v>
      </c>
      <c r="M607" s="47">
        <v>0</v>
      </c>
      <c r="N607" s="47">
        <v>0</v>
      </c>
      <c r="O607" s="47">
        <v>0</v>
      </c>
      <c r="P607" s="47">
        <v>0</v>
      </c>
      <c r="Q607" s="48">
        <v>-80939</v>
      </c>
      <c r="R607" s="47">
        <v>0</v>
      </c>
      <c r="S607" s="47">
        <f t="shared" si="121"/>
        <v>8163872092</v>
      </c>
      <c r="T607" s="47">
        <v>0</v>
      </c>
      <c r="U607" s="47">
        <v>2424225982</v>
      </c>
      <c r="V607" s="47">
        <v>0</v>
      </c>
      <c r="W607" s="47">
        <v>5739646110</v>
      </c>
      <c r="X607" s="47">
        <v>5739646110</v>
      </c>
      <c r="Y607" s="47">
        <v>0</v>
      </c>
      <c r="Z607" s="47">
        <v>80939</v>
      </c>
      <c r="AA607" s="47">
        <v>0</v>
      </c>
      <c r="AB607" s="15">
        <f t="shared" si="122"/>
        <v>0</v>
      </c>
      <c r="AC607" s="49">
        <f t="shared" si="116"/>
        <v>0.70304741933295423</v>
      </c>
      <c r="AD607" s="49">
        <f t="shared" si="117"/>
        <v>0.70305438954934574</v>
      </c>
      <c r="AE607" s="49">
        <f t="shared" si="118"/>
        <v>0.29694561045065426</v>
      </c>
      <c r="AF607" s="49">
        <f t="shared" si="119"/>
        <v>1</v>
      </c>
    </row>
    <row r="608" spans="1:32" ht="54" hidden="1" outlineLevel="4" x14ac:dyDescent="0.35">
      <c r="A608" s="12" t="s">
        <v>145</v>
      </c>
      <c r="B608" s="12" t="s">
        <v>128</v>
      </c>
      <c r="C608" s="12" t="s">
        <v>33</v>
      </c>
      <c r="D608" s="12" t="s">
        <v>47</v>
      </c>
      <c r="E608" s="13">
        <v>200</v>
      </c>
      <c r="F608" s="12" t="s">
        <v>184</v>
      </c>
      <c r="G608" s="13">
        <v>1112</v>
      </c>
      <c r="H608" s="13">
        <v>3420</v>
      </c>
      <c r="I608" s="40" t="s">
        <v>193</v>
      </c>
      <c r="J608" s="47">
        <v>4081976515</v>
      </c>
      <c r="K608" s="47">
        <v>4081976515</v>
      </c>
      <c r="L608" s="47">
        <v>0</v>
      </c>
      <c r="M608" s="47">
        <v>0</v>
      </c>
      <c r="N608" s="47">
        <v>0</v>
      </c>
      <c r="O608" s="47">
        <v>0</v>
      </c>
      <c r="P608" s="47">
        <v>0</v>
      </c>
      <c r="Q608" s="48">
        <v>-40502</v>
      </c>
      <c r="R608" s="47">
        <v>0</v>
      </c>
      <c r="S608" s="47">
        <f t="shared" si="121"/>
        <v>4081936013</v>
      </c>
      <c r="T608" s="47">
        <v>0</v>
      </c>
      <c r="U608" s="47">
        <v>1208837926</v>
      </c>
      <c r="V608" s="47">
        <v>0</v>
      </c>
      <c r="W608" s="47">
        <v>2873098087</v>
      </c>
      <c r="X608" s="47">
        <v>2873098087</v>
      </c>
      <c r="Y608" s="47">
        <v>0</v>
      </c>
      <c r="Z608" s="47">
        <v>40502</v>
      </c>
      <c r="AA608" s="47">
        <v>0</v>
      </c>
      <c r="AB608" s="15">
        <f t="shared" si="122"/>
        <v>0</v>
      </c>
      <c r="AC608" s="49">
        <f t="shared" si="116"/>
        <v>0.70384973466707956</v>
      </c>
      <c r="AD608" s="49">
        <f t="shared" si="117"/>
        <v>0.70385671844190179</v>
      </c>
      <c r="AE608" s="49">
        <f t="shared" si="118"/>
        <v>0.29614328155809827</v>
      </c>
      <c r="AF608" s="49">
        <f t="shared" si="119"/>
        <v>1</v>
      </c>
    </row>
    <row r="609" spans="1:32" ht="40.5" hidden="1" outlineLevel="4" x14ac:dyDescent="0.35">
      <c r="A609" s="12" t="s">
        <v>145</v>
      </c>
      <c r="B609" s="12" t="s">
        <v>128</v>
      </c>
      <c r="C609" s="12" t="s">
        <v>33</v>
      </c>
      <c r="D609" s="12" t="s">
        <v>48</v>
      </c>
      <c r="E609" s="13">
        <v>200</v>
      </c>
      <c r="F609" s="12" t="s">
        <v>184</v>
      </c>
      <c r="G609" s="13">
        <v>1112</v>
      </c>
      <c r="H609" s="13">
        <v>3420</v>
      </c>
      <c r="I609" s="40" t="s">
        <v>194</v>
      </c>
      <c r="J609" s="47">
        <v>16280771104</v>
      </c>
      <c r="K609" s="47">
        <v>16280771104</v>
      </c>
      <c r="L609" s="47">
        <v>0</v>
      </c>
      <c r="M609" s="47">
        <v>0</v>
      </c>
      <c r="N609" s="47">
        <v>0</v>
      </c>
      <c r="O609" s="47">
        <v>0</v>
      </c>
      <c r="P609" s="47">
        <v>0</v>
      </c>
      <c r="Q609" s="48">
        <v>-170222</v>
      </c>
      <c r="R609" s="47">
        <v>0</v>
      </c>
      <c r="S609" s="47">
        <f t="shared" si="121"/>
        <v>16280600882</v>
      </c>
      <c r="T609" s="47">
        <v>0</v>
      </c>
      <c r="U609" s="47">
        <v>3652348188.8099999</v>
      </c>
      <c r="V609" s="47">
        <v>0</v>
      </c>
      <c r="W609" s="47">
        <v>12628252693.190001</v>
      </c>
      <c r="X609" s="47">
        <v>12628252693.190001</v>
      </c>
      <c r="Y609" s="47">
        <v>0</v>
      </c>
      <c r="Z609" s="47">
        <v>170222</v>
      </c>
      <c r="AA609" s="47">
        <v>0</v>
      </c>
      <c r="AB609" s="15">
        <f t="shared" si="122"/>
        <v>0</v>
      </c>
      <c r="AC609" s="49">
        <f t="shared" si="116"/>
        <v>0.77565445841121017</v>
      </c>
      <c r="AD609" s="49">
        <f t="shared" si="117"/>
        <v>0.77566256827485569</v>
      </c>
      <c r="AE609" s="49">
        <f t="shared" si="118"/>
        <v>0.22433743172514437</v>
      </c>
      <c r="AF609" s="49">
        <f t="shared" si="119"/>
        <v>1</v>
      </c>
    </row>
    <row r="610" spans="1:32" hidden="1" outlineLevel="3" x14ac:dyDescent="0.35">
      <c r="A610" s="34"/>
      <c r="B610" s="34"/>
      <c r="C610" s="34" t="s">
        <v>195</v>
      </c>
      <c r="D610" s="34"/>
      <c r="E610" s="33"/>
      <c r="F610" s="34"/>
      <c r="G610" s="33"/>
      <c r="H610" s="33"/>
      <c r="I610" s="51"/>
      <c r="J610" s="52">
        <f t="shared" ref="J610:AB610" si="125">SUBTOTAL(9,J593:J609)</f>
        <v>350381492192</v>
      </c>
      <c r="K610" s="52">
        <f t="shared" si="125"/>
        <v>350507575289</v>
      </c>
      <c r="L610" s="52">
        <f t="shared" si="125"/>
        <v>0</v>
      </c>
      <c r="M610" s="52">
        <f t="shared" si="125"/>
        <v>0</v>
      </c>
      <c r="N610" s="52">
        <f t="shared" si="125"/>
        <v>547007777</v>
      </c>
      <c r="O610" s="52">
        <f t="shared" si="125"/>
        <v>0</v>
      </c>
      <c r="P610" s="52">
        <f t="shared" si="125"/>
        <v>0</v>
      </c>
      <c r="Q610" s="53">
        <f t="shared" si="125"/>
        <v>-2495414595</v>
      </c>
      <c r="R610" s="52">
        <f t="shared" si="125"/>
        <v>0</v>
      </c>
      <c r="S610" s="52">
        <f t="shared" si="125"/>
        <v>348559168471</v>
      </c>
      <c r="T610" s="52">
        <f t="shared" si="125"/>
        <v>0</v>
      </c>
      <c r="U610" s="52">
        <f t="shared" si="125"/>
        <v>15833082221.73</v>
      </c>
      <c r="V610" s="52">
        <f t="shared" si="125"/>
        <v>0</v>
      </c>
      <c r="W610" s="52">
        <f t="shared" si="125"/>
        <v>232880062530.59998</v>
      </c>
      <c r="X610" s="52">
        <f t="shared" si="125"/>
        <v>232880062530.59998</v>
      </c>
      <c r="Y610" s="52">
        <f t="shared" si="125"/>
        <v>80470854292.100006</v>
      </c>
      <c r="Z610" s="52">
        <f t="shared" si="125"/>
        <v>101794430536.67</v>
      </c>
      <c r="AA610" s="52">
        <f t="shared" si="125"/>
        <v>0</v>
      </c>
      <c r="AB610" s="54">
        <f t="shared" si="125"/>
        <v>99846023718.669998</v>
      </c>
      <c r="AC610" s="55">
        <f t="shared" si="116"/>
        <v>0.66440807260324131</v>
      </c>
      <c r="AD610" s="55">
        <f t="shared" si="117"/>
        <v>0.66812203951529547</v>
      </c>
      <c r="AE610" s="55">
        <f t="shared" si="118"/>
        <v>4.5424374550765277E-2</v>
      </c>
      <c r="AF610" s="55">
        <f t="shared" si="119"/>
        <v>0.71354641406606079</v>
      </c>
    </row>
    <row r="611" spans="1:32" hidden="1" outlineLevel="3" x14ac:dyDescent="0.35">
      <c r="A611" s="34"/>
      <c r="B611" s="34"/>
      <c r="C611" s="34" t="s">
        <v>209</v>
      </c>
      <c r="D611" s="34"/>
      <c r="E611" s="33"/>
      <c r="F611" s="34"/>
      <c r="G611" s="33"/>
      <c r="H611" s="33"/>
      <c r="I611" s="51"/>
      <c r="J611" s="52" t="e">
        <f>SUBTOTAL(9,#REF!)</f>
        <v>#REF!</v>
      </c>
      <c r="K611" s="52" t="e">
        <f>SUBTOTAL(9,#REF!)</f>
        <v>#REF!</v>
      </c>
      <c r="L611" s="52" t="e">
        <f>SUBTOTAL(9,#REF!)</f>
        <v>#REF!</v>
      </c>
      <c r="M611" s="52" t="e">
        <f>SUBTOTAL(9,#REF!)</f>
        <v>#REF!</v>
      </c>
      <c r="N611" s="52" t="e">
        <f>SUBTOTAL(9,#REF!)</f>
        <v>#REF!</v>
      </c>
      <c r="O611" s="52" t="e">
        <f>SUBTOTAL(9,#REF!)</f>
        <v>#REF!</v>
      </c>
      <c r="P611" s="52" t="e">
        <f>SUBTOTAL(9,#REF!)</f>
        <v>#REF!</v>
      </c>
      <c r="Q611" s="52" t="e">
        <f>SUBTOTAL(9,#REF!)</f>
        <v>#REF!</v>
      </c>
      <c r="R611" s="52" t="e">
        <f>SUBTOTAL(9,#REF!)</f>
        <v>#REF!</v>
      </c>
      <c r="S611" s="52" t="e">
        <f>SUBTOTAL(9,#REF!)</f>
        <v>#REF!</v>
      </c>
      <c r="T611" s="52" t="e">
        <f>SUBTOTAL(9,#REF!)</f>
        <v>#REF!</v>
      </c>
      <c r="U611" s="52" t="e">
        <f>SUBTOTAL(9,#REF!)</f>
        <v>#REF!</v>
      </c>
      <c r="V611" s="52" t="e">
        <f>SUBTOTAL(9,#REF!)</f>
        <v>#REF!</v>
      </c>
      <c r="W611" s="52" t="e">
        <f>SUBTOTAL(9,#REF!)</f>
        <v>#REF!</v>
      </c>
      <c r="X611" s="52" t="e">
        <f>SUBTOTAL(9,#REF!)</f>
        <v>#REF!</v>
      </c>
      <c r="Y611" s="52" t="e">
        <f>SUBTOTAL(9,#REF!)</f>
        <v>#REF!</v>
      </c>
      <c r="Z611" s="52" t="e">
        <f>SUBTOTAL(9,#REF!)</f>
        <v>#REF!</v>
      </c>
      <c r="AA611" s="52" t="e">
        <f>SUBTOTAL(9,#REF!)</f>
        <v>#REF!</v>
      </c>
      <c r="AB611" s="54" t="e">
        <f>SUBTOTAL(9,#REF!)</f>
        <v>#REF!</v>
      </c>
      <c r="AC611" s="55">
        <f t="shared" si="116"/>
        <v>0</v>
      </c>
      <c r="AD611" s="55">
        <f t="shared" si="117"/>
        <v>0</v>
      </c>
      <c r="AE611" s="55">
        <f t="shared" si="118"/>
        <v>0</v>
      </c>
      <c r="AF611" s="55">
        <f t="shared" si="119"/>
        <v>0</v>
      </c>
    </row>
    <row r="612" spans="1:32" ht="67.5" hidden="1" outlineLevel="4" x14ac:dyDescent="0.35">
      <c r="A612" s="12" t="s">
        <v>145</v>
      </c>
      <c r="B612" s="12" t="s">
        <v>128</v>
      </c>
      <c r="C612" s="12" t="s">
        <v>87</v>
      </c>
      <c r="D612" s="12" t="s">
        <v>88</v>
      </c>
      <c r="E612" s="13">
        <v>200</v>
      </c>
      <c r="F612" s="12" t="s">
        <v>184</v>
      </c>
      <c r="G612" s="13">
        <v>1310</v>
      </c>
      <c r="H612" s="13">
        <v>3420</v>
      </c>
      <c r="I612" s="40" t="s">
        <v>226</v>
      </c>
      <c r="J612" s="47">
        <v>427297315</v>
      </c>
      <c r="K612" s="47">
        <v>427297315</v>
      </c>
      <c r="L612" s="47">
        <v>0</v>
      </c>
      <c r="M612" s="47">
        <v>0</v>
      </c>
      <c r="N612" s="48">
        <v>-28000000</v>
      </c>
      <c r="O612" s="47">
        <v>0</v>
      </c>
      <c r="P612" s="47">
        <v>0</v>
      </c>
      <c r="Q612" s="48">
        <v>-2867</v>
      </c>
      <c r="R612" s="47">
        <v>0</v>
      </c>
      <c r="S612" s="47">
        <f t="shared" si="121"/>
        <v>399294448</v>
      </c>
      <c r="T612" s="47">
        <v>0</v>
      </c>
      <c r="U612" s="47">
        <v>207590769.28999999</v>
      </c>
      <c r="V612" s="47">
        <v>0</v>
      </c>
      <c r="W612" s="47">
        <v>191703678.71000001</v>
      </c>
      <c r="X612" s="47">
        <v>191703678.71000001</v>
      </c>
      <c r="Y612" s="47">
        <v>0</v>
      </c>
      <c r="Z612" s="47">
        <v>28002867</v>
      </c>
      <c r="AA612" s="47">
        <v>0</v>
      </c>
      <c r="AB612" s="15">
        <f t="shared" si="122"/>
        <v>0</v>
      </c>
      <c r="AC612" s="49">
        <f t="shared" si="116"/>
        <v>0.44864236675580327</v>
      </c>
      <c r="AD612" s="49">
        <f t="shared" si="117"/>
        <v>0.48010604622782033</v>
      </c>
      <c r="AE612" s="49">
        <f t="shared" si="118"/>
        <v>0.51989395377217962</v>
      </c>
      <c r="AF612" s="49">
        <f t="shared" si="119"/>
        <v>1</v>
      </c>
    </row>
    <row r="613" spans="1:32" ht="67.5" hidden="1" outlineLevel="4" x14ac:dyDescent="0.35">
      <c r="A613" s="12" t="s">
        <v>145</v>
      </c>
      <c r="B613" s="12" t="s">
        <v>128</v>
      </c>
      <c r="C613" s="12" t="s">
        <v>87</v>
      </c>
      <c r="D613" s="12" t="s">
        <v>88</v>
      </c>
      <c r="E613" s="13">
        <v>202</v>
      </c>
      <c r="F613" s="12" t="s">
        <v>184</v>
      </c>
      <c r="G613" s="13">
        <v>1310</v>
      </c>
      <c r="H613" s="13">
        <v>3420</v>
      </c>
      <c r="I613" s="40" t="s">
        <v>227</v>
      </c>
      <c r="J613" s="47">
        <v>680329419</v>
      </c>
      <c r="K613" s="47">
        <v>680329419</v>
      </c>
      <c r="L613" s="47">
        <v>0</v>
      </c>
      <c r="M613" s="47">
        <v>0</v>
      </c>
      <c r="N613" s="47">
        <v>0</v>
      </c>
      <c r="O613" s="47">
        <v>0</v>
      </c>
      <c r="P613" s="47">
        <v>0</v>
      </c>
      <c r="Q613" s="48">
        <v>-6746</v>
      </c>
      <c r="R613" s="47">
        <v>0</v>
      </c>
      <c r="S613" s="47">
        <f t="shared" si="121"/>
        <v>680322673</v>
      </c>
      <c r="T613" s="47">
        <v>0</v>
      </c>
      <c r="U613" s="47">
        <v>201964547.47999999</v>
      </c>
      <c r="V613" s="47">
        <v>0</v>
      </c>
      <c r="W613" s="47">
        <v>478358125.51999998</v>
      </c>
      <c r="X613" s="47">
        <v>478358125.51999998</v>
      </c>
      <c r="Y613" s="47">
        <v>0</v>
      </c>
      <c r="Z613" s="47">
        <v>6746</v>
      </c>
      <c r="AA613" s="47">
        <v>0</v>
      </c>
      <c r="AB613" s="15">
        <f t="shared" si="122"/>
        <v>0</v>
      </c>
      <c r="AC613" s="49">
        <f t="shared" si="116"/>
        <v>0.70312720890877711</v>
      </c>
      <c r="AD613" s="49">
        <f t="shared" si="117"/>
        <v>0.70313418103588621</v>
      </c>
      <c r="AE613" s="49">
        <f t="shared" si="118"/>
        <v>0.29686581896411379</v>
      </c>
      <c r="AF613" s="49">
        <f t="shared" si="119"/>
        <v>1</v>
      </c>
    </row>
    <row r="614" spans="1:32" ht="108" hidden="1" outlineLevel="4" x14ac:dyDescent="0.35">
      <c r="A614" s="12" t="s">
        <v>145</v>
      </c>
      <c r="B614" s="12" t="s">
        <v>128</v>
      </c>
      <c r="C614" s="12" t="s">
        <v>87</v>
      </c>
      <c r="D614" s="12" t="s">
        <v>88</v>
      </c>
      <c r="E614" s="13">
        <v>203</v>
      </c>
      <c r="F614" s="12" t="s">
        <v>184</v>
      </c>
      <c r="G614" s="13">
        <v>1310</v>
      </c>
      <c r="H614" s="13">
        <v>3420</v>
      </c>
      <c r="I614" s="40" t="s">
        <v>344</v>
      </c>
      <c r="J614" s="47">
        <v>5087176493</v>
      </c>
      <c r="K614" s="47">
        <v>5130148886</v>
      </c>
      <c r="L614" s="47">
        <v>0</v>
      </c>
      <c r="M614" s="47">
        <v>0</v>
      </c>
      <c r="N614" s="47">
        <v>0</v>
      </c>
      <c r="O614" s="47">
        <v>0</v>
      </c>
      <c r="P614" s="47">
        <v>0</v>
      </c>
      <c r="Q614" s="47">
        <v>0</v>
      </c>
      <c r="R614" s="47">
        <v>0</v>
      </c>
      <c r="S614" s="47">
        <f t="shared" si="121"/>
        <v>5130148886</v>
      </c>
      <c r="T614" s="47">
        <v>0</v>
      </c>
      <c r="U614" s="47">
        <v>497901919.5</v>
      </c>
      <c r="V614" s="47">
        <v>0</v>
      </c>
      <c r="W614" s="47">
        <v>3338048907.8200002</v>
      </c>
      <c r="X614" s="47">
        <v>3338048907.8200002</v>
      </c>
      <c r="Y614" s="47">
        <v>0</v>
      </c>
      <c r="Z614" s="47">
        <v>1294198058.6800001</v>
      </c>
      <c r="AA614" s="47">
        <v>0</v>
      </c>
      <c r="AB614" s="15">
        <f t="shared" si="122"/>
        <v>1294198058.6799998</v>
      </c>
      <c r="AC614" s="49">
        <f t="shared" si="116"/>
        <v>0.65067291066920507</v>
      </c>
      <c r="AD614" s="49">
        <f t="shared" si="117"/>
        <v>0.65067291066920507</v>
      </c>
      <c r="AE614" s="49">
        <f t="shared" si="118"/>
        <v>9.7054087622828494E-2</v>
      </c>
      <c r="AF614" s="49">
        <f t="shared" si="119"/>
        <v>0.7477269982920336</v>
      </c>
    </row>
    <row r="615" spans="1:32" ht="40.5" hidden="1" outlineLevel="4" x14ac:dyDescent="0.35">
      <c r="A615" s="12" t="s">
        <v>145</v>
      </c>
      <c r="B615" s="12" t="s">
        <v>128</v>
      </c>
      <c r="C615" s="12" t="s">
        <v>87</v>
      </c>
      <c r="D615" s="12" t="s">
        <v>88</v>
      </c>
      <c r="E615" s="13">
        <v>204</v>
      </c>
      <c r="F615" s="12" t="s">
        <v>184</v>
      </c>
      <c r="G615" s="13">
        <v>1310</v>
      </c>
      <c r="H615" s="13">
        <v>3420</v>
      </c>
      <c r="I615" s="40" t="s">
        <v>228</v>
      </c>
      <c r="J615" s="47">
        <v>3845171438</v>
      </c>
      <c r="K615" s="47">
        <v>3845171438</v>
      </c>
      <c r="L615" s="47">
        <v>0</v>
      </c>
      <c r="M615" s="47">
        <v>0</v>
      </c>
      <c r="N615" s="47">
        <v>0</v>
      </c>
      <c r="O615" s="47">
        <v>0</v>
      </c>
      <c r="P615" s="47">
        <v>0</v>
      </c>
      <c r="Q615" s="48">
        <v>-38865</v>
      </c>
      <c r="R615" s="47">
        <v>0</v>
      </c>
      <c r="S615" s="47">
        <f t="shared" si="121"/>
        <v>3845132573</v>
      </c>
      <c r="T615" s="47">
        <v>0</v>
      </c>
      <c r="U615" s="47">
        <v>1663921265.02</v>
      </c>
      <c r="V615" s="47">
        <v>0</v>
      </c>
      <c r="W615" s="47">
        <v>2181211307.98</v>
      </c>
      <c r="X615" s="47">
        <v>2181211307.98</v>
      </c>
      <c r="Y615" s="47">
        <v>0</v>
      </c>
      <c r="Z615" s="47">
        <v>38865</v>
      </c>
      <c r="AA615" s="47">
        <v>0</v>
      </c>
      <c r="AB615" s="15">
        <f t="shared" si="122"/>
        <v>0</v>
      </c>
      <c r="AC615" s="49">
        <f t="shared" si="116"/>
        <v>0.56725983305298855</v>
      </c>
      <c r="AD615" s="49">
        <f t="shared" si="117"/>
        <v>0.56726556667933126</v>
      </c>
      <c r="AE615" s="49">
        <f t="shared" si="118"/>
        <v>0.43273443332066874</v>
      </c>
      <c r="AF615" s="49">
        <f t="shared" si="119"/>
        <v>1</v>
      </c>
    </row>
    <row r="616" spans="1:32" ht="108" hidden="1" outlineLevel="4" x14ac:dyDescent="0.35">
      <c r="A616" s="12" t="s">
        <v>145</v>
      </c>
      <c r="B616" s="12" t="s">
        <v>128</v>
      </c>
      <c r="C616" s="12" t="s">
        <v>87</v>
      </c>
      <c r="D616" s="12" t="s">
        <v>88</v>
      </c>
      <c r="E616" s="13">
        <v>213</v>
      </c>
      <c r="F616" s="12" t="s">
        <v>184</v>
      </c>
      <c r="G616" s="13">
        <v>1310</v>
      </c>
      <c r="H616" s="13">
        <v>3420</v>
      </c>
      <c r="I616" s="40" t="s">
        <v>345</v>
      </c>
      <c r="J616" s="47">
        <v>250000000</v>
      </c>
      <c r="K616" s="47">
        <v>250000000</v>
      </c>
      <c r="L616" s="47">
        <v>0</v>
      </c>
      <c r="M616" s="47">
        <v>0</v>
      </c>
      <c r="N616" s="48">
        <v>21969710</v>
      </c>
      <c r="O616" s="47">
        <v>0</v>
      </c>
      <c r="P616" s="47">
        <v>0</v>
      </c>
      <c r="Q616" s="47">
        <v>0</v>
      </c>
      <c r="R616" s="47">
        <v>0</v>
      </c>
      <c r="S616" s="47">
        <f t="shared" si="121"/>
        <v>271969710</v>
      </c>
      <c r="T616" s="47">
        <v>0</v>
      </c>
      <c r="U616" s="47">
        <v>2164635.41</v>
      </c>
      <c r="V616" s="47">
        <v>0</v>
      </c>
      <c r="W616" s="47">
        <v>247835364.59</v>
      </c>
      <c r="X616" s="47">
        <v>247835364.59</v>
      </c>
      <c r="Y616" s="47">
        <v>0</v>
      </c>
      <c r="Z616" s="47">
        <v>0</v>
      </c>
      <c r="AA616" s="47">
        <v>0</v>
      </c>
      <c r="AB616" s="15">
        <f t="shared" si="122"/>
        <v>21969709.99999997</v>
      </c>
      <c r="AC616" s="49">
        <f t="shared" si="116"/>
        <v>0.99134145835999998</v>
      </c>
      <c r="AD616" s="49">
        <f t="shared" si="117"/>
        <v>0.91126090692231865</v>
      </c>
      <c r="AE616" s="49">
        <f t="shared" si="118"/>
        <v>7.9591047473632267E-3</v>
      </c>
      <c r="AF616" s="49">
        <f t="shared" si="119"/>
        <v>0.91922001166968192</v>
      </c>
    </row>
    <row r="617" spans="1:32" ht="54" hidden="1" outlineLevel="4" x14ac:dyDescent="0.35">
      <c r="A617" s="12" t="s">
        <v>145</v>
      </c>
      <c r="B617" s="12" t="s">
        <v>128</v>
      </c>
      <c r="C617" s="12" t="s">
        <v>87</v>
      </c>
      <c r="D617" s="12" t="s">
        <v>88</v>
      </c>
      <c r="E617" s="13">
        <v>220</v>
      </c>
      <c r="F617" s="12" t="s">
        <v>184</v>
      </c>
      <c r="G617" s="13">
        <v>1310</v>
      </c>
      <c r="H617" s="13">
        <v>3420</v>
      </c>
      <c r="I617" s="40" t="s">
        <v>346</v>
      </c>
      <c r="J617" s="47">
        <v>273990651</v>
      </c>
      <c r="K617" s="47">
        <v>273990651</v>
      </c>
      <c r="L617" s="47">
        <v>0</v>
      </c>
      <c r="M617" s="47">
        <v>0</v>
      </c>
      <c r="N617" s="47">
        <v>0</v>
      </c>
      <c r="O617" s="47">
        <v>0</v>
      </c>
      <c r="P617" s="47">
        <v>0</v>
      </c>
      <c r="Q617" s="47">
        <v>0</v>
      </c>
      <c r="R617" s="47">
        <v>0</v>
      </c>
      <c r="S617" s="47">
        <f t="shared" si="121"/>
        <v>273990651</v>
      </c>
      <c r="T617" s="47">
        <v>0</v>
      </c>
      <c r="U617" s="47">
        <v>19570760</v>
      </c>
      <c r="V617" s="47">
        <v>0</v>
      </c>
      <c r="W617" s="47">
        <v>176136851</v>
      </c>
      <c r="X617" s="47">
        <v>176136851</v>
      </c>
      <c r="Y617" s="47">
        <v>0</v>
      </c>
      <c r="Z617" s="47">
        <v>78283040</v>
      </c>
      <c r="AA617" s="47">
        <v>0</v>
      </c>
      <c r="AB617" s="15">
        <f t="shared" si="122"/>
        <v>78283040</v>
      </c>
      <c r="AC617" s="49">
        <f t="shared" si="116"/>
        <v>0.64285715719548397</v>
      </c>
      <c r="AD617" s="49">
        <f t="shared" si="117"/>
        <v>0.64285715719548397</v>
      </c>
      <c r="AE617" s="49">
        <f t="shared" si="118"/>
        <v>7.1428568560903197E-2</v>
      </c>
      <c r="AF617" s="49">
        <f t="shared" si="119"/>
        <v>0.71428572575638716</v>
      </c>
    </row>
    <row r="618" spans="1:32" ht="54" hidden="1" outlineLevel="4" x14ac:dyDescent="0.35">
      <c r="A618" s="12" t="s">
        <v>145</v>
      </c>
      <c r="B618" s="12" t="s">
        <v>128</v>
      </c>
      <c r="C618" s="12" t="s">
        <v>87</v>
      </c>
      <c r="D618" s="12" t="s">
        <v>88</v>
      </c>
      <c r="E618" s="13">
        <v>221</v>
      </c>
      <c r="F618" s="12" t="s">
        <v>184</v>
      </c>
      <c r="G618" s="13">
        <v>1310</v>
      </c>
      <c r="H618" s="13">
        <v>3420</v>
      </c>
      <c r="I618" s="40" t="s">
        <v>347</v>
      </c>
      <c r="J618" s="47">
        <v>246722013</v>
      </c>
      <c r="K618" s="47">
        <v>246722013</v>
      </c>
      <c r="L618" s="47">
        <v>0</v>
      </c>
      <c r="M618" s="47">
        <v>0</v>
      </c>
      <c r="N618" s="47">
        <v>0</v>
      </c>
      <c r="O618" s="47">
        <v>0</v>
      </c>
      <c r="P618" s="47">
        <v>0</v>
      </c>
      <c r="Q618" s="47">
        <v>0</v>
      </c>
      <c r="R618" s="47">
        <v>0</v>
      </c>
      <c r="S618" s="47">
        <f t="shared" si="121"/>
        <v>246722013</v>
      </c>
      <c r="T618" s="47">
        <v>0</v>
      </c>
      <c r="U618" s="47">
        <v>17623000</v>
      </c>
      <c r="V618" s="47">
        <v>0</v>
      </c>
      <c r="W618" s="47">
        <v>158607013</v>
      </c>
      <c r="X618" s="47">
        <v>158607013</v>
      </c>
      <c r="Y618" s="47">
        <v>0</v>
      </c>
      <c r="Z618" s="47">
        <v>70492000</v>
      </c>
      <c r="AA618" s="47">
        <v>0</v>
      </c>
      <c r="AB618" s="15">
        <f t="shared" si="122"/>
        <v>70492000</v>
      </c>
      <c r="AC618" s="49">
        <f t="shared" si="116"/>
        <v>0.64285716167531426</v>
      </c>
      <c r="AD618" s="49">
        <f t="shared" si="117"/>
        <v>0.64285716167531426</v>
      </c>
      <c r="AE618" s="49">
        <f t="shared" si="118"/>
        <v>7.1428567664937131E-2</v>
      </c>
      <c r="AF618" s="49">
        <f t="shared" si="119"/>
        <v>0.71428572934025136</v>
      </c>
    </row>
    <row r="619" spans="1:32" ht="54" hidden="1" outlineLevel="4" x14ac:dyDescent="0.35">
      <c r="A619" s="12" t="s">
        <v>145</v>
      </c>
      <c r="B619" s="12" t="s">
        <v>128</v>
      </c>
      <c r="C619" s="12" t="s">
        <v>87</v>
      </c>
      <c r="D619" s="12" t="s">
        <v>88</v>
      </c>
      <c r="E619" s="13">
        <v>222</v>
      </c>
      <c r="F619" s="12" t="s">
        <v>184</v>
      </c>
      <c r="G619" s="13">
        <v>1310</v>
      </c>
      <c r="H619" s="13">
        <v>3420</v>
      </c>
      <c r="I619" s="40" t="s">
        <v>348</v>
      </c>
      <c r="J619" s="47">
        <v>221482815</v>
      </c>
      <c r="K619" s="47">
        <v>221482815</v>
      </c>
      <c r="L619" s="47">
        <v>0</v>
      </c>
      <c r="M619" s="47">
        <v>0</v>
      </c>
      <c r="N619" s="47">
        <v>0</v>
      </c>
      <c r="O619" s="47">
        <v>0</v>
      </c>
      <c r="P619" s="47">
        <v>0</v>
      </c>
      <c r="Q619" s="47">
        <v>0</v>
      </c>
      <c r="R619" s="47">
        <v>0</v>
      </c>
      <c r="S619" s="47">
        <f t="shared" si="121"/>
        <v>221482815</v>
      </c>
      <c r="T619" s="47">
        <v>0</v>
      </c>
      <c r="U619" s="47">
        <v>19685843.059999999</v>
      </c>
      <c r="V619" s="47">
        <v>0</v>
      </c>
      <c r="W619" s="47">
        <v>138516167.94</v>
      </c>
      <c r="X619" s="47">
        <v>138516167.94</v>
      </c>
      <c r="Y619" s="47">
        <v>0</v>
      </c>
      <c r="Z619" s="47">
        <v>63280804</v>
      </c>
      <c r="AA619" s="47">
        <v>0</v>
      </c>
      <c r="AB619" s="15">
        <f t="shared" si="122"/>
        <v>63280804</v>
      </c>
      <c r="AC619" s="49">
        <f t="shared" si="116"/>
        <v>0.62540368172582594</v>
      </c>
      <c r="AD619" s="49">
        <f t="shared" si="117"/>
        <v>0.62540368172582594</v>
      </c>
      <c r="AE619" s="49">
        <f t="shared" si="118"/>
        <v>8.8882033849894848E-2</v>
      </c>
      <c r="AF619" s="49">
        <f t="shared" si="119"/>
        <v>0.71428571557572074</v>
      </c>
    </row>
    <row r="620" spans="1:32" ht="54" hidden="1" outlineLevel="4" x14ac:dyDescent="0.35">
      <c r="A620" s="12" t="s">
        <v>145</v>
      </c>
      <c r="B620" s="12" t="s">
        <v>128</v>
      </c>
      <c r="C620" s="12" t="s">
        <v>87</v>
      </c>
      <c r="D620" s="12" t="s">
        <v>88</v>
      </c>
      <c r="E620" s="13">
        <v>223</v>
      </c>
      <c r="F620" s="12" t="s">
        <v>184</v>
      </c>
      <c r="G620" s="13">
        <v>1310</v>
      </c>
      <c r="H620" s="13">
        <v>3420</v>
      </c>
      <c r="I620" s="40" t="s">
        <v>349</v>
      </c>
      <c r="J620" s="47">
        <v>229705246</v>
      </c>
      <c r="K620" s="47">
        <v>229705246</v>
      </c>
      <c r="L620" s="47">
        <v>0</v>
      </c>
      <c r="M620" s="47">
        <v>0</v>
      </c>
      <c r="N620" s="47">
        <v>0</v>
      </c>
      <c r="O620" s="47">
        <v>0</v>
      </c>
      <c r="P620" s="47">
        <v>0</v>
      </c>
      <c r="Q620" s="47">
        <v>0</v>
      </c>
      <c r="R620" s="47">
        <v>0</v>
      </c>
      <c r="S620" s="47">
        <f t="shared" si="121"/>
        <v>229705246</v>
      </c>
      <c r="T620" s="47">
        <v>0</v>
      </c>
      <c r="U620" s="47">
        <v>16407517</v>
      </c>
      <c r="V620" s="47">
        <v>0</v>
      </c>
      <c r="W620" s="47">
        <v>147667661</v>
      </c>
      <c r="X620" s="47">
        <v>147667661</v>
      </c>
      <c r="Y620" s="47">
        <v>0</v>
      </c>
      <c r="Z620" s="47">
        <v>65630068</v>
      </c>
      <c r="AA620" s="47">
        <v>0</v>
      </c>
      <c r="AB620" s="15">
        <f t="shared" si="122"/>
        <v>65630068</v>
      </c>
      <c r="AC620" s="49">
        <f t="shared" si="116"/>
        <v>0.64285715529544329</v>
      </c>
      <c r="AD620" s="49">
        <f t="shared" si="117"/>
        <v>0.64285715529544329</v>
      </c>
      <c r="AE620" s="49">
        <f t="shared" si="118"/>
        <v>7.1428568940911347E-2</v>
      </c>
      <c r="AF620" s="49">
        <f t="shared" si="119"/>
        <v>0.71428572423635461</v>
      </c>
    </row>
    <row r="621" spans="1:32" ht="54" hidden="1" outlineLevel="4" x14ac:dyDescent="0.35">
      <c r="A621" s="12" t="s">
        <v>145</v>
      </c>
      <c r="B621" s="12" t="s">
        <v>128</v>
      </c>
      <c r="C621" s="12" t="s">
        <v>87</v>
      </c>
      <c r="D621" s="12" t="s">
        <v>88</v>
      </c>
      <c r="E621" s="13">
        <v>224</v>
      </c>
      <c r="F621" s="12" t="s">
        <v>184</v>
      </c>
      <c r="G621" s="13">
        <v>1310</v>
      </c>
      <c r="H621" s="13">
        <v>3420</v>
      </c>
      <c r="I621" s="40" t="s">
        <v>350</v>
      </c>
      <c r="J621" s="47">
        <v>196776853</v>
      </c>
      <c r="K621" s="47">
        <v>196776853</v>
      </c>
      <c r="L621" s="47">
        <v>0</v>
      </c>
      <c r="M621" s="47">
        <v>0</v>
      </c>
      <c r="N621" s="47">
        <v>0</v>
      </c>
      <c r="O621" s="47">
        <v>0</v>
      </c>
      <c r="P621" s="47">
        <v>0</v>
      </c>
      <c r="Q621" s="47">
        <v>0</v>
      </c>
      <c r="R621" s="47">
        <v>0</v>
      </c>
      <c r="S621" s="47">
        <f t="shared" si="121"/>
        <v>196776853</v>
      </c>
      <c r="T621" s="47">
        <v>0</v>
      </c>
      <c r="U621" s="47">
        <v>16750062.65</v>
      </c>
      <c r="V621" s="47">
        <v>0</v>
      </c>
      <c r="W621" s="47">
        <v>123804834.34999999</v>
      </c>
      <c r="X621" s="47">
        <v>123804834.34999999</v>
      </c>
      <c r="Y621" s="47">
        <v>0</v>
      </c>
      <c r="Z621" s="47">
        <v>56221956</v>
      </c>
      <c r="AA621" s="47">
        <v>0</v>
      </c>
      <c r="AB621" s="15">
        <f t="shared" si="122"/>
        <v>56221956</v>
      </c>
      <c r="AC621" s="49">
        <f t="shared" si="116"/>
        <v>0.62916360569095997</v>
      </c>
      <c r="AD621" s="49">
        <f t="shared" si="117"/>
        <v>0.62916360569095997</v>
      </c>
      <c r="AE621" s="49">
        <f t="shared" si="118"/>
        <v>8.5122118758551343E-2</v>
      </c>
      <c r="AF621" s="49">
        <f t="shared" si="119"/>
        <v>0.71428572444951133</v>
      </c>
    </row>
    <row r="622" spans="1:32" ht="67.5" hidden="1" outlineLevel="4" x14ac:dyDescent="0.35">
      <c r="A622" s="12" t="s">
        <v>145</v>
      </c>
      <c r="B622" s="12" t="s">
        <v>128</v>
      </c>
      <c r="C622" s="12" t="s">
        <v>87</v>
      </c>
      <c r="D622" s="12" t="s">
        <v>88</v>
      </c>
      <c r="E622" s="13">
        <v>225</v>
      </c>
      <c r="F622" s="12" t="s">
        <v>184</v>
      </c>
      <c r="G622" s="13">
        <v>1310</v>
      </c>
      <c r="H622" s="13">
        <v>3420</v>
      </c>
      <c r="I622" s="40" t="s">
        <v>351</v>
      </c>
      <c r="J622" s="47">
        <v>296262537</v>
      </c>
      <c r="K622" s="47">
        <v>296262537</v>
      </c>
      <c r="L622" s="47">
        <v>0</v>
      </c>
      <c r="M622" s="47">
        <v>0</v>
      </c>
      <c r="N622" s="47">
        <v>0</v>
      </c>
      <c r="O622" s="47">
        <v>0</v>
      </c>
      <c r="P622" s="47">
        <v>0</v>
      </c>
      <c r="Q622" s="47">
        <v>0</v>
      </c>
      <c r="R622" s="47">
        <v>0</v>
      </c>
      <c r="S622" s="47">
        <f t="shared" si="121"/>
        <v>296262537</v>
      </c>
      <c r="T622" s="47">
        <v>0</v>
      </c>
      <c r="U622" s="47">
        <v>21161609</v>
      </c>
      <c r="V622" s="47">
        <v>0</v>
      </c>
      <c r="W622" s="47">
        <v>190454492</v>
      </c>
      <c r="X622" s="47">
        <v>190454492</v>
      </c>
      <c r="Y622" s="47">
        <v>0</v>
      </c>
      <c r="Z622" s="47">
        <v>84646436</v>
      </c>
      <c r="AA622" s="47">
        <v>0</v>
      </c>
      <c r="AB622" s="15">
        <f t="shared" si="122"/>
        <v>84646436</v>
      </c>
      <c r="AC622" s="49">
        <f t="shared" si="116"/>
        <v>0.64285715611758232</v>
      </c>
      <c r="AD622" s="49">
        <f t="shared" si="117"/>
        <v>0.64285715611758232</v>
      </c>
      <c r="AE622" s="49">
        <f t="shared" si="118"/>
        <v>7.1428568776483542E-2</v>
      </c>
      <c r="AF622" s="49">
        <f t="shared" si="119"/>
        <v>0.71428572489406583</v>
      </c>
    </row>
    <row r="623" spans="1:32" ht="54" hidden="1" outlineLevel="4" x14ac:dyDescent="0.35">
      <c r="A623" s="12" t="s">
        <v>145</v>
      </c>
      <c r="B623" s="12" t="s">
        <v>128</v>
      </c>
      <c r="C623" s="12" t="s">
        <v>87</v>
      </c>
      <c r="D623" s="12" t="s">
        <v>88</v>
      </c>
      <c r="E623" s="13">
        <v>226</v>
      </c>
      <c r="F623" s="12" t="s">
        <v>184</v>
      </c>
      <c r="G623" s="13">
        <v>1310</v>
      </c>
      <c r="H623" s="13">
        <v>3420</v>
      </c>
      <c r="I623" s="40" t="s">
        <v>352</v>
      </c>
      <c r="J623" s="47">
        <v>246740537</v>
      </c>
      <c r="K623" s="47">
        <v>246740537</v>
      </c>
      <c r="L623" s="47">
        <v>0</v>
      </c>
      <c r="M623" s="47">
        <v>0</v>
      </c>
      <c r="N623" s="47">
        <v>0</v>
      </c>
      <c r="O623" s="47">
        <v>0</v>
      </c>
      <c r="P623" s="47">
        <v>0</v>
      </c>
      <c r="Q623" s="47">
        <v>0</v>
      </c>
      <c r="R623" s="47">
        <v>0</v>
      </c>
      <c r="S623" s="47">
        <f t="shared" si="121"/>
        <v>246740537</v>
      </c>
      <c r="T623" s="47">
        <v>0</v>
      </c>
      <c r="U623" s="47">
        <v>17624324</v>
      </c>
      <c r="V623" s="47">
        <v>0</v>
      </c>
      <c r="W623" s="47">
        <v>158618917</v>
      </c>
      <c r="X623" s="47">
        <v>158618917</v>
      </c>
      <c r="Y623" s="47">
        <v>0</v>
      </c>
      <c r="Z623" s="47">
        <v>70497296</v>
      </c>
      <c r="AA623" s="47">
        <v>0</v>
      </c>
      <c r="AB623" s="15">
        <f t="shared" si="122"/>
        <v>70497296</v>
      </c>
      <c r="AC623" s="49">
        <f t="shared" si="116"/>
        <v>0.64285714430458585</v>
      </c>
      <c r="AD623" s="49">
        <f t="shared" si="117"/>
        <v>0.64285714430458585</v>
      </c>
      <c r="AE623" s="49">
        <f t="shared" si="118"/>
        <v>7.1428571139082839E-2</v>
      </c>
      <c r="AF623" s="49">
        <f t="shared" si="119"/>
        <v>0.7142857154436687</v>
      </c>
    </row>
    <row r="624" spans="1:32" ht="67.5" hidden="1" outlineLevel="4" x14ac:dyDescent="0.35">
      <c r="A624" s="12" t="s">
        <v>145</v>
      </c>
      <c r="B624" s="12" t="s">
        <v>128</v>
      </c>
      <c r="C624" s="12" t="s">
        <v>87</v>
      </c>
      <c r="D624" s="12" t="s">
        <v>88</v>
      </c>
      <c r="E624" s="13">
        <v>227</v>
      </c>
      <c r="F624" s="12" t="s">
        <v>184</v>
      </c>
      <c r="G624" s="13">
        <v>1310</v>
      </c>
      <c r="H624" s="13">
        <v>3420</v>
      </c>
      <c r="I624" s="40" t="s">
        <v>353</v>
      </c>
      <c r="J624" s="47">
        <v>365209450</v>
      </c>
      <c r="K624" s="47">
        <v>365209450</v>
      </c>
      <c r="L624" s="47">
        <v>0</v>
      </c>
      <c r="M624" s="47">
        <v>0</v>
      </c>
      <c r="N624" s="47">
        <v>0</v>
      </c>
      <c r="O624" s="47">
        <v>0</v>
      </c>
      <c r="P624" s="47">
        <v>0</v>
      </c>
      <c r="Q624" s="47">
        <v>0</v>
      </c>
      <c r="R624" s="47">
        <v>0</v>
      </c>
      <c r="S624" s="47">
        <f t="shared" si="121"/>
        <v>365209450</v>
      </c>
      <c r="T624" s="47">
        <v>0</v>
      </c>
      <c r="U624" s="47">
        <v>26086389</v>
      </c>
      <c r="V624" s="47">
        <v>0</v>
      </c>
      <c r="W624" s="47">
        <v>234777505</v>
      </c>
      <c r="X624" s="47">
        <v>234777505</v>
      </c>
      <c r="Y624" s="47">
        <v>0</v>
      </c>
      <c r="Z624" s="47">
        <v>104345556</v>
      </c>
      <c r="AA624" s="47">
        <v>0</v>
      </c>
      <c r="AB624" s="15">
        <f t="shared" si="122"/>
        <v>104345556</v>
      </c>
      <c r="AC624" s="49">
        <f t="shared" si="116"/>
        <v>0.64285714676879258</v>
      </c>
      <c r="AD624" s="49">
        <f t="shared" si="117"/>
        <v>0.64285714676879258</v>
      </c>
      <c r="AE624" s="49">
        <f t="shared" si="118"/>
        <v>7.1428570646241488E-2</v>
      </c>
      <c r="AF624" s="49">
        <f t="shared" si="119"/>
        <v>0.7142857174150341</v>
      </c>
    </row>
    <row r="625" spans="1:32" ht="81" hidden="1" outlineLevel="4" x14ac:dyDescent="0.35">
      <c r="A625" s="12" t="s">
        <v>145</v>
      </c>
      <c r="B625" s="12" t="s">
        <v>128</v>
      </c>
      <c r="C625" s="12" t="s">
        <v>87</v>
      </c>
      <c r="D625" s="12" t="s">
        <v>88</v>
      </c>
      <c r="E625" s="13">
        <v>228</v>
      </c>
      <c r="F625" s="12" t="s">
        <v>184</v>
      </c>
      <c r="G625" s="13">
        <v>1310</v>
      </c>
      <c r="H625" s="13">
        <v>3420</v>
      </c>
      <c r="I625" s="40" t="s">
        <v>354</v>
      </c>
      <c r="J625" s="47">
        <v>178255583</v>
      </c>
      <c r="K625" s="47">
        <v>178255583</v>
      </c>
      <c r="L625" s="47">
        <v>0</v>
      </c>
      <c r="M625" s="47">
        <v>0</v>
      </c>
      <c r="N625" s="47">
        <v>0</v>
      </c>
      <c r="O625" s="47">
        <v>0</v>
      </c>
      <c r="P625" s="47">
        <v>0</v>
      </c>
      <c r="Q625" s="47">
        <v>0</v>
      </c>
      <c r="R625" s="47">
        <v>0</v>
      </c>
      <c r="S625" s="47">
        <f t="shared" si="121"/>
        <v>178255583</v>
      </c>
      <c r="T625" s="47">
        <v>0</v>
      </c>
      <c r="U625" s="47">
        <v>25465082</v>
      </c>
      <c r="V625" s="47">
        <v>0</v>
      </c>
      <c r="W625" s="47">
        <v>101860337</v>
      </c>
      <c r="X625" s="47">
        <v>101860337</v>
      </c>
      <c r="Y625" s="47">
        <v>0</v>
      </c>
      <c r="Z625" s="47">
        <v>50930164</v>
      </c>
      <c r="AA625" s="47">
        <v>0</v>
      </c>
      <c r="AB625" s="15">
        <f t="shared" si="122"/>
        <v>50930164</v>
      </c>
      <c r="AC625" s="49">
        <f t="shared" si="116"/>
        <v>0.57142859306684379</v>
      </c>
      <c r="AD625" s="49">
        <f t="shared" si="117"/>
        <v>0.57142859306684379</v>
      </c>
      <c r="AE625" s="49">
        <f t="shared" si="118"/>
        <v>0.1428571356443854</v>
      </c>
      <c r="AF625" s="49">
        <f t="shared" si="119"/>
        <v>0.7142857287112292</v>
      </c>
    </row>
    <row r="626" spans="1:32" ht="54" hidden="1" outlineLevel="4" x14ac:dyDescent="0.35">
      <c r="A626" s="12" t="s">
        <v>145</v>
      </c>
      <c r="B626" s="12" t="s">
        <v>128</v>
      </c>
      <c r="C626" s="12" t="s">
        <v>87</v>
      </c>
      <c r="D626" s="12" t="s">
        <v>88</v>
      </c>
      <c r="E626" s="13">
        <v>229</v>
      </c>
      <c r="F626" s="12" t="s">
        <v>184</v>
      </c>
      <c r="G626" s="13">
        <v>1310</v>
      </c>
      <c r="H626" s="13">
        <v>3420</v>
      </c>
      <c r="I626" s="40" t="s">
        <v>355</v>
      </c>
      <c r="J626" s="47">
        <v>196264334</v>
      </c>
      <c r="K626" s="47">
        <v>196264334</v>
      </c>
      <c r="L626" s="47">
        <v>0</v>
      </c>
      <c r="M626" s="47">
        <v>0</v>
      </c>
      <c r="N626" s="47">
        <v>0</v>
      </c>
      <c r="O626" s="47">
        <v>0</v>
      </c>
      <c r="P626" s="47">
        <v>0</v>
      </c>
      <c r="Q626" s="47">
        <v>0</v>
      </c>
      <c r="R626" s="47">
        <v>0</v>
      </c>
      <c r="S626" s="47">
        <f t="shared" si="121"/>
        <v>196264334</v>
      </c>
      <c r="T626" s="47">
        <v>0</v>
      </c>
      <c r="U626" s="47">
        <v>29196608.309999999</v>
      </c>
      <c r="V626" s="47">
        <v>0</v>
      </c>
      <c r="W626" s="47">
        <v>110992201.69</v>
      </c>
      <c r="X626" s="47">
        <v>110992201.69</v>
      </c>
      <c r="Y626" s="47">
        <v>0</v>
      </c>
      <c r="Z626" s="47">
        <v>56075524</v>
      </c>
      <c r="AA626" s="47">
        <v>0</v>
      </c>
      <c r="AB626" s="15">
        <f t="shared" si="122"/>
        <v>56075524</v>
      </c>
      <c r="AC626" s="49">
        <f t="shared" si="116"/>
        <v>0.56552405334124534</v>
      </c>
      <c r="AD626" s="49">
        <f t="shared" si="117"/>
        <v>0.56552405334124534</v>
      </c>
      <c r="AE626" s="49">
        <f t="shared" si="118"/>
        <v>0.14876166094446888</v>
      </c>
      <c r="AF626" s="49">
        <f t="shared" si="119"/>
        <v>0.71428571428571419</v>
      </c>
    </row>
    <row r="627" spans="1:32" ht="54" hidden="1" outlineLevel="4" x14ac:dyDescent="0.35">
      <c r="A627" s="12" t="s">
        <v>145</v>
      </c>
      <c r="B627" s="12" t="s">
        <v>128</v>
      </c>
      <c r="C627" s="12" t="s">
        <v>87</v>
      </c>
      <c r="D627" s="12" t="s">
        <v>88</v>
      </c>
      <c r="E627" s="13">
        <v>230</v>
      </c>
      <c r="F627" s="12" t="s">
        <v>184</v>
      </c>
      <c r="G627" s="13">
        <v>1310</v>
      </c>
      <c r="H627" s="13">
        <v>3420</v>
      </c>
      <c r="I627" s="40" t="s">
        <v>356</v>
      </c>
      <c r="J627" s="47">
        <v>173290162</v>
      </c>
      <c r="K627" s="47">
        <v>173290162</v>
      </c>
      <c r="L627" s="47">
        <v>0</v>
      </c>
      <c r="M627" s="47">
        <v>0</v>
      </c>
      <c r="N627" s="47">
        <v>0</v>
      </c>
      <c r="O627" s="47">
        <v>0</v>
      </c>
      <c r="P627" s="47">
        <v>0</v>
      </c>
      <c r="Q627" s="47">
        <v>0</v>
      </c>
      <c r="R627" s="47">
        <v>0</v>
      </c>
      <c r="S627" s="47">
        <f t="shared" si="121"/>
        <v>173290162</v>
      </c>
      <c r="T627" s="47">
        <v>0</v>
      </c>
      <c r="U627" s="47">
        <v>12377868</v>
      </c>
      <c r="V627" s="47">
        <v>0</v>
      </c>
      <c r="W627" s="47">
        <v>111400822</v>
      </c>
      <c r="X627" s="47">
        <v>111400822</v>
      </c>
      <c r="Y627" s="47">
        <v>0</v>
      </c>
      <c r="Z627" s="47">
        <v>49511472</v>
      </c>
      <c r="AA627" s="47">
        <v>0</v>
      </c>
      <c r="AB627" s="15">
        <f t="shared" si="122"/>
        <v>49511472</v>
      </c>
      <c r="AC627" s="49">
        <f t="shared" si="116"/>
        <v>0.64285716346667154</v>
      </c>
      <c r="AD627" s="49">
        <f t="shared" si="117"/>
        <v>0.64285716346667154</v>
      </c>
      <c r="AE627" s="49">
        <f t="shared" si="118"/>
        <v>7.1428567306665677E-2</v>
      </c>
      <c r="AF627" s="49">
        <f t="shared" si="119"/>
        <v>0.71428573077333724</v>
      </c>
    </row>
    <row r="628" spans="1:32" ht="54" hidden="1" outlineLevel="4" x14ac:dyDescent="0.35">
      <c r="A628" s="12" t="s">
        <v>145</v>
      </c>
      <c r="B628" s="12" t="s">
        <v>128</v>
      </c>
      <c r="C628" s="12" t="s">
        <v>87</v>
      </c>
      <c r="D628" s="12" t="s">
        <v>88</v>
      </c>
      <c r="E628" s="13">
        <v>231</v>
      </c>
      <c r="F628" s="12" t="s">
        <v>184</v>
      </c>
      <c r="G628" s="13">
        <v>1310</v>
      </c>
      <c r="H628" s="13">
        <v>3420</v>
      </c>
      <c r="I628" s="40" t="s">
        <v>357</v>
      </c>
      <c r="J628" s="47">
        <v>249553731</v>
      </c>
      <c r="K628" s="47">
        <v>249553731</v>
      </c>
      <c r="L628" s="47">
        <v>0</v>
      </c>
      <c r="M628" s="47">
        <v>0</v>
      </c>
      <c r="N628" s="47">
        <v>0</v>
      </c>
      <c r="O628" s="47">
        <v>0</v>
      </c>
      <c r="P628" s="47">
        <v>0</v>
      </c>
      <c r="Q628" s="47">
        <v>0</v>
      </c>
      <c r="R628" s="47">
        <v>0</v>
      </c>
      <c r="S628" s="47">
        <f t="shared" si="121"/>
        <v>249553731</v>
      </c>
      <c r="T628" s="47">
        <v>0</v>
      </c>
      <c r="U628" s="47">
        <v>17825266</v>
      </c>
      <c r="V628" s="47">
        <v>0</v>
      </c>
      <c r="W628" s="47">
        <v>160427401</v>
      </c>
      <c r="X628" s="47">
        <v>160427401</v>
      </c>
      <c r="Y628" s="47">
        <v>0</v>
      </c>
      <c r="Z628" s="47">
        <v>71301064</v>
      </c>
      <c r="AA628" s="47">
        <v>0</v>
      </c>
      <c r="AB628" s="15">
        <f t="shared" si="122"/>
        <v>71301064</v>
      </c>
      <c r="AC628" s="49">
        <f t="shared" si="116"/>
        <v>0.64285715287502554</v>
      </c>
      <c r="AD628" s="49">
        <f t="shared" si="117"/>
        <v>0.64285715287502554</v>
      </c>
      <c r="AE628" s="49">
        <f t="shared" si="118"/>
        <v>7.1428569424994898E-2</v>
      </c>
      <c r="AF628" s="49">
        <f t="shared" si="119"/>
        <v>0.71428572230002041</v>
      </c>
    </row>
    <row r="629" spans="1:32" ht="54" hidden="1" outlineLevel="4" x14ac:dyDescent="0.35">
      <c r="A629" s="12" t="s">
        <v>145</v>
      </c>
      <c r="B629" s="12" t="s">
        <v>128</v>
      </c>
      <c r="C629" s="12" t="s">
        <v>87</v>
      </c>
      <c r="D629" s="12" t="s">
        <v>88</v>
      </c>
      <c r="E629" s="13">
        <v>232</v>
      </c>
      <c r="F629" s="12" t="s">
        <v>184</v>
      </c>
      <c r="G629" s="13">
        <v>1310</v>
      </c>
      <c r="H629" s="13">
        <v>3420</v>
      </c>
      <c r="I629" s="40" t="s">
        <v>358</v>
      </c>
      <c r="J629" s="47">
        <v>177512751</v>
      </c>
      <c r="K629" s="47">
        <v>177512751</v>
      </c>
      <c r="L629" s="47">
        <v>0</v>
      </c>
      <c r="M629" s="47">
        <v>0</v>
      </c>
      <c r="N629" s="47">
        <v>0</v>
      </c>
      <c r="O629" s="47">
        <v>0</v>
      </c>
      <c r="P629" s="47">
        <v>0</v>
      </c>
      <c r="Q629" s="47">
        <v>0</v>
      </c>
      <c r="R629" s="47">
        <v>0</v>
      </c>
      <c r="S629" s="47">
        <f t="shared" si="121"/>
        <v>177512751</v>
      </c>
      <c r="T629" s="47">
        <v>0</v>
      </c>
      <c r="U629" s="47">
        <v>16271833.359999999</v>
      </c>
      <c r="V629" s="47">
        <v>0</v>
      </c>
      <c r="W629" s="47">
        <v>110522989.64</v>
      </c>
      <c r="X629" s="47">
        <v>110522989.64</v>
      </c>
      <c r="Y629" s="47">
        <v>0</v>
      </c>
      <c r="Z629" s="47">
        <v>50717928</v>
      </c>
      <c r="AA629" s="47">
        <v>0</v>
      </c>
      <c r="AB629" s="15">
        <f t="shared" si="122"/>
        <v>50717927.999999985</v>
      </c>
      <c r="AC629" s="49">
        <f t="shared" si="116"/>
        <v>0.6226200034497803</v>
      </c>
      <c r="AD629" s="49">
        <f t="shared" si="117"/>
        <v>0.6226200034497803</v>
      </c>
      <c r="AE629" s="49">
        <f t="shared" si="118"/>
        <v>9.1665715664560901E-2</v>
      </c>
      <c r="AF629" s="49">
        <f t="shared" si="119"/>
        <v>0.71428571911434124</v>
      </c>
    </row>
    <row r="630" spans="1:32" ht="67.5" hidden="1" outlineLevel="4" x14ac:dyDescent="0.35">
      <c r="A630" s="12" t="s">
        <v>145</v>
      </c>
      <c r="B630" s="12" t="s">
        <v>128</v>
      </c>
      <c r="C630" s="12" t="s">
        <v>87</v>
      </c>
      <c r="D630" s="12" t="s">
        <v>88</v>
      </c>
      <c r="E630" s="13">
        <v>235</v>
      </c>
      <c r="F630" s="12" t="s">
        <v>184</v>
      </c>
      <c r="G630" s="13">
        <v>1310</v>
      </c>
      <c r="H630" s="13">
        <v>3420</v>
      </c>
      <c r="I630" s="40" t="s">
        <v>359</v>
      </c>
      <c r="J630" s="47">
        <v>181773834</v>
      </c>
      <c r="K630" s="47">
        <v>181773834</v>
      </c>
      <c r="L630" s="47">
        <v>0</v>
      </c>
      <c r="M630" s="47">
        <v>0</v>
      </c>
      <c r="N630" s="47">
        <v>0</v>
      </c>
      <c r="O630" s="47">
        <v>0</v>
      </c>
      <c r="P630" s="47">
        <v>0</v>
      </c>
      <c r="Q630" s="47">
        <v>0</v>
      </c>
      <c r="R630" s="47">
        <v>0</v>
      </c>
      <c r="S630" s="47">
        <f t="shared" si="121"/>
        <v>181773834</v>
      </c>
      <c r="T630" s="47">
        <v>0</v>
      </c>
      <c r="U630" s="47">
        <v>12983845</v>
      </c>
      <c r="V630" s="47">
        <v>0</v>
      </c>
      <c r="W630" s="47">
        <v>116854609</v>
      </c>
      <c r="X630" s="47">
        <v>116854609</v>
      </c>
      <c r="Y630" s="47">
        <v>0</v>
      </c>
      <c r="Z630" s="47">
        <v>51935380</v>
      </c>
      <c r="AA630" s="47">
        <v>0</v>
      </c>
      <c r="AB630" s="15">
        <f t="shared" si="122"/>
        <v>51935380</v>
      </c>
      <c r="AC630" s="49">
        <f t="shared" si="116"/>
        <v>0.64285715071620264</v>
      </c>
      <c r="AD630" s="49">
        <f t="shared" si="117"/>
        <v>0.64285715071620264</v>
      </c>
      <c r="AE630" s="49">
        <f t="shared" si="118"/>
        <v>7.1428569856759466E-2</v>
      </c>
      <c r="AF630" s="49">
        <f t="shared" si="119"/>
        <v>0.71428572057296214</v>
      </c>
    </row>
    <row r="631" spans="1:32" ht="121.5" hidden="1" outlineLevel="4" x14ac:dyDescent="0.35">
      <c r="A631" s="12" t="s">
        <v>145</v>
      </c>
      <c r="B631" s="12" t="s">
        <v>128</v>
      </c>
      <c r="C631" s="12" t="s">
        <v>87</v>
      </c>
      <c r="D631" s="12" t="s">
        <v>88</v>
      </c>
      <c r="E631" s="13">
        <v>236</v>
      </c>
      <c r="F631" s="12" t="s">
        <v>184</v>
      </c>
      <c r="G631" s="13">
        <v>1310</v>
      </c>
      <c r="H631" s="13">
        <v>3420</v>
      </c>
      <c r="I631" s="40" t="s">
        <v>360</v>
      </c>
      <c r="J631" s="47">
        <v>72812500</v>
      </c>
      <c r="K631" s="47">
        <v>72812500</v>
      </c>
      <c r="L631" s="47">
        <v>0</v>
      </c>
      <c r="M631" s="47">
        <v>0</v>
      </c>
      <c r="N631" s="47">
        <v>0</v>
      </c>
      <c r="O631" s="47">
        <v>0</v>
      </c>
      <c r="P631" s="47">
        <v>0</v>
      </c>
      <c r="Q631" s="47">
        <v>0</v>
      </c>
      <c r="R631" s="47">
        <v>0</v>
      </c>
      <c r="S631" s="47">
        <f t="shared" si="121"/>
        <v>72812500</v>
      </c>
      <c r="T631" s="47">
        <v>0</v>
      </c>
      <c r="U631" s="47">
        <v>48541666</v>
      </c>
      <c r="V631" s="47">
        <v>0</v>
      </c>
      <c r="W631" s="47">
        <v>24270834</v>
      </c>
      <c r="X631" s="47">
        <v>24270834</v>
      </c>
      <c r="Y631" s="47">
        <v>0</v>
      </c>
      <c r="Z631" s="47">
        <v>0</v>
      </c>
      <c r="AA631" s="47">
        <v>0</v>
      </c>
      <c r="AB631" s="15">
        <f t="shared" si="122"/>
        <v>0</v>
      </c>
      <c r="AC631" s="49">
        <f t="shared" si="116"/>
        <v>0.33333334248927038</v>
      </c>
      <c r="AD631" s="49">
        <f t="shared" si="117"/>
        <v>0.33333334248927038</v>
      </c>
      <c r="AE631" s="49">
        <f t="shared" si="118"/>
        <v>0.66666665751072962</v>
      </c>
      <c r="AF631" s="49">
        <f t="shared" si="119"/>
        <v>1</v>
      </c>
    </row>
    <row r="632" spans="1:32" ht="54" hidden="1" outlineLevel="4" x14ac:dyDescent="0.35">
      <c r="A632" s="12" t="s">
        <v>145</v>
      </c>
      <c r="B632" s="12" t="s">
        <v>128</v>
      </c>
      <c r="C632" s="12" t="s">
        <v>87</v>
      </c>
      <c r="D632" s="12" t="s">
        <v>88</v>
      </c>
      <c r="E632" s="13">
        <v>237</v>
      </c>
      <c r="F632" s="12" t="s">
        <v>184</v>
      </c>
      <c r="G632" s="13">
        <v>1310</v>
      </c>
      <c r="H632" s="13">
        <v>3420</v>
      </c>
      <c r="I632" s="40" t="s">
        <v>361</v>
      </c>
      <c r="J632" s="47">
        <v>50843499</v>
      </c>
      <c r="K632" s="47">
        <v>50843499</v>
      </c>
      <c r="L632" s="47">
        <v>0</v>
      </c>
      <c r="M632" s="47">
        <v>0</v>
      </c>
      <c r="N632" s="47">
        <v>0</v>
      </c>
      <c r="O632" s="47">
        <v>0</v>
      </c>
      <c r="P632" s="47">
        <v>0</v>
      </c>
      <c r="Q632" s="47">
        <v>0</v>
      </c>
      <c r="R632" s="47">
        <v>0</v>
      </c>
      <c r="S632" s="47">
        <f t="shared" si="121"/>
        <v>50843499</v>
      </c>
      <c r="T632" s="47">
        <v>0</v>
      </c>
      <c r="U632" s="47">
        <v>10299460.42</v>
      </c>
      <c r="V632" s="47">
        <v>0</v>
      </c>
      <c r="W632" s="47">
        <v>27833170.579999998</v>
      </c>
      <c r="X632" s="47">
        <v>27833170.579999998</v>
      </c>
      <c r="Y632" s="47">
        <v>0</v>
      </c>
      <c r="Z632" s="47">
        <v>12710868</v>
      </c>
      <c r="AA632" s="47">
        <v>0</v>
      </c>
      <c r="AB632" s="15">
        <f t="shared" si="122"/>
        <v>12710868</v>
      </c>
      <c r="AC632" s="49">
        <f t="shared" si="116"/>
        <v>0.54742830700931888</v>
      </c>
      <c r="AD632" s="49">
        <f t="shared" si="117"/>
        <v>0.54742830700931888</v>
      </c>
      <c r="AE632" s="49">
        <f t="shared" si="118"/>
        <v>0.20257182575101687</v>
      </c>
      <c r="AF632" s="49">
        <f t="shared" si="119"/>
        <v>0.75000013276033572</v>
      </c>
    </row>
    <row r="633" spans="1:32" ht="54" hidden="1" outlineLevel="4" x14ac:dyDescent="0.35">
      <c r="A633" s="12" t="s">
        <v>145</v>
      </c>
      <c r="B633" s="12" t="s">
        <v>128</v>
      </c>
      <c r="C633" s="12" t="s">
        <v>87</v>
      </c>
      <c r="D633" s="12" t="s">
        <v>88</v>
      </c>
      <c r="E633" s="13">
        <v>238</v>
      </c>
      <c r="F633" s="12" t="s">
        <v>184</v>
      </c>
      <c r="G633" s="13">
        <v>1310</v>
      </c>
      <c r="H633" s="13">
        <v>3420</v>
      </c>
      <c r="I633" s="40" t="s">
        <v>362</v>
      </c>
      <c r="J633" s="47">
        <v>1116673</v>
      </c>
      <c r="K633" s="47">
        <v>1116673</v>
      </c>
      <c r="L633" s="47">
        <v>0</v>
      </c>
      <c r="M633" s="47">
        <v>0</v>
      </c>
      <c r="N633" s="47">
        <v>0</v>
      </c>
      <c r="O633" s="47">
        <v>0</v>
      </c>
      <c r="P633" s="47">
        <v>0</v>
      </c>
      <c r="Q633" s="47">
        <v>0</v>
      </c>
      <c r="R633" s="47">
        <v>0</v>
      </c>
      <c r="S633" s="47">
        <f t="shared" si="121"/>
        <v>1116673</v>
      </c>
      <c r="T633" s="47">
        <v>0</v>
      </c>
      <c r="U633" s="47">
        <v>226214.59</v>
      </c>
      <c r="V633" s="47">
        <v>0</v>
      </c>
      <c r="W633" s="47">
        <v>611298.41</v>
      </c>
      <c r="X633" s="47">
        <v>611298.41</v>
      </c>
      <c r="Y633" s="47">
        <v>0</v>
      </c>
      <c r="Z633" s="47">
        <v>279160</v>
      </c>
      <c r="AA633" s="47">
        <v>0</v>
      </c>
      <c r="AB633" s="15">
        <f t="shared" si="122"/>
        <v>279160</v>
      </c>
      <c r="AC633" s="49">
        <f t="shared" si="116"/>
        <v>0.54742830712303425</v>
      </c>
      <c r="AD633" s="49">
        <f t="shared" si="117"/>
        <v>0.54742830712303425</v>
      </c>
      <c r="AE633" s="49">
        <f t="shared" si="118"/>
        <v>0.20257908089476506</v>
      </c>
      <c r="AF633" s="49">
        <f t="shared" si="119"/>
        <v>0.75000738801779931</v>
      </c>
    </row>
    <row r="634" spans="1:32" ht="54" hidden="1" outlineLevel="4" x14ac:dyDescent="0.35">
      <c r="A634" s="12" t="s">
        <v>145</v>
      </c>
      <c r="B634" s="12" t="s">
        <v>128</v>
      </c>
      <c r="C634" s="12" t="s">
        <v>87</v>
      </c>
      <c r="D634" s="12" t="s">
        <v>88</v>
      </c>
      <c r="E634" s="13">
        <v>239</v>
      </c>
      <c r="F634" s="12" t="s">
        <v>184</v>
      </c>
      <c r="G634" s="13">
        <v>1310</v>
      </c>
      <c r="H634" s="13">
        <v>3420</v>
      </c>
      <c r="I634" s="40" t="s">
        <v>363</v>
      </c>
      <c r="J634" s="47">
        <v>25421749</v>
      </c>
      <c r="K634" s="47">
        <v>25421749</v>
      </c>
      <c r="L634" s="47">
        <v>0</v>
      </c>
      <c r="M634" s="47">
        <v>0</v>
      </c>
      <c r="N634" s="47">
        <v>0</v>
      </c>
      <c r="O634" s="47">
        <v>0</v>
      </c>
      <c r="P634" s="47">
        <v>0</v>
      </c>
      <c r="Q634" s="47">
        <v>0</v>
      </c>
      <c r="R634" s="47">
        <v>0</v>
      </c>
      <c r="S634" s="47">
        <f t="shared" si="121"/>
        <v>25421749</v>
      </c>
      <c r="T634" s="47">
        <v>0</v>
      </c>
      <c r="U634" s="47">
        <v>5108942.16</v>
      </c>
      <c r="V634" s="47">
        <v>0</v>
      </c>
      <c r="W634" s="47">
        <v>13957377.84</v>
      </c>
      <c r="X634" s="47">
        <v>13957377.84</v>
      </c>
      <c r="Y634" s="47">
        <v>0</v>
      </c>
      <c r="Z634" s="47">
        <v>6355429</v>
      </c>
      <c r="AA634" s="47">
        <v>0</v>
      </c>
      <c r="AB634" s="15">
        <f t="shared" si="122"/>
        <v>6355429</v>
      </c>
      <c r="AC634" s="49">
        <f t="shared" si="116"/>
        <v>0.54903294969988103</v>
      </c>
      <c r="AD634" s="49">
        <f t="shared" si="117"/>
        <v>0.54903294969988103</v>
      </c>
      <c r="AE634" s="49">
        <f t="shared" si="118"/>
        <v>0.20096737482539065</v>
      </c>
      <c r="AF634" s="49">
        <f t="shared" si="119"/>
        <v>0.75000032452527166</v>
      </c>
    </row>
    <row r="635" spans="1:32" ht="54" hidden="1" outlineLevel="4" x14ac:dyDescent="0.35">
      <c r="A635" s="12" t="s">
        <v>145</v>
      </c>
      <c r="B635" s="12" t="s">
        <v>128</v>
      </c>
      <c r="C635" s="12" t="s">
        <v>87</v>
      </c>
      <c r="D635" s="12" t="s">
        <v>88</v>
      </c>
      <c r="E635" s="13">
        <v>240</v>
      </c>
      <c r="F635" s="12" t="s">
        <v>184</v>
      </c>
      <c r="G635" s="13">
        <v>1310</v>
      </c>
      <c r="H635" s="13">
        <v>3420</v>
      </c>
      <c r="I635" s="40" t="s">
        <v>364</v>
      </c>
      <c r="J635" s="47">
        <v>558336</v>
      </c>
      <c r="K635" s="47">
        <v>558336</v>
      </c>
      <c r="L635" s="47">
        <v>0</v>
      </c>
      <c r="M635" s="47">
        <v>0</v>
      </c>
      <c r="N635" s="47">
        <v>0</v>
      </c>
      <c r="O635" s="47">
        <v>0</v>
      </c>
      <c r="P635" s="47">
        <v>0</v>
      </c>
      <c r="Q635" s="47">
        <v>0</v>
      </c>
      <c r="R635" s="47">
        <v>0</v>
      </c>
      <c r="S635" s="47">
        <f t="shared" si="121"/>
        <v>558336</v>
      </c>
      <c r="T635" s="47">
        <v>0</v>
      </c>
      <c r="U635" s="47">
        <v>112207.14</v>
      </c>
      <c r="V635" s="47">
        <v>0</v>
      </c>
      <c r="W635" s="47">
        <v>306544.86</v>
      </c>
      <c r="X635" s="47">
        <v>306544.86</v>
      </c>
      <c r="Y635" s="47">
        <v>0</v>
      </c>
      <c r="Z635" s="47">
        <v>139584</v>
      </c>
      <c r="AA635" s="47">
        <v>0</v>
      </c>
      <c r="AB635" s="15">
        <f t="shared" si="122"/>
        <v>139584</v>
      </c>
      <c r="AC635" s="49">
        <f t="shared" si="116"/>
        <v>0.54903294790233836</v>
      </c>
      <c r="AD635" s="49">
        <f t="shared" si="117"/>
        <v>0.54903294790233836</v>
      </c>
      <c r="AE635" s="49">
        <f t="shared" si="118"/>
        <v>0.20096705209766164</v>
      </c>
      <c r="AF635" s="49">
        <f t="shared" si="119"/>
        <v>0.75</v>
      </c>
    </row>
    <row r="636" spans="1:32" ht="54" hidden="1" outlineLevel="4" x14ac:dyDescent="0.35">
      <c r="A636" s="12" t="s">
        <v>145</v>
      </c>
      <c r="B636" s="12" t="s">
        <v>128</v>
      </c>
      <c r="C636" s="12" t="s">
        <v>87</v>
      </c>
      <c r="D636" s="12" t="s">
        <v>88</v>
      </c>
      <c r="E636" s="13" t="s">
        <v>561</v>
      </c>
      <c r="F636" s="12" t="s">
        <v>184</v>
      </c>
      <c r="G636" s="13" t="s">
        <v>562</v>
      </c>
      <c r="H636" s="13" t="s">
        <v>563</v>
      </c>
      <c r="I636" s="14" t="s">
        <v>564</v>
      </c>
      <c r="J636" s="59">
        <v>0</v>
      </c>
      <c r="K636" s="59">
        <v>0</v>
      </c>
      <c r="L636" s="59">
        <v>0</v>
      </c>
      <c r="M636" s="59">
        <v>169874387</v>
      </c>
      <c r="N636" s="47">
        <v>0</v>
      </c>
      <c r="O636" s="47">
        <v>0</v>
      </c>
      <c r="P636" s="47">
        <v>0</v>
      </c>
      <c r="Q636" s="47">
        <v>0</v>
      </c>
      <c r="R636" s="47">
        <v>0</v>
      </c>
      <c r="S636" s="47">
        <f t="shared" si="121"/>
        <v>0</v>
      </c>
      <c r="T636" s="47">
        <v>0</v>
      </c>
      <c r="U636" s="47">
        <v>0</v>
      </c>
      <c r="V636" s="47">
        <v>0</v>
      </c>
      <c r="W636" s="47">
        <v>0</v>
      </c>
      <c r="X636" s="47">
        <v>0</v>
      </c>
      <c r="Y636" s="47">
        <v>0</v>
      </c>
      <c r="Z636" s="47">
        <v>0</v>
      </c>
      <c r="AA636" s="47">
        <v>0</v>
      </c>
      <c r="AB636" s="15">
        <f t="shared" si="122"/>
        <v>0</v>
      </c>
      <c r="AC636" s="49">
        <f t="shared" si="116"/>
        <v>0</v>
      </c>
      <c r="AD636" s="49">
        <f t="shared" si="117"/>
        <v>0</v>
      </c>
      <c r="AE636" s="49">
        <f t="shared" si="118"/>
        <v>0</v>
      </c>
      <c r="AF636" s="49">
        <f t="shared" si="119"/>
        <v>0</v>
      </c>
    </row>
    <row r="637" spans="1:32" ht="27" hidden="1" outlineLevel="4" x14ac:dyDescent="0.35">
      <c r="A637" s="12" t="s">
        <v>145</v>
      </c>
      <c r="B637" s="12" t="s">
        <v>128</v>
      </c>
      <c r="C637" s="12" t="s">
        <v>87</v>
      </c>
      <c r="D637" s="12" t="s">
        <v>89</v>
      </c>
      <c r="E637" s="13"/>
      <c r="F637" s="12" t="s">
        <v>184</v>
      </c>
      <c r="G637" s="13">
        <v>1320</v>
      </c>
      <c r="H637" s="13">
        <v>3420</v>
      </c>
      <c r="I637" s="40" t="s">
        <v>244</v>
      </c>
      <c r="J637" s="47">
        <v>2834208675</v>
      </c>
      <c r="K637" s="47">
        <v>2834208675</v>
      </c>
      <c r="L637" s="47">
        <v>0</v>
      </c>
      <c r="M637" s="47">
        <v>0</v>
      </c>
      <c r="N637" s="47">
        <v>0</v>
      </c>
      <c r="O637" s="47">
        <v>0</v>
      </c>
      <c r="P637" s="47">
        <v>0</v>
      </c>
      <c r="Q637" s="48">
        <v>418000000</v>
      </c>
      <c r="R637" s="47">
        <v>0</v>
      </c>
      <c r="S637" s="47">
        <f t="shared" si="121"/>
        <v>3252208675</v>
      </c>
      <c r="T637" s="47">
        <v>0</v>
      </c>
      <c r="U637" s="47">
        <v>1956239.07</v>
      </c>
      <c r="V637" s="47">
        <v>0</v>
      </c>
      <c r="W637" s="47">
        <v>2064691569.6099999</v>
      </c>
      <c r="X637" s="47">
        <v>2064691569.6099999</v>
      </c>
      <c r="Y637" s="47">
        <v>767560866.32000005</v>
      </c>
      <c r="Z637" s="47">
        <v>767560866.32000005</v>
      </c>
      <c r="AA637" s="47">
        <v>0</v>
      </c>
      <c r="AB637" s="15">
        <f t="shared" si="122"/>
        <v>1185560866.3199999</v>
      </c>
      <c r="AC637" s="49">
        <f t="shared" si="116"/>
        <v>0.72848960904757654</v>
      </c>
      <c r="AD637" s="49">
        <f t="shared" si="117"/>
        <v>0.6348582689301141</v>
      </c>
      <c r="AE637" s="49">
        <f t="shared" si="118"/>
        <v>6.0151093164401571E-4</v>
      </c>
      <c r="AF637" s="49">
        <f t="shared" si="119"/>
        <v>0.63545977986175817</v>
      </c>
    </row>
    <row r="638" spans="1:32" ht="121.5" hidden="1" outlineLevel="4" x14ac:dyDescent="0.35">
      <c r="A638" s="12" t="s">
        <v>145</v>
      </c>
      <c r="B638" s="12" t="s">
        <v>128</v>
      </c>
      <c r="C638" s="12" t="s">
        <v>87</v>
      </c>
      <c r="D638" s="12" t="s">
        <v>132</v>
      </c>
      <c r="E638" s="13">
        <v>206</v>
      </c>
      <c r="F638" s="12" t="s">
        <v>184</v>
      </c>
      <c r="G638" s="13">
        <v>1320</v>
      </c>
      <c r="H638" s="13">
        <v>3420</v>
      </c>
      <c r="I638" s="40" t="s">
        <v>365</v>
      </c>
      <c r="J638" s="47">
        <v>19400316</v>
      </c>
      <c r="K638" s="47">
        <v>19400316</v>
      </c>
      <c r="L638" s="47">
        <v>0</v>
      </c>
      <c r="M638" s="47">
        <v>0</v>
      </c>
      <c r="N638" s="47">
        <v>0</v>
      </c>
      <c r="O638" s="47">
        <v>0</v>
      </c>
      <c r="P638" s="47">
        <v>0</v>
      </c>
      <c r="Q638" s="47">
        <v>0</v>
      </c>
      <c r="R638" s="47">
        <v>0</v>
      </c>
      <c r="S638" s="47">
        <f t="shared" si="121"/>
        <v>19400316</v>
      </c>
      <c r="T638" s="47">
        <v>0</v>
      </c>
      <c r="U638" s="47">
        <v>1616693</v>
      </c>
      <c r="V638" s="47">
        <v>0</v>
      </c>
      <c r="W638" s="47">
        <v>12933544</v>
      </c>
      <c r="X638" s="47">
        <v>12933544</v>
      </c>
      <c r="Y638" s="47">
        <v>0</v>
      </c>
      <c r="Z638" s="47">
        <v>4850079</v>
      </c>
      <c r="AA638" s="47">
        <v>0</v>
      </c>
      <c r="AB638" s="15">
        <f t="shared" si="122"/>
        <v>4850079</v>
      </c>
      <c r="AC638" s="49">
        <f t="shared" si="116"/>
        <v>0.66666666666666663</v>
      </c>
      <c r="AD638" s="49">
        <f t="shared" si="117"/>
        <v>0.66666666666666663</v>
      </c>
      <c r="AE638" s="49">
        <f t="shared" si="118"/>
        <v>8.3333333333333329E-2</v>
      </c>
      <c r="AF638" s="49">
        <f t="shared" si="119"/>
        <v>0.75</v>
      </c>
    </row>
    <row r="639" spans="1:32" ht="54" hidden="1" outlineLevel="4" x14ac:dyDescent="0.35">
      <c r="A639" s="12" t="s">
        <v>145</v>
      </c>
      <c r="B639" s="12" t="s">
        <v>128</v>
      </c>
      <c r="C639" s="12" t="s">
        <v>87</v>
      </c>
      <c r="D639" s="12" t="s">
        <v>132</v>
      </c>
      <c r="E639" s="13">
        <v>208</v>
      </c>
      <c r="F639" s="12" t="s">
        <v>184</v>
      </c>
      <c r="G639" s="13">
        <v>1320</v>
      </c>
      <c r="H639" s="13">
        <v>3420</v>
      </c>
      <c r="I639" s="40" t="s">
        <v>366</v>
      </c>
      <c r="J639" s="47">
        <v>76265249</v>
      </c>
      <c r="K639" s="47">
        <v>76265249</v>
      </c>
      <c r="L639" s="47">
        <v>0</v>
      </c>
      <c r="M639" s="47">
        <v>0</v>
      </c>
      <c r="N639" s="47">
        <v>0</v>
      </c>
      <c r="O639" s="47">
        <v>0</v>
      </c>
      <c r="P639" s="47">
        <v>0</v>
      </c>
      <c r="Q639" s="47">
        <v>0</v>
      </c>
      <c r="R639" s="47">
        <v>0</v>
      </c>
      <c r="S639" s="47">
        <f t="shared" si="121"/>
        <v>76265249</v>
      </c>
      <c r="T639" s="47">
        <v>0</v>
      </c>
      <c r="U639" s="47">
        <v>15326807.380000001</v>
      </c>
      <c r="V639" s="47">
        <v>0</v>
      </c>
      <c r="W639" s="47">
        <v>41872134.619999997</v>
      </c>
      <c r="X639" s="47">
        <v>41872134.619999997</v>
      </c>
      <c r="Y639" s="47">
        <v>0</v>
      </c>
      <c r="Z639" s="47">
        <v>19066307</v>
      </c>
      <c r="AA639" s="47">
        <v>0</v>
      </c>
      <c r="AB639" s="15">
        <f t="shared" si="122"/>
        <v>19066307</v>
      </c>
      <c r="AC639" s="49">
        <f t="shared" si="116"/>
        <v>0.54903294972524119</v>
      </c>
      <c r="AD639" s="49">
        <f t="shared" si="117"/>
        <v>0.54903294972524119</v>
      </c>
      <c r="AE639" s="49">
        <f t="shared" si="118"/>
        <v>0.20096711911345103</v>
      </c>
      <c r="AF639" s="49">
        <f t="shared" si="119"/>
        <v>0.75000006883869219</v>
      </c>
    </row>
    <row r="640" spans="1:32" ht="54" hidden="1" outlineLevel="4" x14ac:dyDescent="0.35">
      <c r="A640" s="12" t="s">
        <v>145</v>
      </c>
      <c r="B640" s="12" t="s">
        <v>128</v>
      </c>
      <c r="C640" s="12" t="s">
        <v>87</v>
      </c>
      <c r="D640" s="12" t="s">
        <v>132</v>
      </c>
      <c r="E640" s="13">
        <v>210</v>
      </c>
      <c r="F640" s="12" t="s">
        <v>184</v>
      </c>
      <c r="G640" s="13">
        <v>1320</v>
      </c>
      <c r="H640" s="13">
        <v>3420</v>
      </c>
      <c r="I640" s="40" t="s">
        <v>367</v>
      </c>
      <c r="J640" s="47">
        <v>1675010</v>
      </c>
      <c r="K640" s="47">
        <v>1675010</v>
      </c>
      <c r="L640" s="47">
        <v>0</v>
      </c>
      <c r="M640" s="47">
        <v>0</v>
      </c>
      <c r="N640" s="47">
        <v>0</v>
      </c>
      <c r="O640" s="47">
        <v>0</v>
      </c>
      <c r="P640" s="47">
        <v>0</v>
      </c>
      <c r="Q640" s="47">
        <v>0</v>
      </c>
      <c r="R640" s="47">
        <v>0</v>
      </c>
      <c r="S640" s="47">
        <f t="shared" si="121"/>
        <v>1675010</v>
      </c>
      <c r="T640" s="47">
        <v>0</v>
      </c>
      <c r="U640" s="47">
        <v>336629.32</v>
      </c>
      <c r="V640" s="47">
        <v>0</v>
      </c>
      <c r="W640" s="47">
        <v>919635.68</v>
      </c>
      <c r="X640" s="47">
        <v>919635.68</v>
      </c>
      <c r="Y640" s="47">
        <v>0</v>
      </c>
      <c r="Z640" s="47">
        <v>418745</v>
      </c>
      <c r="AA640" s="47">
        <v>0</v>
      </c>
      <c r="AB640" s="15">
        <f t="shared" si="122"/>
        <v>418744.99999999988</v>
      </c>
      <c r="AC640" s="49">
        <f t="shared" si="116"/>
        <v>0.5490329490570206</v>
      </c>
      <c r="AD640" s="49">
        <f t="shared" si="117"/>
        <v>0.5490329490570206</v>
      </c>
      <c r="AE640" s="49">
        <f t="shared" si="118"/>
        <v>0.20097152852818789</v>
      </c>
      <c r="AF640" s="49">
        <f t="shared" si="119"/>
        <v>0.7500044775852085</v>
      </c>
    </row>
    <row r="641" spans="1:32" ht="297" hidden="1" outlineLevel="4" x14ac:dyDescent="0.35">
      <c r="A641" s="12" t="s">
        <v>145</v>
      </c>
      <c r="B641" s="12" t="s">
        <v>128</v>
      </c>
      <c r="C641" s="12" t="s">
        <v>87</v>
      </c>
      <c r="D641" s="12" t="s">
        <v>90</v>
      </c>
      <c r="E641" s="13">
        <v>200</v>
      </c>
      <c r="F641" s="12" t="s">
        <v>184</v>
      </c>
      <c r="G641" s="13">
        <v>1320</v>
      </c>
      <c r="H641" s="13">
        <v>3420</v>
      </c>
      <c r="I641" s="40" t="s">
        <v>368</v>
      </c>
      <c r="J641" s="47">
        <v>283912817</v>
      </c>
      <c r="K641" s="47">
        <v>283912817</v>
      </c>
      <c r="L641" s="47">
        <v>0</v>
      </c>
      <c r="M641" s="47">
        <v>0</v>
      </c>
      <c r="N641" s="47">
        <v>0</v>
      </c>
      <c r="O641" s="47">
        <v>0</v>
      </c>
      <c r="P641" s="47">
        <v>0</v>
      </c>
      <c r="Q641" s="47">
        <v>0</v>
      </c>
      <c r="R641" s="47">
        <v>0</v>
      </c>
      <c r="S641" s="47">
        <f t="shared" si="121"/>
        <v>283912817</v>
      </c>
      <c r="T641" s="47">
        <v>0</v>
      </c>
      <c r="U641" s="47">
        <v>23659405</v>
      </c>
      <c r="V641" s="47">
        <v>0</v>
      </c>
      <c r="W641" s="47">
        <v>189275213</v>
      </c>
      <c r="X641" s="47">
        <v>189275213</v>
      </c>
      <c r="Y641" s="47">
        <v>0</v>
      </c>
      <c r="Z641" s="47">
        <v>70978199</v>
      </c>
      <c r="AA641" s="47">
        <v>0</v>
      </c>
      <c r="AB641" s="15">
        <f t="shared" si="122"/>
        <v>70978199</v>
      </c>
      <c r="AC641" s="49">
        <f t="shared" si="116"/>
        <v>0.66666667253701339</v>
      </c>
      <c r="AD641" s="49">
        <f t="shared" si="117"/>
        <v>0.66666667253701339</v>
      </c>
      <c r="AE641" s="49">
        <f t="shared" si="118"/>
        <v>8.3333345954578725E-2</v>
      </c>
      <c r="AF641" s="49">
        <f t="shared" si="119"/>
        <v>0.75000001849159215</v>
      </c>
    </row>
    <row r="642" spans="1:32" hidden="1" outlineLevel="4" x14ac:dyDescent="0.35">
      <c r="A642" s="12" t="s">
        <v>145</v>
      </c>
      <c r="B642" s="12" t="s">
        <v>128</v>
      </c>
      <c r="C642" s="12" t="s">
        <v>87</v>
      </c>
      <c r="D642" s="12" t="s">
        <v>135</v>
      </c>
      <c r="E642" s="13"/>
      <c r="F642" s="12" t="s">
        <v>184</v>
      </c>
      <c r="G642" s="13">
        <v>1320</v>
      </c>
      <c r="H642" s="13">
        <v>3420</v>
      </c>
      <c r="I642" s="40" t="s">
        <v>28</v>
      </c>
      <c r="J642" s="47">
        <v>4000000</v>
      </c>
      <c r="K642" s="47">
        <v>4000000</v>
      </c>
      <c r="L642" s="47">
        <v>0</v>
      </c>
      <c r="M642" s="47">
        <v>0</v>
      </c>
      <c r="N642" s="47">
        <v>0</v>
      </c>
      <c r="O642" s="47">
        <v>0</v>
      </c>
      <c r="P642" s="47">
        <v>0</v>
      </c>
      <c r="Q642" s="47">
        <v>0</v>
      </c>
      <c r="R642" s="47">
        <v>0</v>
      </c>
      <c r="S642" s="47">
        <f t="shared" si="121"/>
        <v>4000000</v>
      </c>
      <c r="T642" s="47">
        <v>0</v>
      </c>
      <c r="U642" s="47">
        <v>3200000</v>
      </c>
      <c r="V642" s="47">
        <v>0</v>
      </c>
      <c r="W642" s="47">
        <v>0</v>
      </c>
      <c r="X642" s="47">
        <v>0</v>
      </c>
      <c r="Y642" s="47">
        <v>0</v>
      </c>
      <c r="Z642" s="47">
        <v>800000</v>
      </c>
      <c r="AA642" s="47">
        <v>0</v>
      </c>
      <c r="AB642" s="15">
        <f t="shared" si="122"/>
        <v>800000</v>
      </c>
      <c r="AC642" s="49">
        <f t="shared" si="116"/>
        <v>0</v>
      </c>
      <c r="AD642" s="49">
        <f t="shared" si="117"/>
        <v>0</v>
      </c>
      <c r="AE642" s="49">
        <f t="shared" si="118"/>
        <v>0.8</v>
      </c>
      <c r="AF642" s="49">
        <f t="shared" si="119"/>
        <v>0.8</v>
      </c>
    </row>
    <row r="643" spans="1:32" hidden="1" outlineLevel="3" x14ac:dyDescent="0.35">
      <c r="A643" s="34"/>
      <c r="B643" s="34"/>
      <c r="C643" s="34" t="s">
        <v>255</v>
      </c>
      <c r="D643" s="34"/>
      <c r="E643" s="33"/>
      <c r="F643" s="34"/>
      <c r="G643" s="33"/>
      <c r="H643" s="33"/>
      <c r="I643" s="51"/>
      <c r="J643" s="52">
        <f t="shared" ref="J643:AB643" si="126">SUBTOTAL(9,J612:J642)</f>
        <v>16893729986</v>
      </c>
      <c r="K643" s="52">
        <f t="shared" si="126"/>
        <v>16936702379</v>
      </c>
      <c r="L643" s="52">
        <f t="shared" si="126"/>
        <v>0</v>
      </c>
      <c r="M643" s="52">
        <f t="shared" si="126"/>
        <v>169874387</v>
      </c>
      <c r="N643" s="52">
        <f t="shared" si="126"/>
        <v>-6030290</v>
      </c>
      <c r="O643" s="52">
        <f t="shared" si="126"/>
        <v>0</v>
      </c>
      <c r="P643" s="52">
        <f t="shared" si="126"/>
        <v>0</v>
      </c>
      <c r="Q643" s="52">
        <f t="shared" si="126"/>
        <v>417951522</v>
      </c>
      <c r="R643" s="52">
        <f t="shared" si="126"/>
        <v>0</v>
      </c>
      <c r="S643" s="52">
        <f t="shared" si="126"/>
        <v>17348623611</v>
      </c>
      <c r="T643" s="52">
        <f t="shared" si="126"/>
        <v>0</v>
      </c>
      <c r="U643" s="52">
        <f t="shared" si="126"/>
        <v>2952957408.1600003</v>
      </c>
      <c r="V643" s="52">
        <f t="shared" si="126"/>
        <v>0</v>
      </c>
      <c r="W643" s="52">
        <f t="shared" si="126"/>
        <v>10854470508.840002</v>
      </c>
      <c r="X643" s="52">
        <f t="shared" si="126"/>
        <v>10854470508.840002</v>
      </c>
      <c r="Y643" s="52">
        <f t="shared" si="126"/>
        <v>767560866.32000005</v>
      </c>
      <c r="Z643" s="52">
        <f t="shared" si="126"/>
        <v>3129274462.0000005</v>
      </c>
      <c r="AA643" s="52">
        <f t="shared" si="126"/>
        <v>0</v>
      </c>
      <c r="AB643" s="54">
        <f t="shared" si="126"/>
        <v>3541195694</v>
      </c>
      <c r="AC643" s="55">
        <f t="shared" si="116"/>
        <v>0.64088452792903638</v>
      </c>
      <c r="AD643" s="55">
        <f t="shared" si="117"/>
        <v>0.62566753145521348</v>
      </c>
      <c r="AE643" s="55">
        <f t="shared" si="118"/>
        <v>0.17021277735760315</v>
      </c>
      <c r="AF643" s="55">
        <f t="shared" si="119"/>
        <v>0.79588030881281657</v>
      </c>
    </row>
    <row r="644" spans="1:32" outlineLevel="2" collapsed="1" x14ac:dyDescent="0.35">
      <c r="A644" s="28"/>
      <c r="B644" s="28" t="s">
        <v>293</v>
      </c>
      <c r="C644" s="28"/>
      <c r="D644" s="28"/>
      <c r="E644" s="29"/>
      <c r="F644" s="28"/>
      <c r="G644" s="29"/>
      <c r="H644" s="29"/>
      <c r="I644" s="57"/>
      <c r="J644" s="30">
        <f t="shared" ref="J644:AB644" si="127">SUBTOTAL(9,J593:J642)</f>
        <v>367275222178</v>
      </c>
      <c r="K644" s="30">
        <f t="shared" si="127"/>
        <v>367444277668</v>
      </c>
      <c r="L644" s="30">
        <f t="shared" si="127"/>
        <v>0</v>
      </c>
      <c r="M644" s="30">
        <f t="shared" si="127"/>
        <v>169874387</v>
      </c>
      <c r="N644" s="30">
        <f t="shared" si="127"/>
        <v>540977487</v>
      </c>
      <c r="O644" s="30">
        <f t="shared" si="127"/>
        <v>0</v>
      </c>
      <c r="P644" s="30">
        <f t="shared" si="127"/>
        <v>0</v>
      </c>
      <c r="Q644" s="30">
        <f t="shared" si="127"/>
        <v>-2077463073</v>
      </c>
      <c r="R644" s="30">
        <f t="shared" si="127"/>
        <v>0</v>
      </c>
      <c r="S644" s="30">
        <f t="shared" si="127"/>
        <v>365907792082</v>
      </c>
      <c r="T644" s="30">
        <f t="shared" si="127"/>
        <v>0</v>
      </c>
      <c r="U644" s="30">
        <f t="shared" si="127"/>
        <v>18786039629.890003</v>
      </c>
      <c r="V644" s="30">
        <f t="shared" si="127"/>
        <v>0</v>
      </c>
      <c r="W644" s="30">
        <f t="shared" si="127"/>
        <v>243734533039.43994</v>
      </c>
      <c r="X644" s="30">
        <f t="shared" si="127"/>
        <v>243734533039.43994</v>
      </c>
      <c r="Y644" s="30">
        <f t="shared" si="127"/>
        <v>81238415158.420013</v>
      </c>
      <c r="Z644" s="30">
        <f t="shared" si="127"/>
        <v>104923704998.67</v>
      </c>
      <c r="AA644" s="30">
        <f t="shared" si="127"/>
        <v>0</v>
      </c>
      <c r="AB644" s="31">
        <f t="shared" si="127"/>
        <v>103387219412.67</v>
      </c>
      <c r="AC644" s="32">
        <f t="shared" si="116"/>
        <v>0.66332379588630697</v>
      </c>
      <c r="AD644" s="32">
        <f t="shared" si="117"/>
        <v>0.6661091627827892</v>
      </c>
      <c r="AE644" s="32">
        <f t="shared" si="118"/>
        <v>5.1340911662466175E-2</v>
      </c>
      <c r="AF644" s="32">
        <f t="shared" si="119"/>
        <v>0.71745007444525533</v>
      </c>
    </row>
    <row r="645" spans="1:32" hidden="1" outlineLevel="4" x14ac:dyDescent="0.35">
      <c r="A645" s="12" t="s">
        <v>145</v>
      </c>
      <c r="B645" s="12" t="s">
        <v>134</v>
      </c>
      <c r="C645" s="12" t="s">
        <v>33</v>
      </c>
      <c r="D645" s="12" t="s">
        <v>34</v>
      </c>
      <c r="E645" s="13"/>
      <c r="F645" s="12">
        <v>280</v>
      </c>
      <c r="G645" s="13">
        <v>1111</v>
      </c>
      <c r="H645" s="13">
        <v>3420</v>
      </c>
      <c r="I645" s="40" t="s">
        <v>185</v>
      </c>
      <c r="J645" s="47">
        <v>85987188653</v>
      </c>
      <c r="K645" s="47">
        <v>86082201748</v>
      </c>
      <c r="L645" s="47">
        <v>0</v>
      </c>
      <c r="M645" s="47">
        <v>0</v>
      </c>
      <c r="N645" s="47">
        <v>0</v>
      </c>
      <c r="O645" s="47">
        <v>0</v>
      </c>
      <c r="P645" s="47">
        <v>0</v>
      </c>
      <c r="Q645" s="47">
        <v>0</v>
      </c>
      <c r="R645" s="47">
        <v>0</v>
      </c>
      <c r="S645" s="47">
        <f t="shared" si="121"/>
        <v>86082201748</v>
      </c>
      <c r="T645" s="47">
        <v>0</v>
      </c>
      <c r="U645" s="47">
        <v>43697471.990000002</v>
      </c>
      <c r="V645" s="47">
        <v>0</v>
      </c>
      <c r="W645" s="47">
        <v>58839815919.540001</v>
      </c>
      <c r="X645" s="47">
        <v>58839815919.540001</v>
      </c>
      <c r="Y645" s="47">
        <v>27198688356.470001</v>
      </c>
      <c r="Z645" s="47">
        <v>27198688356.470001</v>
      </c>
      <c r="AA645" s="47">
        <v>0</v>
      </c>
      <c r="AB645" s="15">
        <f t="shared" si="122"/>
        <v>27198688356.469994</v>
      </c>
      <c r="AC645" s="49">
        <f t="shared" si="116"/>
        <v>0.68353056409720681</v>
      </c>
      <c r="AD645" s="49">
        <f t="shared" si="117"/>
        <v>0.68353056409720681</v>
      </c>
      <c r="AE645" s="49">
        <f t="shared" si="118"/>
        <v>5.0762493410567598E-4</v>
      </c>
      <c r="AF645" s="49">
        <f t="shared" si="119"/>
        <v>0.68403818903131253</v>
      </c>
    </row>
    <row r="646" spans="1:32" hidden="1" outlineLevel="4" x14ac:dyDescent="0.35">
      <c r="A646" s="12" t="s">
        <v>145</v>
      </c>
      <c r="B646" s="12" t="s">
        <v>134</v>
      </c>
      <c r="C646" s="12" t="s">
        <v>33</v>
      </c>
      <c r="D646" s="12" t="s">
        <v>35</v>
      </c>
      <c r="E646" s="13"/>
      <c r="F646" s="12" t="s">
        <v>184</v>
      </c>
      <c r="G646" s="13">
        <v>1111</v>
      </c>
      <c r="H646" s="13">
        <v>3420</v>
      </c>
      <c r="I646" s="40" t="s">
        <v>186</v>
      </c>
      <c r="J646" s="47">
        <v>0</v>
      </c>
      <c r="K646" s="47">
        <v>0</v>
      </c>
      <c r="L646" s="47">
        <v>0</v>
      </c>
      <c r="M646" s="47">
        <v>0</v>
      </c>
      <c r="N646" s="48">
        <v>436099125</v>
      </c>
      <c r="O646" s="47">
        <v>0</v>
      </c>
      <c r="P646" s="47">
        <v>0</v>
      </c>
      <c r="Q646" s="48">
        <v>1165900875</v>
      </c>
      <c r="R646" s="47">
        <v>0</v>
      </c>
      <c r="S646" s="47">
        <f t="shared" si="121"/>
        <v>1602000000</v>
      </c>
      <c r="T646" s="47">
        <v>0</v>
      </c>
      <c r="U646" s="47">
        <v>0</v>
      </c>
      <c r="V646" s="47">
        <v>0</v>
      </c>
      <c r="W646" s="47">
        <v>0</v>
      </c>
      <c r="X646" s="47">
        <v>0</v>
      </c>
      <c r="Y646" s="47">
        <v>0</v>
      </c>
      <c r="Z646" s="47">
        <v>0</v>
      </c>
      <c r="AA646" s="47">
        <v>0</v>
      </c>
      <c r="AB646" s="15">
        <f t="shared" si="122"/>
        <v>1602000000</v>
      </c>
      <c r="AC646" s="49">
        <f t="shared" si="116"/>
        <v>0</v>
      </c>
      <c r="AD646" s="49">
        <f t="shared" si="117"/>
        <v>0</v>
      </c>
      <c r="AE646" s="49">
        <f t="shared" si="118"/>
        <v>0</v>
      </c>
      <c r="AF646" s="49">
        <f t="shared" si="119"/>
        <v>0</v>
      </c>
    </row>
    <row r="647" spans="1:32" hidden="1" outlineLevel="4" x14ac:dyDescent="0.35">
      <c r="A647" s="12" t="s">
        <v>145</v>
      </c>
      <c r="B647" s="12" t="s">
        <v>134</v>
      </c>
      <c r="C647" s="12" t="s">
        <v>33</v>
      </c>
      <c r="D647" s="12" t="s">
        <v>35</v>
      </c>
      <c r="E647" s="13"/>
      <c r="F647" s="12">
        <v>280</v>
      </c>
      <c r="G647" s="13">
        <v>1111</v>
      </c>
      <c r="H647" s="13">
        <v>3420</v>
      </c>
      <c r="I647" s="40" t="s">
        <v>186</v>
      </c>
      <c r="J647" s="47">
        <v>3008206217</v>
      </c>
      <c r="K647" s="47">
        <v>3108206217</v>
      </c>
      <c r="L647" s="47">
        <v>0</v>
      </c>
      <c r="M647" s="47">
        <v>0</v>
      </c>
      <c r="N647" s="47">
        <v>0</v>
      </c>
      <c r="O647" s="47">
        <v>0</v>
      </c>
      <c r="P647" s="47">
        <v>0</v>
      </c>
      <c r="Q647" s="47">
        <v>0</v>
      </c>
      <c r="R647" s="47">
        <v>0</v>
      </c>
      <c r="S647" s="47">
        <f t="shared" si="121"/>
        <v>3108206217</v>
      </c>
      <c r="T647" s="47">
        <v>0</v>
      </c>
      <c r="U647" s="47">
        <v>12258329.859999999</v>
      </c>
      <c r="V647" s="47">
        <v>0</v>
      </c>
      <c r="W647" s="47">
        <v>3014187166.29</v>
      </c>
      <c r="X647" s="47">
        <v>3014187166.29</v>
      </c>
      <c r="Y647" s="47">
        <v>81760720.849999994</v>
      </c>
      <c r="Z647" s="47">
        <v>81760720.849999994</v>
      </c>
      <c r="AA647" s="47">
        <v>0</v>
      </c>
      <c r="AB647" s="15">
        <f t="shared" si="122"/>
        <v>81760720.849999905</v>
      </c>
      <c r="AC647" s="49">
        <f t="shared" ref="AC647:AC704" si="128">IFERROR(W647/K647,0)</f>
        <v>0.96975134719319045</v>
      </c>
      <c r="AD647" s="49">
        <f t="shared" ref="AD647:AD704" si="129">IFERROR(W647/S647,0)</f>
        <v>0.96975134719319045</v>
      </c>
      <c r="AE647" s="49">
        <f t="shared" ref="AE647:AE704" si="130">IFERROR(((T647+U647+V647)/S647),0)</f>
        <v>3.9438598999494891E-3</v>
      </c>
      <c r="AF647" s="49">
        <f t="shared" ref="AF647:AF704" si="131">+AD647+AE647</f>
        <v>0.97369520709313995</v>
      </c>
    </row>
    <row r="648" spans="1:32" hidden="1" outlineLevel="4" x14ac:dyDescent="0.35">
      <c r="A648" s="12" t="s">
        <v>145</v>
      </c>
      <c r="B648" s="12" t="s">
        <v>134</v>
      </c>
      <c r="C648" s="12" t="s">
        <v>33</v>
      </c>
      <c r="D648" s="12" t="s">
        <v>146</v>
      </c>
      <c r="E648" s="13"/>
      <c r="F648" s="12">
        <v>280</v>
      </c>
      <c r="G648" s="13">
        <v>1111</v>
      </c>
      <c r="H648" s="13">
        <v>3420</v>
      </c>
      <c r="I648" s="40" t="s">
        <v>29</v>
      </c>
      <c r="J648" s="47">
        <v>60497012</v>
      </c>
      <c r="K648" s="47">
        <v>60497012</v>
      </c>
      <c r="L648" s="47">
        <v>0</v>
      </c>
      <c r="M648" s="47">
        <v>0</v>
      </c>
      <c r="N648" s="47">
        <v>0</v>
      </c>
      <c r="O648" s="47">
        <v>0</v>
      </c>
      <c r="P648" s="47">
        <v>0</v>
      </c>
      <c r="Q648" s="48">
        <v>-3000000</v>
      </c>
      <c r="R648" s="47">
        <v>0</v>
      </c>
      <c r="S648" s="47">
        <f t="shared" si="121"/>
        <v>57497012</v>
      </c>
      <c r="T648" s="47">
        <v>0</v>
      </c>
      <c r="U648" s="47">
        <v>25264.06</v>
      </c>
      <c r="V648" s="47">
        <v>0</v>
      </c>
      <c r="W648" s="47">
        <v>34833275.5</v>
      </c>
      <c r="X648" s="47">
        <v>34833275.5</v>
      </c>
      <c r="Y648" s="47">
        <v>22638472.440000001</v>
      </c>
      <c r="Z648" s="47">
        <v>25638472.440000001</v>
      </c>
      <c r="AA648" s="47">
        <v>0</v>
      </c>
      <c r="AB648" s="15">
        <f t="shared" si="122"/>
        <v>22638472.439999998</v>
      </c>
      <c r="AC648" s="49">
        <f t="shared" si="128"/>
        <v>0.5757850569545484</v>
      </c>
      <c r="AD648" s="49">
        <f t="shared" si="129"/>
        <v>0.60582757761394623</v>
      </c>
      <c r="AE648" s="49">
        <f t="shared" si="130"/>
        <v>4.393977899234138E-4</v>
      </c>
      <c r="AF648" s="49">
        <f t="shared" si="131"/>
        <v>0.60626697540386965</v>
      </c>
    </row>
    <row r="649" spans="1:32" hidden="1" outlineLevel="4" x14ac:dyDescent="0.35">
      <c r="A649" s="12" t="s">
        <v>145</v>
      </c>
      <c r="B649" s="12" t="s">
        <v>134</v>
      </c>
      <c r="C649" s="12" t="s">
        <v>33</v>
      </c>
      <c r="D649" s="12" t="s">
        <v>147</v>
      </c>
      <c r="E649" s="13"/>
      <c r="F649" s="12" t="s">
        <v>184</v>
      </c>
      <c r="G649" s="13">
        <v>1111</v>
      </c>
      <c r="H649" s="13">
        <v>3420</v>
      </c>
      <c r="I649" s="40" t="s">
        <v>336</v>
      </c>
      <c r="J649" s="47">
        <v>48976898</v>
      </c>
      <c r="K649" s="47">
        <v>58491341</v>
      </c>
      <c r="L649" s="47">
        <v>0</v>
      </c>
      <c r="M649" s="47">
        <v>0</v>
      </c>
      <c r="N649" s="47">
        <v>0</v>
      </c>
      <c r="O649" s="47">
        <v>0</v>
      </c>
      <c r="P649" s="47">
        <v>0</v>
      </c>
      <c r="Q649" s="48">
        <v>4040218</v>
      </c>
      <c r="R649" s="47">
        <v>0</v>
      </c>
      <c r="S649" s="47">
        <f t="shared" si="121"/>
        <v>62531559</v>
      </c>
      <c r="T649" s="47">
        <v>0</v>
      </c>
      <c r="U649" s="47">
        <v>24027655</v>
      </c>
      <c r="V649" s="47">
        <v>0</v>
      </c>
      <c r="W649" s="47">
        <v>28854991.960000001</v>
      </c>
      <c r="X649" s="47">
        <v>28854991.960000001</v>
      </c>
      <c r="Y649" s="47">
        <v>5608694.04</v>
      </c>
      <c r="Z649" s="47">
        <v>5608694.04</v>
      </c>
      <c r="AA649" s="47">
        <v>0</v>
      </c>
      <c r="AB649" s="15">
        <f t="shared" si="122"/>
        <v>9648912.0399999991</v>
      </c>
      <c r="AC649" s="49">
        <f t="shared" si="128"/>
        <v>0.49332074571516493</v>
      </c>
      <c r="AD649" s="49">
        <f t="shared" si="129"/>
        <v>0.46144686653342515</v>
      </c>
      <c r="AE649" s="49">
        <f t="shared" si="130"/>
        <v>0.38424845604760949</v>
      </c>
      <c r="AF649" s="49">
        <f t="shared" si="131"/>
        <v>0.84569532258103464</v>
      </c>
    </row>
    <row r="650" spans="1:32" hidden="1" outlineLevel="4" x14ac:dyDescent="0.35">
      <c r="A650" s="12" t="s">
        <v>145</v>
      </c>
      <c r="B650" s="12" t="s">
        <v>134</v>
      </c>
      <c r="C650" s="12" t="s">
        <v>33</v>
      </c>
      <c r="D650" s="12" t="s">
        <v>38</v>
      </c>
      <c r="E650" s="13"/>
      <c r="F650" s="12">
        <v>280</v>
      </c>
      <c r="G650" s="13">
        <v>1111</v>
      </c>
      <c r="H650" s="13">
        <v>3420</v>
      </c>
      <c r="I650" s="40" t="s">
        <v>187</v>
      </c>
      <c r="J650" s="47">
        <v>22823196043</v>
      </c>
      <c r="K650" s="47">
        <v>22823196043</v>
      </c>
      <c r="L650" s="47">
        <v>0</v>
      </c>
      <c r="M650" s="47">
        <v>0</v>
      </c>
      <c r="N650" s="47">
        <v>0</v>
      </c>
      <c r="O650" s="47">
        <v>0</v>
      </c>
      <c r="P650" s="47">
        <v>0</v>
      </c>
      <c r="Q650" s="47">
        <v>0</v>
      </c>
      <c r="R650" s="47">
        <v>0</v>
      </c>
      <c r="S650" s="47">
        <f t="shared" si="121"/>
        <v>22823196043</v>
      </c>
      <c r="T650" s="47">
        <v>0</v>
      </c>
      <c r="U650" s="47">
        <v>9805496.4199999999</v>
      </c>
      <c r="V650" s="47">
        <v>0</v>
      </c>
      <c r="W650" s="47">
        <v>14889434139.1</v>
      </c>
      <c r="X650" s="47">
        <v>14889434139.1</v>
      </c>
      <c r="Y650" s="47">
        <v>7923956407.4799995</v>
      </c>
      <c r="Z650" s="47">
        <v>7923956407.4799995</v>
      </c>
      <c r="AA650" s="47">
        <v>0</v>
      </c>
      <c r="AB650" s="15">
        <f t="shared" si="122"/>
        <v>7923956407.4800014</v>
      </c>
      <c r="AC650" s="49">
        <f t="shared" si="128"/>
        <v>0.65238164326536874</v>
      </c>
      <c r="AD650" s="49">
        <f t="shared" si="129"/>
        <v>0.65238164326536874</v>
      </c>
      <c r="AE650" s="49">
        <f t="shared" si="130"/>
        <v>4.2962854113534198E-4</v>
      </c>
      <c r="AF650" s="49">
        <f t="shared" si="131"/>
        <v>0.65281127180650411</v>
      </c>
    </row>
    <row r="651" spans="1:32" hidden="1" outlineLevel="4" x14ac:dyDescent="0.35">
      <c r="A651" s="12" t="s">
        <v>145</v>
      </c>
      <c r="B651" s="12" t="s">
        <v>134</v>
      </c>
      <c r="C651" s="12" t="s">
        <v>33</v>
      </c>
      <c r="D651" s="12" t="s">
        <v>39</v>
      </c>
      <c r="E651" s="13"/>
      <c r="F651" s="12">
        <v>280</v>
      </c>
      <c r="G651" s="13">
        <v>1111</v>
      </c>
      <c r="H651" s="13">
        <v>3420</v>
      </c>
      <c r="I651" s="40" t="s">
        <v>188</v>
      </c>
      <c r="J651" s="47">
        <v>3369676452</v>
      </c>
      <c r="K651" s="47">
        <v>3369676452</v>
      </c>
      <c r="L651" s="47">
        <v>0</v>
      </c>
      <c r="M651" s="47">
        <v>0</v>
      </c>
      <c r="N651" s="47">
        <v>0</v>
      </c>
      <c r="O651" s="47">
        <v>0</v>
      </c>
      <c r="P651" s="47">
        <v>0</v>
      </c>
      <c r="Q651" s="47">
        <v>0</v>
      </c>
      <c r="R651" s="47">
        <v>0</v>
      </c>
      <c r="S651" s="47">
        <f t="shared" si="121"/>
        <v>3369676452</v>
      </c>
      <c r="T651" s="47">
        <v>0</v>
      </c>
      <c r="U651" s="47">
        <v>1125284.08</v>
      </c>
      <c r="V651" s="47">
        <v>0</v>
      </c>
      <c r="W651" s="47">
        <v>2279745661.8699999</v>
      </c>
      <c r="X651" s="47">
        <v>2279745661.8699999</v>
      </c>
      <c r="Y651" s="47">
        <v>1088805506.05</v>
      </c>
      <c r="Z651" s="47">
        <v>1088805506.05</v>
      </c>
      <c r="AA651" s="47">
        <v>0</v>
      </c>
      <c r="AB651" s="15">
        <f t="shared" si="122"/>
        <v>1088805506.0500002</v>
      </c>
      <c r="AC651" s="49">
        <f t="shared" si="128"/>
        <v>0.6765473464127113</v>
      </c>
      <c r="AD651" s="49">
        <f t="shared" si="129"/>
        <v>0.6765473464127113</v>
      </c>
      <c r="AE651" s="49">
        <f t="shared" si="130"/>
        <v>3.339442513337183E-4</v>
      </c>
      <c r="AF651" s="49">
        <f t="shared" si="131"/>
        <v>0.67688129066404501</v>
      </c>
    </row>
    <row r="652" spans="1:32" hidden="1" outlineLevel="4" x14ac:dyDescent="0.35">
      <c r="A652" s="12" t="s">
        <v>145</v>
      </c>
      <c r="B652" s="12" t="s">
        <v>134</v>
      </c>
      <c r="C652" s="12" t="s">
        <v>33</v>
      </c>
      <c r="D652" s="12" t="s">
        <v>40</v>
      </c>
      <c r="E652" s="13"/>
      <c r="F652" s="12" t="s">
        <v>184</v>
      </c>
      <c r="G652" s="13">
        <v>1111</v>
      </c>
      <c r="H652" s="13">
        <v>3420</v>
      </c>
      <c r="I652" s="40" t="s">
        <v>3</v>
      </c>
      <c r="J652" s="47">
        <v>13282183391</v>
      </c>
      <c r="K652" s="47">
        <v>13282183391</v>
      </c>
      <c r="L652" s="47">
        <v>0</v>
      </c>
      <c r="M652" s="47">
        <v>0</v>
      </c>
      <c r="N652" s="47">
        <v>0</v>
      </c>
      <c r="O652" s="47">
        <v>0</v>
      </c>
      <c r="P652" s="47">
        <v>0</v>
      </c>
      <c r="Q652" s="48">
        <v>-1642000000</v>
      </c>
      <c r="R652" s="47">
        <v>0</v>
      </c>
      <c r="S652" s="47">
        <f t="shared" si="121"/>
        <v>11640183391</v>
      </c>
      <c r="T652" s="47">
        <v>0</v>
      </c>
      <c r="U652" s="47">
        <v>0</v>
      </c>
      <c r="V652" s="47">
        <v>0</v>
      </c>
      <c r="W652" s="47">
        <v>412380667.27999997</v>
      </c>
      <c r="X652" s="47">
        <v>412380667.27999997</v>
      </c>
      <c r="Y652" s="47">
        <v>0</v>
      </c>
      <c r="Z652" s="47">
        <v>12869802723.719999</v>
      </c>
      <c r="AA652" s="47">
        <v>0</v>
      </c>
      <c r="AB652" s="15">
        <f t="shared" si="122"/>
        <v>11227802723.719999</v>
      </c>
      <c r="AC652" s="49">
        <f t="shared" si="128"/>
        <v>3.1047656483905266E-2</v>
      </c>
      <c r="AD652" s="49">
        <f t="shared" si="129"/>
        <v>3.5427334211834326E-2</v>
      </c>
      <c r="AE652" s="49">
        <f t="shared" si="130"/>
        <v>0</v>
      </c>
      <c r="AF652" s="49">
        <f t="shared" si="131"/>
        <v>3.5427334211834326E-2</v>
      </c>
    </row>
    <row r="653" spans="1:32" hidden="1" outlineLevel="4" x14ac:dyDescent="0.35">
      <c r="A653" s="12" t="s">
        <v>145</v>
      </c>
      <c r="B653" s="12" t="s">
        <v>134</v>
      </c>
      <c r="C653" s="12" t="s">
        <v>33</v>
      </c>
      <c r="D653" s="12" t="s">
        <v>41</v>
      </c>
      <c r="E653" s="13"/>
      <c r="F653" s="12" t="s">
        <v>184</v>
      </c>
      <c r="G653" s="13">
        <v>1111</v>
      </c>
      <c r="H653" s="13">
        <v>3420</v>
      </c>
      <c r="I653" s="40" t="s">
        <v>4</v>
      </c>
      <c r="J653" s="47">
        <v>12075727101</v>
      </c>
      <c r="K653" s="47">
        <v>12134297468</v>
      </c>
      <c r="L653" s="47">
        <v>0</v>
      </c>
      <c r="M653" s="47">
        <v>0</v>
      </c>
      <c r="N653" s="47">
        <v>0</v>
      </c>
      <c r="O653" s="47">
        <v>0</v>
      </c>
      <c r="P653" s="47">
        <v>0</v>
      </c>
      <c r="Q653" s="48">
        <v>70927607</v>
      </c>
      <c r="R653" s="47">
        <v>0</v>
      </c>
      <c r="S653" s="47">
        <f t="shared" si="121"/>
        <v>12205225075</v>
      </c>
      <c r="T653" s="47">
        <v>0</v>
      </c>
      <c r="U653" s="47">
        <v>4586003.05</v>
      </c>
      <c r="V653" s="47">
        <v>0</v>
      </c>
      <c r="W653" s="47">
        <v>12065601196.92</v>
      </c>
      <c r="X653" s="47">
        <v>12065601196.92</v>
      </c>
      <c r="Y653" s="47">
        <v>64110268.030000001</v>
      </c>
      <c r="Z653" s="47">
        <v>64110268.030000001</v>
      </c>
      <c r="AA653" s="47">
        <v>0</v>
      </c>
      <c r="AB653" s="15">
        <f t="shared" si="122"/>
        <v>135037875.03000069</v>
      </c>
      <c r="AC653" s="49">
        <f t="shared" si="128"/>
        <v>0.9943386692751548</v>
      </c>
      <c r="AD653" s="49">
        <f t="shared" si="129"/>
        <v>0.98856031927129373</v>
      </c>
      <c r="AE653" s="49">
        <f t="shared" si="130"/>
        <v>3.757409651865842E-4</v>
      </c>
      <c r="AF653" s="49">
        <f t="shared" si="131"/>
        <v>0.98893606023648029</v>
      </c>
    </row>
    <row r="654" spans="1:32" hidden="1" outlineLevel="4" x14ac:dyDescent="0.35">
      <c r="A654" s="12" t="s">
        <v>145</v>
      </c>
      <c r="B654" s="12" t="s">
        <v>134</v>
      </c>
      <c r="C654" s="12" t="s">
        <v>33</v>
      </c>
      <c r="D654" s="12" t="s">
        <v>42</v>
      </c>
      <c r="E654" s="13"/>
      <c r="F654" s="12">
        <v>280</v>
      </c>
      <c r="G654" s="13">
        <v>1111</v>
      </c>
      <c r="H654" s="13">
        <v>3420</v>
      </c>
      <c r="I654" s="40" t="s">
        <v>5</v>
      </c>
      <c r="J654" s="47">
        <v>38768317399</v>
      </c>
      <c r="K654" s="47">
        <v>38768317399</v>
      </c>
      <c r="L654" s="47">
        <v>0</v>
      </c>
      <c r="M654" s="47">
        <v>0</v>
      </c>
      <c r="N654" s="47">
        <v>0</v>
      </c>
      <c r="O654" s="47">
        <v>0</v>
      </c>
      <c r="P654" s="47">
        <v>0</v>
      </c>
      <c r="Q654" s="47">
        <v>0</v>
      </c>
      <c r="R654" s="47">
        <v>0</v>
      </c>
      <c r="S654" s="47">
        <f t="shared" si="121"/>
        <v>38768317399</v>
      </c>
      <c r="T654" s="47">
        <v>0</v>
      </c>
      <c r="U654" s="47">
        <v>23856254.420000002</v>
      </c>
      <c r="V654" s="47">
        <v>0</v>
      </c>
      <c r="W654" s="47">
        <v>25532377762.34</v>
      </c>
      <c r="X654" s="47">
        <v>25532377762.34</v>
      </c>
      <c r="Y654" s="47">
        <v>13212083382.24</v>
      </c>
      <c r="Z654" s="47">
        <v>13212083382.24</v>
      </c>
      <c r="AA654" s="47">
        <v>0</v>
      </c>
      <c r="AB654" s="15">
        <f t="shared" si="122"/>
        <v>13212083382.240002</v>
      </c>
      <c r="AC654" s="49">
        <f t="shared" si="128"/>
        <v>0.65858875172639264</v>
      </c>
      <c r="AD654" s="49">
        <f t="shared" si="129"/>
        <v>0.65858875172639264</v>
      </c>
      <c r="AE654" s="49">
        <f t="shared" si="130"/>
        <v>6.1535439298212506E-4</v>
      </c>
      <c r="AF654" s="49">
        <f t="shared" si="131"/>
        <v>0.65920410611937474</v>
      </c>
    </row>
    <row r="655" spans="1:32" ht="67.5" hidden="1" outlineLevel="4" x14ac:dyDescent="0.35">
      <c r="A655" s="12" t="s">
        <v>145</v>
      </c>
      <c r="B655" s="12" t="s">
        <v>134</v>
      </c>
      <c r="C655" s="12" t="s">
        <v>33</v>
      </c>
      <c r="D655" s="12" t="s">
        <v>43</v>
      </c>
      <c r="E655" s="13">
        <v>200</v>
      </c>
      <c r="F655" s="12" t="s">
        <v>184</v>
      </c>
      <c r="G655" s="13">
        <v>1112</v>
      </c>
      <c r="H655" s="13">
        <v>3420</v>
      </c>
      <c r="I655" s="40" t="s">
        <v>189</v>
      </c>
      <c r="J655" s="47">
        <v>15363670014</v>
      </c>
      <c r="K655" s="47">
        <v>15363670014</v>
      </c>
      <c r="L655" s="47">
        <v>0</v>
      </c>
      <c r="M655" s="47">
        <v>0</v>
      </c>
      <c r="N655" s="47">
        <v>0</v>
      </c>
      <c r="O655" s="47">
        <v>0</v>
      </c>
      <c r="P655" s="47">
        <v>0</v>
      </c>
      <c r="Q655" s="47">
        <v>0</v>
      </c>
      <c r="R655" s="47">
        <v>0</v>
      </c>
      <c r="S655" s="47">
        <f t="shared" si="121"/>
        <v>15363670014</v>
      </c>
      <c r="T655" s="47">
        <v>0</v>
      </c>
      <c r="U655" s="47">
        <v>4614421035</v>
      </c>
      <c r="V655" s="47">
        <v>0</v>
      </c>
      <c r="W655" s="47">
        <v>10749248979</v>
      </c>
      <c r="X655" s="47">
        <v>10749248979</v>
      </c>
      <c r="Y655" s="47">
        <v>0</v>
      </c>
      <c r="Z655" s="47">
        <v>0</v>
      </c>
      <c r="AA655" s="47">
        <v>0</v>
      </c>
      <c r="AB655" s="15">
        <f t="shared" si="122"/>
        <v>0</v>
      </c>
      <c r="AC655" s="49">
        <f t="shared" si="128"/>
        <v>0.6996537265643461</v>
      </c>
      <c r="AD655" s="49">
        <f t="shared" si="129"/>
        <v>0.6996537265643461</v>
      </c>
      <c r="AE655" s="49">
        <f t="shared" si="130"/>
        <v>0.30034627343565384</v>
      </c>
      <c r="AF655" s="49">
        <f t="shared" si="131"/>
        <v>1</v>
      </c>
    </row>
    <row r="656" spans="1:32" ht="40.5" hidden="1" outlineLevel="4" x14ac:dyDescent="0.35">
      <c r="A656" s="12" t="s">
        <v>145</v>
      </c>
      <c r="B656" s="12" t="s">
        <v>134</v>
      </c>
      <c r="C656" s="12" t="s">
        <v>33</v>
      </c>
      <c r="D656" s="12" t="s">
        <v>44</v>
      </c>
      <c r="E656" s="13">
        <v>200</v>
      </c>
      <c r="F656" s="12" t="s">
        <v>184</v>
      </c>
      <c r="G656" s="13">
        <v>1112</v>
      </c>
      <c r="H656" s="13">
        <v>3420</v>
      </c>
      <c r="I656" s="40" t="s">
        <v>190</v>
      </c>
      <c r="J656" s="47">
        <v>830468649</v>
      </c>
      <c r="K656" s="47">
        <v>830468649</v>
      </c>
      <c r="L656" s="47">
        <v>0</v>
      </c>
      <c r="M656" s="47">
        <v>0</v>
      </c>
      <c r="N656" s="47">
        <v>0</v>
      </c>
      <c r="O656" s="47">
        <v>0</v>
      </c>
      <c r="P656" s="47">
        <v>0</v>
      </c>
      <c r="Q656" s="47">
        <v>0</v>
      </c>
      <c r="R656" s="47">
        <v>0</v>
      </c>
      <c r="S656" s="47">
        <f t="shared" si="121"/>
        <v>830468649</v>
      </c>
      <c r="T656" s="47">
        <v>0</v>
      </c>
      <c r="U656" s="47">
        <v>249451307</v>
      </c>
      <c r="V656" s="47">
        <v>0</v>
      </c>
      <c r="W656" s="47">
        <v>581017342</v>
      </c>
      <c r="X656" s="47">
        <v>581017342</v>
      </c>
      <c r="Y656" s="47">
        <v>0</v>
      </c>
      <c r="Z656" s="47">
        <v>0</v>
      </c>
      <c r="AA656" s="47">
        <v>0</v>
      </c>
      <c r="AB656" s="15">
        <f t="shared" si="122"/>
        <v>0</v>
      </c>
      <c r="AC656" s="49">
        <f t="shared" si="128"/>
        <v>0.69962585908525965</v>
      </c>
      <c r="AD656" s="49">
        <f t="shared" si="129"/>
        <v>0.69962585908525965</v>
      </c>
      <c r="AE656" s="49">
        <f t="shared" si="130"/>
        <v>0.3003741409147403</v>
      </c>
      <c r="AF656" s="49">
        <f t="shared" si="131"/>
        <v>1</v>
      </c>
    </row>
    <row r="657" spans="1:32" ht="67.5" hidden="1" outlineLevel="4" x14ac:dyDescent="0.35">
      <c r="A657" s="12" t="s">
        <v>145</v>
      </c>
      <c r="B657" s="12" t="s">
        <v>134</v>
      </c>
      <c r="C657" s="12" t="s">
        <v>33</v>
      </c>
      <c r="D657" s="12" t="s">
        <v>45</v>
      </c>
      <c r="E657" s="13">
        <v>200</v>
      </c>
      <c r="F657" s="12" t="s">
        <v>184</v>
      </c>
      <c r="G657" s="13">
        <v>1112</v>
      </c>
      <c r="H657" s="13">
        <v>3420</v>
      </c>
      <c r="I657" s="40" t="s">
        <v>191</v>
      </c>
      <c r="J657" s="47">
        <v>762255996</v>
      </c>
      <c r="K657" s="47">
        <v>762255996</v>
      </c>
      <c r="L657" s="47">
        <v>0</v>
      </c>
      <c r="M657" s="47">
        <v>0</v>
      </c>
      <c r="N657" s="47">
        <v>0</v>
      </c>
      <c r="O657" s="47">
        <v>0</v>
      </c>
      <c r="P657" s="47">
        <v>0</v>
      </c>
      <c r="Q657" s="48">
        <v>-150000000</v>
      </c>
      <c r="R657" s="47">
        <v>0</v>
      </c>
      <c r="S657" s="47">
        <f t="shared" ref="S657:S719" si="132">+K657+N657+P657+Q657</f>
        <v>612255996</v>
      </c>
      <c r="T657" s="47">
        <v>0</v>
      </c>
      <c r="U657" s="47">
        <v>267247396</v>
      </c>
      <c r="V657" s="47">
        <v>0</v>
      </c>
      <c r="W657" s="47">
        <v>345008600</v>
      </c>
      <c r="X657" s="47">
        <v>345008600</v>
      </c>
      <c r="Y657" s="47">
        <v>0</v>
      </c>
      <c r="Z657" s="47">
        <v>150000000</v>
      </c>
      <c r="AA657" s="47">
        <v>0</v>
      </c>
      <c r="AB657" s="15">
        <f t="shared" ref="AB657:AB719" si="133">+S657-T657-U657-V657-W657-AA657</f>
        <v>0</v>
      </c>
      <c r="AC657" s="49">
        <f t="shared" si="128"/>
        <v>0.45261513429931749</v>
      </c>
      <c r="AD657" s="49">
        <f t="shared" si="129"/>
        <v>0.56350383214540212</v>
      </c>
      <c r="AE657" s="49">
        <f t="shared" si="130"/>
        <v>0.43649616785459788</v>
      </c>
      <c r="AF657" s="49">
        <f t="shared" si="131"/>
        <v>1</v>
      </c>
    </row>
    <row r="658" spans="1:32" ht="54" hidden="1" outlineLevel="4" x14ac:dyDescent="0.35">
      <c r="A658" s="12" t="s">
        <v>145</v>
      </c>
      <c r="B658" s="12" t="s">
        <v>134</v>
      </c>
      <c r="C658" s="12" t="s">
        <v>33</v>
      </c>
      <c r="D658" s="12" t="s">
        <v>46</v>
      </c>
      <c r="E658" s="13">
        <v>200</v>
      </c>
      <c r="F658" s="12" t="s">
        <v>184</v>
      </c>
      <c r="G658" s="13">
        <v>1112</v>
      </c>
      <c r="H658" s="13">
        <v>3420</v>
      </c>
      <c r="I658" s="40" t="s">
        <v>192</v>
      </c>
      <c r="J658" s="47">
        <v>4982811896</v>
      </c>
      <c r="K658" s="47">
        <v>4982811896</v>
      </c>
      <c r="L658" s="47">
        <v>0</v>
      </c>
      <c r="M658" s="47">
        <v>0</v>
      </c>
      <c r="N658" s="47">
        <v>0</v>
      </c>
      <c r="O658" s="47">
        <v>0</v>
      </c>
      <c r="P658" s="47">
        <v>0</v>
      </c>
      <c r="Q658" s="47">
        <v>0</v>
      </c>
      <c r="R658" s="47">
        <v>0</v>
      </c>
      <c r="S658" s="47">
        <f t="shared" si="132"/>
        <v>4982811896</v>
      </c>
      <c r="T658" s="47">
        <v>0</v>
      </c>
      <c r="U658" s="47">
        <v>1497619253</v>
      </c>
      <c r="V658" s="47">
        <v>0</v>
      </c>
      <c r="W658" s="47">
        <v>3485192643</v>
      </c>
      <c r="X658" s="47">
        <v>3485192643</v>
      </c>
      <c r="Y658" s="47">
        <v>0</v>
      </c>
      <c r="Z658" s="47">
        <v>0</v>
      </c>
      <c r="AA658" s="47">
        <v>0</v>
      </c>
      <c r="AB658" s="15">
        <f t="shared" si="133"/>
        <v>0</v>
      </c>
      <c r="AC658" s="49">
        <f t="shared" si="128"/>
        <v>0.69944294822723929</v>
      </c>
      <c r="AD658" s="49">
        <f t="shared" si="129"/>
        <v>0.69944294822723929</v>
      </c>
      <c r="AE658" s="49">
        <f t="shared" si="130"/>
        <v>0.30055705177276071</v>
      </c>
      <c r="AF658" s="49">
        <f t="shared" si="131"/>
        <v>1</v>
      </c>
    </row>
    <row r="659" spans="1:32" ht="54" hidden="1" outlineLevel="4" x14ac:dyDescent="0.35">
      <c r="A659" s="12" t="s">
        <v>145</v>
      </c>
      <c r="B659" s="12" t="s">
        <v>134</v>
      </c>
      <c r="C659" s="12" t="s">
        <v>33</v>
      </c>
      <c r="D659" s="12" t="s">
        <v>47</v>
      </c>
      <c r="E659" s="13">
        <v>200</v>
      </c>
      <c r="F659" s="12" t="s">
        <v>184</v>
      </c>
      <c r="G659" s="13">
        <v>1112</v>
      </c>
      <c r="H659" s="13">
        <v>3420</v>
      </c>
      <c r="I659" s="40" t="s">
        <v>193</v>
      </c>
      <c r="J659" s="47">
        <v>2491405948</v>
      </c>
      <c r="K659" s="47">
        <v>2491405948</v>
      </c>
      <c r="L659" s="47">
        <v>0</v>
      </c>
      <c r="M659" s="47">
        <v>0</v>
      </c>
      <c r="N659" s="47">
        <v>0</v>
      </c>
      <c r="O659" s="47">
        <v>0</v>
      </c>
      <c r="P659" s="47">
        <v>0</v>
      </c>
      <c r="Q659" s="47">
        <v>0</v>
      </c>
      <c r="R659" s="47">
        <v>0</v>
      </c>
      <c r="S659" s="47">
        <f t="shared" si="132"/>
        <v>2491405948</v>
      </c>
      <c r="T659" s="47">
        <v>0</v>
      </c>
      <c r="U659" s="47">
        <v>748324476</v>
      </c>
      <c r="V659" s="47">
        <v>0</v>
      </c>
      <c r="W659" s="47">
        <v>1743081472</v>
      </c>
      <c r="X659" s="47">
        <v>1743081472</v>
      </c>
      <c r="Y659" s="47">
        <v>0</v>
      </c>
      <c r="Z659" s="47">
        <v>0</v>
      </c>
      <c r="AA659" s="47">
        <v>0</v>
      </c>
      <c r="AB659" s="15">
        <f t="shared" si="133"/>
        <v>0</v>
      </c>
      <c r="AC659" s="49">
        <f t="shared" si="128"/>
        <v>0.69963767783378517</v>
      </c>
      <c r="AD659" s="49">
        <f t="shared" si="129"/>
        <v>0.69963767783378517</v>
      </c>
      <c r="AE659" s="49">
        <f t="shared" si="130"/>
        <v>0.30036232216621489</v>
      </c>
      <c r="AF659" s="49">
        <f t="shared" si="131"/>
        <v>1</v>
      </c>
    </row>
    <row r="660" spans="1:32" ht="40.5" hidden="1" outlineLevel="4" x14ac:dyDescent="0.35">
      <c r="A660" s="12" t="s">
        <v>145</v>
      </c>
      <c r="B660" s="12" t="s">
        <v>134</v>
      </c>
      <c r="C660" s="12" t="s">
        <v>33</v>
      </c>
      <c r="D660" s="12" t="s">
        <v>48</v>
      </c>
      <c r="E660" s="13">
        <v>200</v>
      </c>
      <c r="F660" s="12" t="s">
        <v>184</v>
      </c>
      <c r="G660" s="13">
        <v>1112</v>
      </c>
      <c r="H660" s="13">
        <v>3420</v>
      </c>
      <c r="I660" s="40" t="s">
        <v>194</v>
      </c>
      <c r="J660" s="47">
        <v>9992428706</v>
      </c>
      <c r="K660" s="47">
        <v>9992428706</v>
      </c>
      <c r="L660" s="47">
        <v>0</v>
      </c>
      <c r="M660" s="47">
        <v>0</v>
      </c>
      <c r="N660" s="47">
        <v>0</v>
      </c>
      <c r="O660" s="47">
        <v>0</v>
      </c>
      <c r="P660" s="47">
        <v>0</v>
      </c>
      <c r="Q660" s="47">
        <v>0</v>
      </c>
      <c r="R660" s="47">
        <v>0</v>
      </c>
      <c r="S660" s="47">
        <f t="shared" si="132"/>
        <v>9992428706</v>
      </c>
      <c r="T660" s="47">
        <v>0</v>
      </c>
      <c r="U660" s="47">
        <v>2214052566.2399998</v>
      </c>
      <c r="V660" s="47">
        <v>0</v>
      </c>
      <c r="W660" s="47">
        <v>7778376139.7600002</v>
      </c>
      <c r="X660" s="47">
        <v>7778376139.7600002</v>
      </c>
      <c r="Y660" s="47">
        <v>0</v>
      </c>
      <c r="Z660" s="47">
        <v>0</v>
      </c>
      <c r="AA660" s="47">
        <v>0</v>
      </c>
      <c r="AB660" s="15">
        <f t="shared" si="133"/>
        <v>0</v>
      </c>
      <c r="AC660" s="49">
        <f t="shared" si="128"/>
        <v>0.77842698393128773</v>
      </c>
      <c r="AD660" s="49">
        <f t="shared" si="129"/>
        <v>0.77842698393128773</v>
      </c>
      <c r="AE660" s="49">
        <f t="shared" si="130"/>
        <v>0.22157301606871227</v>
      </c>
      <c r="AF660" s="49">
        <f t="shared" si="131"/>
        <v>1</v>
      </c>
    </row>
    <row r="661" spans="1:32" hidden="1" outlineLevel="3" x14ac:dyDescent="0.35">
      <c r="A661" s="34"/>
      <c r="B661" s="34"/>
      <c r="C661" s="34" t="s">
        <v>195</v>
      </c>
      <c r="D661" s="34"/>
      <c r="E661" s="33"/>
      <c r="F661" s="34"/>
      <c r="G661" s="33"/>
      <c r="H661" s="33"/>
      <c r="I661" s="51"/>
      <c r="J661" s="52">
        <f t="shared" ref="J661:AB661" si="134">SUBTOTAL(9,J645:J660)</f>
        <v>213847010375</v>
      </c>
      <c r="K661" s="52">
        <f t="shared" si="134"/>
        <v>214110108280</v>
      </c>
      <c r="L661" s="52">
        <f t="shared" si="134"/>
        <v>0</v>
      </c>
      <c r="M661" s="52">
        <f t="shared" si="134"/>
        <v>0</v>
      </c>
      <c r="N661" s="52">
        <f t="shared" si="134"/>
        <v>436099125</v>
      </c>
      <c r="O661" s="52">
        <f t="shared" si="134"/>
        <v>0</v>
      </c>
      <c r="P661" s="52">
        <f t="shared" si="134"/>
        <v>0</v>
      </c>
      <c r="Q661" s="52">
        <f t="shared" si="134"/>
        <v>-554131300</v>
      </c>
      <c r="R661" s="52">
        <f t="shared" si="134"/>
        <v>0</v>
      </c>
      <c r="S661" s="52">
        <f t="shared" si="134"/>
        <v>213992076105</v>
      </c>
      <c r="T661" s="52">
        <f t="shared" si="134"/>
        <v>0</v>
      </c>
      <c r="U661" s="52">
        <f t="shared" si="134"/>
        <v>9710497792.1199989</v>
      </c>
      <c r="V661" s="52">
        <f t="shared" si="134"/>
        <v>0</v>
      </c>
      <c r="W661" s="52">
        <f t="shared" si="134"/>
        <v>141779155956.56</v>
      </c>
      <c r="X661" s="52">
        <f t="shared" si="134"/>
        <v>141779155956.56</v>
      </c>
      <c r="Y661" s="52">
        <f t="shared" si="134"/>
        <v>49597651807.599998</v>
      </c>
      <c r="Z661" s="52">
        <f t="shared" si="134"/>
        <v>62620454531.32</v>
      </c>
      <c r="AA661" s="52">
        <f t="shared" si="134"/>
        <v>0</v>
      </c>
      <c r="AB661" s="54">
        <f t="shared" si="134"/>
        <v>62502422356.319992</v>
      </c>
      <c r="AC661" s="55">
        <f t="shared" si="128"/>
        <v>0.66217871307201415</v>
      </c>
      <c r="AD661" s="55">
        <f t="shared" si="129"/>
        <v>0.66254395273492683</v>
      </c>
      <c r="AE661" s="55">
        <f t="shared" si="130"/>
        <v>4.5377838137124878E-2</v>
      </c>
      <c r="AF661" s="55">
        <f t="shared" si="131"/>
        <v>0.70792179087205176</v>
      </c>
    </row>
    <row r="662" spans="1:32" hidden="1" outlineLevel="3" x14ac:dyDescent="0.35">
      <c r="A662" s="34"/>
      <c r="B662" s="34"/>
      <c r="C662" s="34" t="s">
        <v>209</v>
      </c>
      <c r="D662" s="34"/>
      <c r="E662" s="33"/>
      <c r="F662" s="34"/>
      <c r="G662" s="33"/>
      <c r="H662" s="33"/>
      <c r="I662" s="51"/>
      <c r="J662" s="52" t="e">
        <f>SUBTOTAL(9,#REF!)</f>
        <v>#REF!</v>
      </c>
      <c r="K662" s="52" t="e">
        <f>SUBTOTAL(9,#REF!)</f>
        <v>#REF!</v>
      </c>
      <c r="L662" s="52" t="e">
        <f>SUBTOTAL(9,#REF!)</f>
        <v>#REF!</v>
      </c>
      <c r="M662" s="52" t="e">
        <f>SUBTOTAL(9,#REF!)</f>
        <v>#REF!</v>
      </c>
      <c r="N662" s="52" t="e">
        <f>SUBTOTAL(9,#REF!)</f>
        <v>#REF!</v>
      </c>
      <c r="O662" s="52" t="e">
        <f>SUBTOTAL(9,#REF!)</f>
        <v>#REF!</v>
      </c>
      <c r="P662" s="52" t="e">
        <f>SUBTOTAL(9,#REF!)</f>
        <v>#REF!</v>
      </c>
      <c r="Q662" s="52" t="e">
        <f>SUBTOTAL(9,#REF!)</f>
        <v>#REF!</v>
      </c>
      <c r="R662" s="52" t="e">
        <f>SUBTOTAL(9,#REF!)</f>
        <v>#REF!</v>
      </c>
      <c r="S662" s="52" t="e">
        <f>SUBTOTAL(9,#REF!)</f>
        <v>#REF!</v>
      </c>
      <c r="T662" s="52" t="e">
        <f>SUBTOTAL(9,#REF!)</f>
        <v>#REF!</v>
      </c>
      <c r="U662" s="52" t="e">
        <f>SUBTOTAL(9,#REF!)</f>
        <v>#REF!</v>
      </c>
      <c r="V662" s="52" t="e">
        <f>SUBTOTAL(9,#REF!)</f>
        <v>#REF!</v>
      </c>
      <c r="W662" s="52" t="e">
        <f>SUBTOTAL(9,#REF!)</f>
        <v>#REF!</v>
      </c>
      <c r="X662" s="52" t="e">
        <f>SUBTOTAL(9,#REF!)</f>
        <v>#REF!</v>
      </c>
      <c r="Y662" s="52" t="e">
        <f>SUBTOTAL(9,#REF!)</f>
        <v>#REF!</v>
      </c>
      <c r="Z662" s="52" t="e">
        <f>SUBTOTAL(9,#REF!)</f>
        <v>#REF!</v>
      </c>
      <c r="AA662" s="52" t="e">
        <f>SUBTOTAL(9,#REF!)</f>
        <v>#REF!</v>
      </c>
      <c r="AB662" s="54" t="e">
        <f>SUBTOTAL(9,#REF!)</f>
        <v>#REF!</v>
      </c>
      <c r="AC662" s="55">
        <f t="shared" si="128"/>
        <v>0</v>
      </c>
      <c r="AD662" s="55">
        <f t="shared" si="129"/>
        <v>0</v>
      </c>
      <c r="AE662" s="55">
        <f t="shared" si="130"/>
        <v>0</v>
      </c>
      <c r="AF662" s="55">
        <f t="shared" si="131"/>
        <v>0</v>
      </c>
    </row>
    <row r="663" spans="1:32" ht="67.5" hidden="1" outlineLevel="4" x14ac:dyDescent="0.35">
      <c r="A663" s="12" t="s">
        <v>145</v>
      </c>
      <c r="B663" s="12" t="s">
        <v>134</v>
      </c>
      <c r="C663" s="12" t="s">
        <v>87</v>
      </c>
      <c r="D663" s="12" t="s">
        <v>88</v>
      </c>
      <c r="E663" s="13">
        <v>200</v>
      </c>
      <c r="F663" s="12" t="s">
        <v>184</v>
      </c>
      <c r="G663" s="13">
        <v>1310</v>
      </c>
      <c r="H663" s="13">
        <v>3420</v>
      </c>
      <c r="I663" s="40" t="s">
        <v>226</v>
      </c>
      <c r="J663" s="47">
        <v>220801091</v>
      </c>
      <c r="K663" s="47">
        <v>220801091</v>
      </c>
      <c r="L663" s="47">
        <v>0</v>
      </c>
      <c r="M663" s="47">
        <v>0</v>
      </c>
      <c r="N663" s="48">
        <v>-15000000</v>
      </c>
      <c r="O663" s="47">
        <v>0</v>
      </c>
      <c r="P663" s="47">
        <v>0</v>
      </c>
      <c r="Q663" s="47">
        <v>0</v>
      </c>
      <c r="R663" s="47">
        <v>0</v>
      </c>
      <c r="S663" s="47">
        <f t="shared" si="132"/>
        <v>205801091</v>
      </c>
      <c r="T663" s="47">
        <v>0</v>
      </c>
      <c r="U663" s="47">
        <v>106251915.06999999</v>
      </c>
      <c r="V663" s="47">
        <v>0</v>
      </c>
      <c r="W663" s="47">
        <v>99549175.930000007</v>
      </c>
      <c r="X663" s="47">
        <v>99549175.930000007</v>
      </c>
      <c r="Y663" s="47">
        <v>0</v>
      </c>
      <c r="Z663" s="47">
        <v>15000000</v>
      </c>
      <c r="AA663" s="47">
        <v>0</v>
      </c>
      <c r="AB663" s="15">
        <f t="shared" si="133"/>
        <v>0</v>
      </c>
      <c r="AC663" s="49">
        <f t="shared" si="128"/>
        <v>0.45085454731743152</v>
      </c>
      <c r="AD663" s="49">
        <f t="shared" si="129"/>
        <v>0.48371549172205314</v>
      </c>
      <c r="AE663" s="49">
        <f t="shared" si="130"/>
        <v>0.51628450827794681</v>
      </c>
      <c r="AF663" s="49">
        <f t="shared" si="131"/>
        <v>1</v>
      </c>
    </row>
    <row r="664" spans="1:32" ht="67.5" hidden="1" outlineLevel="4" x14ac:dyDescent="0.35">
      <c r="A664" s="12" t="s">
        <v>145</v>
      </c>
      <c r="B664" s="12" t="s">
        <v>134</v>
      </c>
      <c r="C664" s="12" t="s">
        <v>87</v>
      </c>
      <c r="D664" s="12" t="s">
        <v>88</v>
      </c>
      <c r="E664" s="13">
        <v>202</v>
      </c>
      <c r="F664" s="12" t="s">
        <v>184</v>
      </c>
      <c r="G664" s="13">
        <v>1310</v>
      </c>
      <c r="H664" s="13">
        <v>3420</v>
      </c>
      <c r="I664" s="40" t="s">
        <v>227</v>
      </c>
      <c r="J664" s="47">
        <v>415234325</v>
      </c>
      <c r="K664" s="47">
        <v>415234325</v>
      </c>
      <c r="L664" s="47">
        <v>0</v>
      </c>
      <c r="M664" s="47">
        <v>0</v>
      </c>
      <c r="N664" s="47">
        <v>0</v>
      </c>
      <c r="O664" s="47">
        <v>0</v>
      </c>
      <c r="P664" s="47">
        <v>0</v>
      </c>
      <c r="Q664" s="47">
        <v>0</v>
      </c>
      <c r="R664" s="47">
        <v>0</v>
      </c>
      <c r="S664" s="47">
        <f t="shared" si="132"/>
        <v>415234325</v>
      </c>
      <c r="T664" s="47">
        <v>0</v>
      </c>
      <c r="U664" s="47">
        <v>124796125.64</v>
      </c>
      <c r="V664" s="47">
        <v>0</v>
      </c>
      <c r="W664" s="47">
        <v>290438199.36000001</v>
      </c>
      <c r="X664" s="47">
        <v>290438199.36000001</v>
      </c>
      <c r="Y664" s="47">
        <v>0</v>
      </c>
      <c r="Z664" s="47">
        <v>0</v>
      </c>
      <c r="AA664" s="47">
        <v>0</v>
      </c>
      <c r="AB664" s="15">
        <f t="shared" si="133"/>
        <v>0</v>
      </c>
      <c r="AC664" s="49">
        <f t="shared" si="128"/>
        <v>0.69945614288992131</v>
      </c>
      <c r="AD664" s="49">
        <f t="shared" si="129"/>
        <v>0.69945614288992131</v>
      </c>
      <c r="AE664" s="49">
        <f t="shared" si="130"/>
        <v>0.30054385711007875</v>
      </c>
      <c r="AF664" s="49">
        <f t="shared" si="131"/>
        <v>1</v>
      </c>
    </row>
    <row r="665" spans="1:32" ht="108" hidden="1" outlineLevel="4" x14ac:dyDescent="0.35">
      <c r="A665" s="12" t="s">
        <v>145</v>
      </c>
      <c r="B665" s="12" t="s">
        <v>134</v>
      </c>
      <c r="C665" s="12" t="s">
        <v>87</v>
      </c>
      <c r="D665" s="12" t="s">
        <v>88</v>
      </c>
      <c r="E665" s="13">
        <v>203</v>
      </c>
      <c r="F665" s="12" t="s">
        <v>184</v>
      </c>
      <c r="G665" s="13">
        <v>1310</v>
      </c>
      <c r="H665" s="13">
        <v>3420</v>
      </c>
      <c r="I665" s="40" t="s">
        <v>369</v>
      </c>
      <c r="J665" s="47">
        <v>3082949952</v>
      </c>
      <c r="K665" s="47">
        <v>3479130994</v>
      </c>
      <c r="L665" s="47">
        <v>0</v>
      </c>
      <c r="M665" s="47">
        <v>0</v>
      </c>
      <c r="N665" s="47">
        <v>0</v>
      </c>
      <c r="O665" s="47">
        <v>0</v>
      </c>
      <c r="P665" s="47">
        <v>0</v>
      </c>
      <c r="Q665" s="47">
        <v>0</v>
      </c>
      <c r="R665" s="47">
        <v>0</v>
      </c>
      <c r="S665" s="47">
        <f t="shared" si="132"/>
        <v>3479130994</v>
      </c>
      <c r="T665" s="47">
        <v>0</v>
      </c>
      <c r="U665" s="47">
        <v>336122925.44999999</v>
      </c>
      <c r="V665" s="47">
        <v>0</v>
      </c>
      <c r="W665" s="47">
        <v>2253471303.1399999</v>
      </c>
      <c r="X665" s="47">
        <v>2253471303.1399999</v>
      </c>
      <c r="Y665" s="47">
        <v>540000</v>
      </c>
      <c r="Z665" s="47">
        <v>889536765.40999997</v>
      </c>
      <c r="AA665" s="47">
        <v>0</v>
      </c>
      <c r="AB665" s="15">
        <f t="shared" si="133"/>
        <v>889536765.41000032</v>
      </c>
      <c r="AC665" s="49">
        <f t="shared" si="128"/>
        <v>0.64771096777507531</v>
      </c>
      <c r="AD665" s="49">
        <f t="shared" si="129"/>
        <v>0.64771096777507531</v>
      </c>
      <c r="AE665" s="49">
        <f t="shared" si="130"/>
        <v>9.6611172741028442E-2</v>
      </c>
      <c r="AF665" s="49">
        <f t="shared" si="131"/>
        <v>0.74432214051610379</v>
      </c>
    </row>
    <row r="666" spans="1:32" ht="40.5" hidden="1" outlineLevel="4" x14ac:dyDescent="0.35">
      <c r="A666" s="12" t="s">
        <v>145</v>
      </c>
      <c r="B666" s="12" t="s">
        <v>134</v>
      </c>
      <c r="C666" s="12" t="s">
        <v>87</v>
      </c>
      <c r="D666" s="12" t="s">
        <v>88</v>
      </c>
      <c r="E666" s="13">
        <v>204</v>
      </c>
      <c r="F666" s="12" t="s">
        <v>184</v>
      </c>
      <c r="G666" s="13">
        <v>1310</v>
      </c>
      <c r="H666" s="13">
        <v>3420</v>
      </c>
      <c r="I666" s="40" t="s">
        <v>338</v>
      </c>
      <c r="J666" s="47">
        <v>2386870468</v>
      </c>
      <c r="K666" s="47">
        <v>2386870468</v>
      </c>
      <c r="L666" s="47">
        <v>0</v>
      </c>
      <c r="M666" s="47">
        <v>0</v>
      </c>
      <c r="N666" s="47">
        <v>0</v>
      </c>
      <c r="O666" s="47">
        <v>0</v>
      </c>
      <c r="P666" s="47">
        <v>0</v>
      </c>
      <c r="Q666" s="47">
        <v>0</v>
      </c>
      <c r="R666" s="47">
        <v>0</v>
      </c>
      <c r="S666" s="47">
        <f t="shared" si="132"/>
        <v>2386870468</v>
      </c>
      <c r="T666" s="47">
        <v>0</v>
      </c>
      <c r="U666" s="47">
        <v>1097367812.01</v>
      </c>
      <c r="V666" s="47">
        <v>0</v>
      </c>
      <c r="W666" s="47">
        <v>1289502655.99</v>
      </c>
      <c r="X666" s="47">
        <v>1289502655.99</v>
      </c>
      <c r="Y666" s="47">
        <v>0</v>
      </c>
      <c r="Z666" s="47">
        <v>0</v>
      </c>
      <c r="AA666" s="47">
        <v>0</v>
      </c>
      <c r="AB666" s="15">
        <f t="shared" si="133"/>
        <v>0</v>
      </c>
      <c r="AC666" s="49">
        <f t="shared" si="128"/>
        <v>0.54024827625878524</v>
      </c>
      <c r="AD666" s="49">
        <f t="shared" si="129"/>
        <v>0.54024827625878524</v>
      </c>
      <c r="AE666" s="49">
        <f t="shared" si="130"/>
        <v>0.45975172374121476</v>
      </c>
      <c r="AF666" s="49">
        <f t="shared" si="131"/>
        <v>1</v>
      </c>
    </row>
    <row r="667" spans="1:32" ht="108" hidden="1" outlineLevel="4" x14ac:dyDescent="0.35">
      <c r="A667" s="12" t="s">
        <v>145</v>
      </c>
      <c r="B667" s="12" t="s">
        <v>134</v>
      </c>
      <c r="C667" s="12" t="s">
        <v>87</v>
      </c>
      <c r="D667" s="12" t="s">
        <v>88</v>
      </c>
      <c r="E667" s="13">
        <v>215</v>
      </c>
      <c r="F667" s="12" t="s">
        <v>184</v>
      </c>
      <c r="G667" s="13">
        <v>1310</v>
      </c>
      <c r="H667" s="13">
        <v>3420</v>
      </c>
      <c r="I667" s="40" t="s">
        <v>370</v>
      </c>
      <c r="J667" s="47">
        <v>250000000</v>
      </c>
      <c r="K667" s="47">
        <v>292026700</v>
      </c>
      <c r="L667" s="47">
        <v>0</v>
      </c>
      <c r="M667" s="48">
        <v>120000000</v>
      </c>
      <c r="N667" s="48">
        <v>400000000</v>
      </c>
      <c r="O667" s="47">
        <v>0</v>
      </c>
      <c r="P667" s="47">
        <v>0</v>
      </c>
      <c r="Q667" s="47">
        <v>0</v>
      </c>
      <c r="R667" s="47">
        <v>0</v>
      </c>
      <c r="S667" s="47">
        <f t="shared" si="132"/>
        <v>692026700</v>
      </c>
      <c r="T667" s="47">
        <v>0</v>
      </c>
      <c r="U667" s="47">
        <v>0</v>
      </c>
      <c r="V667" s="47">
        <v>0</v>
      </c>
      <c r="W667" s="47">
        <v>292026700</v>
      </c>
      <c r="X667" s="47">
        <v>292026700</v>
      </c>
      <c r="Y667" s="47">
        <v>0</v>
      </c>
      <c r="Z667" s="47">
        <v>0</v>
      </c>
      <c r="AA667" s="47">
        <v>0</v>
      </c>
      <c r="AB667" s="15">
        <f t="shared" si="133"/>
        <v>400000000</v>
      </c>
      <c r="AC667" s="49">
        <f t="shared" si="128"/>
        <v>1</v>
      </c>
      <c r="AD667" s="49">
        <f t="shared" si="129"/>
        <v>0.42198761984183558</v>
      </c>
      <c r="AE667" s="49">
        <f t="shared" si="130"/>
        <v>0</v>
      </c>
      <c r="AF667" s="49">
        <f t="shared" si="131"/>
        <v>0.42198761984183558</v>
      </c>
    </row>
    <row r="668" spans="1:32" ht="135" hidden="1" outlineLevel="4" x14ac:dyDescent="0.35">
      <c r="A668" s="12" t="s">
        <v>145</v>
      </c>
      <c r="B668" s="12" t="s">
        <v>134</v>
      </c>
      <c r="C668" s="12" t="s">
        <v>87</v>
      </c>
      <c r="D668" s="12" t="s">
        <v>88</v>
      </c>
      <c r="E668" s="13">
        <v>222</v>
      </c>
      <c r="F668" s="12" t="s">
        <v>184</v>
      </c>
      <c r="G668" s="13">
        <v>1310</v>
      </c>
      <c r="H668" s="13">
        <v>3420</v>
      </c>
      <c r="I668" s="40" t="s">
        <v>371</v>
      </c>
      <c r="J668" s="47">
        <v>16959215</v>
      </c>
      <c r="K668" s="47">
        <v>16959215</v>
      </c>
      <c r="L668" s="47">
        <v>0</v>
      </c>
      <c r="M668" s="47">
        <v>0</v>
      </c>
      <c r="N668" s="47">
        <v>0</v>
      </c>
      <c r="O668" s="47">
        <v>0</v>
      </c>
      <c r="P668" s="47">
        <v>0</v>
      </c>
      <c r="Q668" s="47">
        <v>0</v>
      </c>
      <c r="R668" s="47">
        <v>0</v>
      </c>
      <c r="S668" s="47">
        <f t="shared" si="132"/>
        <v>16959215</v>
      </c>
      <c r="T668" s="47">
        <v>0</v>
      </c>
      <c r="U668" s="47">
        <v>16959215</v>
      </c>
      <c r="V668" s="47">
        <v>0</v>
      </c>
      <c r="W668" s="47">
        <v>0</v>
      </c>
      <c r="X668" s="47">
        <v>0</v>
      </c>
      <c r="Y668" s="47">
        <v>0</v>
      </c>
      <c r="Z668" s="47">
        <v>0</v>
      </c>
      <c r="AA668" s="47">
        <v>0</v>
      </c>
      <c r="AB668" s="15">
        <f t="shared" si="133"/>
        <v>0</v>
      </c>
      <c r="AC668" s="49">
        <f t="shared" si="128"/>
        <v>0</v>
      </c>
      <c r="AD668" s="49">
        <f t="shared" si="129"/>
        <v>0</v>
      </c>
      <c r="AE668" s="49">
        <f t="shared" si="130"/>
        <v>1</v>
      </c>
      <c r="AF668" s="49">
        <f t="shared" si="131"/>
        <v>1</v>
      </c>
    </row>
    <row r="669" spans="1:32" ht="67.5" hidden="1" outlineLevel="4" x14ac:dyDescent="0.35">
      <c r="A669" s="12" t="s">
        <v>145</v>
      </c>
      <c r="B669" s="12" t="s">
        <v>134</v>
      </c>
      <c r="C669" s="12" t="s">
        <v>87</v>
      </c>
      <c r="D669" s="12" t="s">
        <v>88</v>
      </c>
      <c r="E669" s="13">
        <v>227</v>
      </c>
      <c r="F669" s="12" t="s">
        <v>184</v>
      </c>
      <c r="G669" s="13">
        <v>1310</v>
      </c>
      <c r="H669" s="13">
        <v>3420</v>
      </c>
      <c r="I669" s="40" t="s">
        <v>372</v>
      </c>
      <c r="J669" s="47">
        <v>12576143</v>
      </c>
      <c r="K669" s="47">
        <v>12576143</v>
      </c>
      <c r="L669" s="47">
        <v>0</v>
      </c>
      <c r="M669" s="47">
        <v>0</v>
      </c>
      <c r="N669" s="47">
        <v>0</v>
      </c>
      <c r="O669" s="47">
        <v>0</v>
      </c>
      <c r="P669" s="47">
        <v>0</v>
      </c>
      <c r="Q669" s="47">
        <v>0</v>
      </c>
      <c r="R669" s="47">
        <v>0</v>
      </c>
      <c r="S669" s="47">
        <f t="shared" si="132"/>
        <v>12576143</v>
      </c>
      <c r="T669" s="47">
        <v>0</v>
      </c>
      <c r="U669" s="47">
        <v>9432108</v>
      </c>
      <c r="V669" s="47">
        <v>0</v>
      </c>
      <c r="W669" s="47">
        <v>0</v>
      </c>
      <c r="X669" s="47">
        <v>0</v>
      </c>
      <c r="Y669" s="47">
        <v>0</v>
      </c>
      <c r="Z669" s="47">
        <v>3144035</v>
      </c>
      <c r="AA669" s="47">
        <v>0</v>
      </c>
      <c r="AB669" s="15">
        <f t="shared" si="133"/>
        <v>3144035</v>
      </c>
      <c r="AC669" s="49">
        <f t="shared" si="128"/>
        <v>0</v>
      </c>
      <c r="AD669" s="49">
        <f t="shared" si="129"/>
        <v>0</v>
      </c>
      <c r="AE669" s="49">
        <f t="shared" si="130"/>
        <v>0.75000005963672645</v>
      </c>
      <c r="AF669" s="49">
        <f t="shared" si="131"/>
        <v>0.75000005963672645</v>
      </c>
    </row>
    <row r="670" spans="1:32" ht="27" hidden="1" outlineLevel="4" x14ac:dyDescent="0.35">
      <c r="A670" s="12" t="s">
        <v>145</v>
      </c>
      <c r="B670" s="12" t="s">
        <v>134</v>
      </c>
      <c r="C670" s="12" t="s">
        <v>87</v>
      </c>
      <c r="D670" s="12" t="s">
        <v>89</v>
      </c>
      <c r="E670" s="13"/>
      <c r="F670" s="12" t="s">
        <v>184</v>
      </c>
      <c r="G670" s="13">
        <v>1320</v>
      </c>
      <c r="H670" s="13">
        <v>3420</v>
      </c>
      <c r="I670" s="40" t="s">
        <v>244</v>
      </c>
      <c r="J670" s="47">
        <v>1696733334</v>
      </c>
      <c r="K670" s="47">
        <v>1696733334</v>
      </c>
      <c r="L670" s="47">
        <v>0</v>
      </c>
      <c r="M670" s="47">
        <v>0</v>
      </c>
      <c r="N670" s="47">
        <v>0</v>
      </c>
      <c r="O670" s="47">
        <v>0</v>
      </c>
      <c r="P670" s="47">
        <v>0</v>
      </c>
      <c r="Q670" s="48">
        <v>337000000</v>
      </c>
      <c r="R670" s="47">
        <v>0</v>
      </c>
      <c r="S670" s="47">
        <f t="shared" si="132"/>
        <v>2033733334</v>
      </c>
      <c r="T670" s="47">
        <v>0</v>
      </c>
      <c r="U670" s="47">
        <v>2814026.85</v>
      </c>
      <c r="V670" s="47">
        <v>0</v>
      </c>
      <c r="W670" s="47">
        <v>1254573507.01</v>
      </c>
      <c r="X670" s="47">
        <v>1254573507.01</v>
      </c>
      <c r="Y670" s="47">
        <v>439345800.13999999</v>
      </c>
      <c r="Z670" s="47">
        <v>439345800.13999999</v>
      </c>
      <c r="AA670" s="47">
        <v>0</v>
      </c>
      <c r="AB670" s="15">
        <f t="shared" si="133"/>
        <v>776345800.1400001</v>
      </c>
      <c r="AC670" s="49">
        <f t="shared" si="128"/>
        <v>0.73940523349793519</v>
      </c>
      <c r="AD670" s="49">
        <f t="shared" si="129"/>
        <v>0.61688201006297716</v>
      </c>
      <c r="AE670" s="49">
        <f t="shared" si="130"/>
        <v>1.3836754322481889E-3</v>
      </c>
      <c r="AF670" s="49">
        <f t="shared" si="131"/>
        <v>0.61826568549522531</v>
      </c>
    </row>
    <row r="671" spans="1:32" ht="67.5" hidden="1" outlineLevel="4" x14ac:dyDescent="0.35">
      <c r="A671" s="12" t="s">
        <v>145</v>
      </c>
      <c r="B671" s="12" t="s">
        <v>134</v>
      </c>
      <c r="C671" s="12" t="s">
        <v>87</v>
      </c>
      <c r="D671" s="12" t="s">
        <v>148</v>
      </c>
      <c r="E671" s="13">
        <v>204</v>
      </c>
      <c r="F671" s="12" t="s">
        <v>184</v>
      </c>
      <c r="G671" s="13">
        <v>1320</v>
      </c>
      <c r="H671" s="13">
        <v>3420</v>
      </c>
      <c r="I671" s="40" t="s">
        <v>373</v>
      </c>
      <c r="J671" s="47">
        <v>6720620</v>
      </c>
      <c r="K671" s="47">
        <v>6720620</v>
      </c>
      <c r="L671" s="47">
        <v>0</v>
      </c>
      <c r="M671" s="47">
        <v>0</v>
      </c>
      <c r="N671" s="47">
        <v>0</v>
      </c>
      <c r="O671" s="47">
        <v>0</v>
      </c>
      <c r="P671" s="47">
        <v>0</v>
      </c>
      <c r="Q671" s="47">
        <v>0</v>
      </c>
      <c r="R671" s="47">
        <v>0</v>
      </c>
      <c r="S671" s="47">
        <f t="shared" si="132"/>
        <v>6720620</v>
      </c>
      <c r="T671" s="47">
        <v>0</v>
      </c>
      <c r="U671" s="47">
        <v>560052</v>
      </c>
      <c r="V671" s="47">
        <v>0</v>
      </c>
      <c r="W671" s="47">
        <v>4480416</v>
      </c>
      <c r="X671" s="47">
        <v>4480416</v>
      </c>
      <c r="Y671" s="47">
        <v>0</v>
      </c>
      <c r="Z671" s="47">
        <v>1680152</v>
      </c>
      <c r="AA671" s="47">
        <v>0</v>
      </c>
      <c r="AB671" s="15">
        <f t="shared" si="133"/>
        <v>1680152</v>
      </c>
      <c r="AC671" s="49">
        <f t="shared" si="128"/>
        <v>0.66666706345545501</v>
      </c>
      <c r="AD671" s="49">
        <f t="shared" si="129"/>
        <v>0.66666706345545501</v>
      </c>
      <c r="AE671" s="49">
        <f t="shared" si="130"/>
        <v>8.3333382931931876E-2</v>
      </c>
      <c r="AF671" s="49">
        <f t="shared" si="131"/>
        <v>0.75000044638738683</v>
      </c>
    </row>
    <row r="672" spans="1:32" ht="94.5" hidden="1" outlineLevel="4" x14ac:dyDescent="0.35">
      <c r="A672" s="12" t="s">
        <v>145</v>
      </c>
      <c r="B672" s="12" t="s">
        <v>134</v>
      </c>
      <c r="C672" s="12" t="s">
        <v>87</v>
      </c>
      <c r="D672" s="12" t="s">
        <v>132</v>
      </c>
      <c r="E672" s="13">
        <v>200</v>
      </c>
      <c r="F672" s="12" t="s">
        <v>184</v>
      </c>
      <c r="G672" s="13">
        <v>1320</v>
      </c>
      <c r="H672" s="13">
        <v>3420</v>
      </c>
      <c r="I672" s="40" t="s">
        <v>374</v>
      </c>
      <c r="J672" s="47">
        <v>19116155</v>
      </c>
      <c r="K672" s="47">
        <v>19116155</v>
      </c>
      <c r="L672" s="47">
        <v>0</v>
      </c>
      <c r="M672" s="47">
        <v>0</v>
      </c>
      <c r="N672" s="47">
        <v>0</v>
      </c>
      <c r="O672" s="47">
        <v>0</v>
      </c>
      <c r="P672" s="47">
        <v>0</v>
      </c>
      <c r="Q672" s="47">
        <v>0</v>
      </c>
      <c r="R672" s="47">
        <v>0</v>
      </c>
      <c r="S672" s="47">
        <f t="shared" si="132"/>
        <v>19116155</v>
      </c>
      <c r="T672" s="47">
        <v>0</v>
      </c>
      <c r="U672" s="47">
        <v>1593013</v>
      </c>
      <c r="V672" s="47">
        <v>0</v>
      </c>
      <c r="W672" s="47">
        <v>12744104</v>
      </c>
      <c r="X672" s="47">
        <v>12744104</v>
      </c>
      <c r="Y672" s="47">
        <v>0</v>
      </c>
      <c r="Z672" s="47">
        <v>4779038</v>
      </c>
      <c r="AA672" s="47">
        <v>0</v>
      </c>
      <c r="AB672" s="15">
        <f t="shared" si="133"/>
        <v>4779038</v>
      </c>
      <c r="AC672" s="49">
        <f t="shared" si="128"/>
        <v>0.66666670154118335</v>
      </c>
      <c r="AD672" s="49">
        <f t="shared" si="129"/>
        <v>0.66666670154118335</v>
      </c>
      <c r="AE672" s="49">
        <f t="shared" si="130"/>
        <v>8.3333337692647919E-2</v>
      </c>
      <c r="AF672" s="49">
        <f t="shared" si="131"/>
        <v>0.75000003923383129</v>
      </c>
    </row>
    <row r="673" spans="1:32" ht="54" hidden="1" outlineLevel="4" x14ac:dyDescent="0.35">
      <c r="A673" s="12" t="s">
        <v>145</v>
      </c>
      <c r="B673" s="12" t="s">
        <v>134</v>
      </c>
      <c r="C673" s="12" t="s">
        <v>87</v>
      </c>
      <c r="D673" s="12" t="s">
        <v>132</v>
      </c>
      <c r="E673" s="13">
        <v>202</v>
      </c>
      <c r="F673" s="12" t="s">
        <v>184</v>
      </c>
      <c r="G673" s="13">
        <v>1320</v>
      </c>
      <c r="H673" s="13">
        <v>3420</v>
      </c>
      <c r="I673" s="40" t="s">
        <v>375</v>
      </c>
      <c r="J673" s="47">
        <v>89509206</v>
      </c>
      <c r="K673" s="47">
        <v>89509206</v>
      </c>
      <c r="L673" s="47">
        <v>0</v>
      </c>
      <c r="M673" s="47">
        <v>0</v>
      </c>
      <c r="N673" s="47">
        <v>0</v>
      </c>
      <c r="O673" s="47">
        <v>0</v>
      </c>
      <c r="P673" s="47">
        <v>0</v>
      </c>
      <c r="Q673" s="47">
        <v>0</v>
      </c>
      <c r="R673" s="47">
        <v>0</v>
      </c>
      <c r="S673" s="47">
        <f t="shared" si="132"/>
        <v>89509206</v>
      </c>
      <c r="T673" s="47">
        <v>0</v>
      </c>
      <c r="U673" s="47">
        <v>6393514</v>
      </c>
      <c r="V673" s="47">
        <v>0</v>
      </c>
      <c r="W673" s="47">
        <v>57541626</v>
      </c>
      <c r="X673" s="47">
        <v>57541626</v>
      </c>
      <c r="Y673" s="47">
        <v>0</v>
      </c>
      <c r="Z673" s="47">
        <v>25574066</v>
      </c>
      <c r="AA673" s="47">
        <v>0</v>
      </c>
      <c r="AB673" s="15">
        <f t="shared" si="133"/>
        <v>25574066</v>
      </c>
      <c r="AC673" s="49">
        <f t="shared" si="128"/>
        <v>0.64285707103691658</v>
      </c>
      <c r="AD673" s="49">
        <f t="shared" si="129"/>
        <v>0.64285707103691658</v>
      </c>
      <c r="AE673" s="49">
        <f t="shared" si="130"/>
        <v>7.1428563448546284E-2</v>
      </c>
      <c r="AF673" s="49">
        <f t="shared" si="131"/>
        <v>0.71428563448546289</v>
      </c>
    </row>
    <row r="674" spans="1:32" ht="54" hidden="1" outlineLevel="4" x14ac:dyDescent="0.35">
      <c r="A674" s="12" t="s">
        <v>145</v>
      </c>
      <c r="B674" s="12" t="s">
        <v>134</v>
      </c>
      <c r="C674" s="12" t="s">
        <v>87</v>
      </c>
      <c r="D674" s="12" t="s">
        <v>90</v>
      </c>
      <c r="E674" s="13">
        <v>200</v>
      </c>
      <c r="F674" s="12" t="s">
        <v>184</v>
      </c>
      <c r="G674" s="13">
        <v>1320</v>
      </c>
      <c r="H674" s="13">
        <v>3420</v>
      </c>
      <c r="I674" s="40" t="s">
        <v>376</v>
      </c>
      <c r="J674" s="47">
        <v>845494264</v>
      </c>
      <c r="K674" s="47">
        <v>845494264</v>
      </c>
      <c r="L674" s="47">
        <v>0</v>
      </c>
      <c r="M674" s="47">
        <v>0</v>
      </c>
      <c r="N674" s="47">
        <v>0</v>
      </c>
      <c r="O674" s="47">
        <v>0</v>
      </c>
      <c r="P674" s="47">
        <v>0</v>
      </c>
      <c r="Q674" s="47">
        <v>0</v>
      </c>
      <c r="R674" s="47">
        <v>0</v>
      </c>
      <c r="S674" s="47">
        <f t="shared" si="132"/>
        <v>845494264</v>
      </c>
      <c r="T674" s="47">
        <v>0</v>
      </c>
      <c r="U674" s="47">
        <v>70626287.670000002</v>
      </c>
      <c r="V674" s="47">
        <v>0</v>
      </c>
      <c r="W674" s="47">
        <v>514715892.32999998</v>
      </c>
      <c r="X674" s="47">
        <v>514715892.32999998</v>
      </c>
      <c r="Y674" s="47">
        <v>0</v>
      </c>
      <c r="Z674" s="47">
        <v>260152084</v>
      </c>
      <c r="AA674" s="47">
        <v>0</v>
      </c>
      <c r="AB674" s="15">
        <f t="shared" si="133"/>
        <v>260152084.00000006</v>
      </c>
      <c r="AC674" s="49">
        <f t="shared" si="128"/>
        <v>0.60877514401446009</v>
      </c>
      <c r="AD674" s="49">
        <f t="shared" si="129"/>
        <v>0.60877514401446009</v>
      </c>
      <c r="AE674" s="49">
        <f t="shared" si="130"/>
        <v>8.3532545017951779E-2</v>
      </c>
      <c r="AF674" s="49">
        <f t="shared" si="131"/>
        <v>0.69230768903241191</v>
      </c>
    </row>
    <row r="675" spans="1:32" ht="40.5" hidden="1" outlineLevel="4" x14ac:dyDescent="0.35">
      <c r="A675" s="12" t="s">
        <v>145</v>
      </c>
      <c r="B675" s="12" t="s">
        <v>134</v>
      </c>
      <c r="C675" s="12" t="s">
        <v>87</v>
      </c>
      <c r="D675" s="12" t="s">
        <v>90</v>
      </c>
      <c r="E675" s="13">
        <v>202</v>
      </c>
      <c r="F675" s="12" t="s">
        <v>184</v>
      </c>
      <c r="G675" s="13">
        <v>1320</v>
      </c>
      <c r="H675" s="13">
        <v>3420</v>
      </c>
      <c r="I675" s="40" t="s">
        <v>377</v>
      </c>
      <c r="J675" s="47">
        <v>1698769408</v>
      </c>
      <c r="K675" s="47">
        <v>1698769408</v>
      </c>
      <c r="L675" s="47">
        <v>0</v>
      </c>
      <c r="M675" s="47">
        <v>0</v>
      </c>
      <c r="N675" s="47">
        <v>0</v>
      </c>
      <c r="O675" s="47">
        <v>0</v>
      </c>
      <c r="P675" s="47">
        <v>0</v>
      </c>
      <c r="Q675" s="47">
        <v>0</v>
      </c>
      <c r="R675" s="47">
        <v>0</v>
      </c>
      <c r="S675" s="47">
        <f t="shared" si="132"/>
        <v>1698769408</v>
      </c>
      <c r="T675" s="47">
        <v>0</v>
      </c>
      <c r="U675" s="47">
        <v>168010160</v>
      </c>
      <c r="V675" s="47">
        <v>0</v>
      </c>
      <c r="W675" s="47">
        <v>1045396560</v>
      </c>
      <c r="X675" s="47">
        <v>1045396560</v>
      </c>
      <c r="Y675" s="47">
        <v>0</v>
      </c>
      <c r="Z675" s="47">
        <v>485362688</v>
      </c>
      <c r="AA675" s="47">
        <v>0</v>
      </c>
      <c r="AB675" s="15">
        <f t="shared" si="133"/>
        <v>485362688</v>
      </c>
      <c r="AC675" s="49">
        <f t="shared" si="128"/>
        <v>0.61538461610912176</v>
      </c>
      <c r="AD675" s="49">
        <f t="shared" si="129"/>
        <v>0.61538461610912176</v>
      </c>
      <c r="AE675" s="49">
        <f t="shared" si="130"/>
        <v>9.8901098176592553E-2</v>
      </c>
      <c r="AF675" s="49">
        <f t="shared" si="131"/>
        <v>0.7142857142857143</v>
      </c>
    </row>
    <row r="676" spans="1:32" ht="40.5" hidden="1" outlineLevel="4" x14ac:dyDescent="0.35">
      <c r="A676" s="12" t="s">
        <v>145</v>
      </c>
      <c r="B676" s="12" t="s">
        <v>134</v>
      </c>
      <c r="C676" s="12" t="s">
        <v>87</v>
      </c>
      <c r="D676" s="12" t="s">
        <v>90</v>
      </c>
      <c r="E676" s="13">
        <v>204</v>
      </c>
      <c r="F676" s="12" t="s">
        <v>184</v>
      </c>
      <c r="G676" s="13">
        <v>1320</v>
      </c>
      <c r="H676" s="13">
        <v>3420</v>
      </c>
      <c r="I676" s="40" t="s">
        <v>378</v>
      </c>
      <c r="J676" s="47">
        <v>88976124</v>
      </c>
      <c r="K676" s="47">
        <v>88976124</v>
      </c>
      <c r="L676" s="47">
        <v>0</v>
      </c>
      <c r="M676" s="47">
        <v>0</v>
      </c>
      <c r="N676" s="47">
        <v>0</v>
      </c>
      <c r="O676" s="47">
        <v>0</v>
      </c>
      <c r="P676" s="47">
        <v>0</v>
      </c>
      <c r="Q676" s="47">
        <v>0</v>
      </c>
      <c r="R676" s="47">
        <v>0</v>
      </c>
      <c r="S676" s="47">
        <f t="shared" si="132"/>
        <v>88976124</v>
      </c>
      <c r="T676" s="47">
        <v>0</v>
      </c>
      <c r="U676" s="47">
        <v>17881269.18</v>
      </c>
      <c r="V676" s="47">
        <v>0</v>
      </c>
      <c r="W676" s="47">
        <v>48850823.82</v>
      </c>
      <c r="X676" s="47">
        <v>48850823.82</v>
      </c>
      <c r="Y676" s="47">
        <v>0</v>
      </c>
      <c r="Z676" s="47">
        <v>22244031</v>
      </c>
      <c r="AA676" s="47">
        <v>0</v>
      </c>
      <c r="AB676" s="15">
        <f t="shared" si="133"/>
        <v>22244030.999999993</v>
      </c>
      <c r="AC676" s="49">
        <f t="shared" si="128"/>
        <v>0.54903294978324746</v>
      </c>
      <c r="AD676" s="49">
        <f t="shared" si="129"/>
        <v>0.54903294978324746</v>
      </c>
      <c r="AE676" s="49">
        <f t="shared" si="130"/>
        <v>0.20096705021675251</v>
      </c>
      <c r="AF676" s="49">
        <f t="shared" si="131"/>
        <v>0.75</v>
      </c>
    </row>
    <row r="677" spans="1:32" ht="40.5" hidden="1" outlineLevel="4" x14ac:dyDescent="0.35">
      <c r="A677" s="12" t="s">
        <v>145</v>
      </c>
      <c r="B677" s="12" t="s">
        <v>134</v>
      </c>
      <c r="C677" s="12" t="s">
        <v>87</v>
      </c>
      <c r="D677" s="12" t="s">
        <v>90</v>
      </c>
      <c r="E677" s="13">
        <v>208</v>
      </c>
      <c r="F677" s="12" t="s">
        <v>184</v>
      </c>
      <c r="G677" s="13">
        <v>1320</v>
      </c>
      <c r="H677" s="13">
        <v>3420</v>
      </c>
      <c r="I677" s="40" t="s">
        <v>379</v>
      </c>
      <c r="J677" s="47">
        <v>1954178</v>
      </c>
      <c r="K677" s="47">
        <v>1954178</v>
      </c>
      <c r="L677" s="47">
        <v>0</v>
      </c>
      <c r="M677" s="47">
        <v>0</v>
      </c>
      <c r="N677" s="47">
        <v>0</v>
      </c>
      <c r="O677" s="47">
        <v>0</v>
      </c>
      <c r="P677" s="47">
        <v>0</v>
      </c>
      <c r="Q677" s="47">
        <v>0</v>
      </c>
      <c r="R677" s="47">
        <v>0</v>
      </c>
      <c r="S677" s="47">
        <f t="shared" si="132"/>
        <v>1954178</v>
      </c>
      <c r="T677" s="47">
        <v>0</v>
      </c>
      <c r="U677" s="47">
        <v>392732.89</v>
      </c>
      <c r="V677" s="47">
        <v>0</v>
      </c>
      <c r="W677" s="47">
        <v>1072908.1100000001</v>
      </c>
      <c r="X677" s="47">
        <v>1072908.1100000001</v>
      </c>
      <c r="Y677" s="47">
        <v>0</v>
      </c>
      <c r="Z677" s="47">
        <v>488537</v>
      </c>
      <c r="AA677" s="47">
        <v>0</v>
      </c>
      <c r="AB677" s="15">
        <f t="shared" si="133"/>
        <v>488536.99999999977</v>
      </c>
      <c r="AC677" s="49">
        <f t="shared" si="128"/>
        <v>0.54903294889206622</v>
      </c>
      <c r="AD677" s="49">
        <f t="shared" si="129"/>
        <v>0.54903294889206622</v>
      </c>
      <c r="AE677" s="49">
        <f t="shared" si="130"/>
        <v>0.2009708890387672</v>
      </c>
      <c r="AF677" s="49">
        <f t="shared" si="131"/>
        <v>0.75000383793083336</v>
      </c>
    </row>
    <row r="678" spans="1:32" ht="40.5" hidden="1" outlineLevel="4" x14ac:dyDescent="0.35">
      <c r="A678" s="12" t="s">
        <v>145</v>
      </c>
      <c r="B678" s="12" t="s">
        <v>134</v>
      </c>
      <c r="C678" s="12" t="s">
        <v>87</v>
      </c>
      <c r="D678" s="12" t="s">
        <v>135</v>
      </c>
      <c r="E678" s="13"/>
      <c r="F678" s="12" t="s">
        <v>184</v>
      </c>
      <c r="G678" s="13">
        <v>1320</v>
      </c>
      <c r="H678" s="13">
        <v>3420</v>
      </c>
      <c r="I678" s="40" t="s">
        <v>380</v>
      </c>
      <c r="J678" s="47">
        <v>2500000</v>
      </c>
      <c r="K678" s="47">
        <v>2500000</v>
      </c>
      <c r="L678" s="47">
        <v>0</v>
      </c>
      <c r="M678" s="47">
        <v>0</v>
      </c>
      <c r="N678" s="47">
        <v>0</v>
      </c>
      <c r="O678" s="47">
        <v>0</v>
      </c>
      <c r="P678" s="47">
        <v>0</v>
      </c>
      <c r="Q678" s="47">
        <v>0</v>
      </c>
      <c r="R678" s="47">
        <v>0</v>
      </c>
      <c r="S678" s="47">
        <f t="shared" si="132"/>
        <v>2500000</v>
      </c>
      <c r="T678" s="47">
        <v>0</v>
      </c>
      <c r="U678" s="47">
        <v>2000000</v>
      </c>
      <c r="V678" s="47">
        <v>0</v>
      </c>
      <c r="W678" s="47">
        <v>0</v>
      </c>
      <c r="X678" s="47">
        <v>0</v>
      </c>
      <c r="Y678" s="47">
        <v>0</v>
      </c>
      <c r="Z678" s="47">
        <v>500000</v>
      </c>
      <c r="AA678" s="47">
        <v>0</v>
      </c>
      <c r="AB678" s="15">
        <f t="shared" si="133"/>
        <v>500000</v>
      </c>
      <c r="AC678" s="49">
        <f t="shared" si="128"/>
        <v>0</v>
      </c>
      <c r="AD678" s="49">
        <f t="shared" si="129"/>
        <v>0</v>
      </c>
      <c r="AE678" s="49">
        <f t="shared" si="130"/>
        <v>0.8</v>
      </c>
      <c r="AF678" s="49">
        <f t="shared" si="131"/>
        <v>0.8</v>
      </c>
    </row>
    <row r="679" spans="1:32" hidden="1" outlineLevel="3" x14ac:dyDescent="0.35">
      <c r="A679" s="34"/>
      <c r="B679" s="34"/>
      <c r="C679" s="34" t="s">
        <v>255</v>
      </c>
      <c r="D679" s="34"/>
      <c r="E679" s="33"/>
      <c r="F679" s="34"/>
      <c r="G679" s="33"/>
      <c r="H679" s="33"/>
      <c r="I679" s="51"/>
      <c r="J679" s="52">
        <f t="shared" ref="J679:AB679" si="135">SUBTOTAL(9,J663:J678)</f>
        <v>10835164483</v>
      </c>
      <c r="K679" s="52">
        <f t="shared" si="135"/>
        <v>11273372225</v>
      </c>
      <c r="L679" s="52">
        <f t="shared" si="135"/>
        <v>0</v>
      </c>
      <c r="M679" s="52">
        <f t="shared" si="135"/>
        <v>120000000</v>
      </c>
      <c r="N679" s="52">
        <f t="shared" si="135"/>
        <v>385000000</v>
      </c>
      <c r="O679" s="52">
        <f t="shared" si="135"/>
        <v>0</v>
      </c>
      <c r="P679" s="52">
        <f t="shared" si="135"/>
        <v>0</v>
      </c>
      <c r="Q679" s="52">
        <f t="shared" si="135"/>
        <v>337000000</v>
      </c>
      <c r="R679" s="52">
        <f t="shared" si="135"/>
        <v>0</v>
      </c>
      <c r="S679" s="52">
        <f t="shared" si="135"/>
        <v>11995372225</v>
      </c>
      <c r="T679" s="52">
        <f t="shared" si="135"/>
        <v>0</v>
      </c>
      <c r="U679" s="52">
        <f t="shared" si="135"/>
        <v>1961201156.7600002</v>
      </c>
      <c r="V679" s="52">
        <f t="shared" si="135"/>
        <v>0</v>
      </c>
      <c r="W679" s="52">
        <f t="shared" si="135"/>
        <v>7164363871.6899996</v>
      </c>
      <c r="X679" s="52">
        <f t="shared" si="135"/>
        <v>7164363871.6899996</v>
      </c>
      <c r="Y679" s="52">
        <f t="shared" si="135"/>
        <v>439885800.13999999</v>
      </c>
      <c r="Z679" s="52">
        <f t="shared" si="135"/>
        <v>2147807196.5500002</v>
      </c>
      <c r="AA679" s="52">
        <f t="shared" si="135"/>
        <v>0</v>
      </c>
      <c r="AB679" s="54">
        <f t="shared" si="135"/>
        <v>2869807196.5500007</v>
      </c>
      <c r="AC679" s="55">
        <f t="shared" si="128"/>
        <v>0.63551204809881101</v>
      </c>
      <c r="AD679" s="55">
        <f t="shared" si="129"/>
        <v>0.59726065496812875</v>
      </c>
      <c r="AE679" s="55">
        <f t="shared" si="130"/>
        <v>0.16349648180759144</v>
      </c>
      <c r="AF679" s="55">
        <f t="shared" si="131"/>
        <v>0.76075713677572021</v>
      </c>
    </row>
    <row r="680" spans="1:32" ht="81" hidden="1" outlineLevel="4" x14ac:dyDescent="0.35">
      <c r="A680" s="12" t="s">
        <v>145</v>
      </c>
      <c r="B680" s="12" t="s">
        <v>134</v>
      </c>
      <c r="C680" s="12" t="s">
        <v>92</v>
      </c>
      <c r="D680" s="12" t="s">
        <v>93</v>
      </c>
      <c r="E680" s="13">
        <v>212</v>
      </c>
      <c r="F680" s="12" t="s">
        <v>381</v>
      </c>
      <c r="G680" s="13">
        <v>2310</v>
      </c>
      <c r="H680" s="13">
        <v>3420</v>
      </c>
      <c r="I680" s="40" t="s">
        <v>382</v>
      </c>
      <c r="J680" s="47">
        <v>6496129955</v>
      </c>
      <c r="K680" s="47">
        <v>6492955851</v>
      </c>
      <c r="L680" s="47">
        <v>0</v>
      </c>
      <c r="M680" s="47">
        <v>0</v>
      </c>
      <c r="N680" s="47">
        <v>0</v>
      </c>
      <c r="O680" s="47">
        <v>0</v>
      </c>
      <c r="P680" s="47">
        <v>0</v>
      </c>
      <c r="Q680" s="47">
        <v>0</v>
      </c>
      <c r="R680" s="47">
        <v>0</v>
      </c>
      <c r="S680" s="47">
        <f t="shared" si="132"/>
        <v>6492955851</v>
      </c>
      <c r="T680" s="47">
        <v>0</v>
      </c>
      <c r="U680" s="47">
        <v>2725697.88</v>
      </c>
      <c r="V680" s="47">
        <v>0</v>
      </c>
      <c r="W680" s="47">
        <v>4867784716.6199999</v>
      </c>
      <c r="X680" s="47">
        <v>4867784716.6199999</v>
      </c>
      <c r="Y680" s="47">
        <v>0</v>
      </c>
      <c r="Z680" s="47">
        <v>1622445436.5</v>
      </c>
      <c r="AA680" s="47">
        <v>0</v>
      </c>
      <c r="AB680" s="15">
        <f t="shared" si="133"/>
        <v>1622445436.5</v>
      </c>
      <c r="AC680" s="49">
        <f t="shared" si="128"/>
        <v>0.74970242033453804</v>
      </c>
      <c r="AD680" s="49">
        <f t="shared" si="129"/>
        <v>0.74970242033453804</v>
      </c>
      <c r="AE680" s="49">
        <f t="shared" si="130"/>
        <v>4.1979307153000383E-4</v>
      </c>
      <c r="AF680" s="49">
        <f t="shared" si="131"/>
        <v>0.75012221340606799</v>
      </c>
    </row>
    <row r="681" spans="1:32" ht="54" hidden="1" outlineLevel="4" x14ac:dyDescent="0.35">
      <c r="A681" s="12" t="s">
        <v>145</v>
      </c>
      <c r="B681" s="12" t="s">
        <v>134</v>
      </c>
      <c r="C681" s="12" t="s">
        <v>92</v>
      </c>
      <c r="D681" s="12" t="s">
        <v>149</v>
      </c>
      <c r="E681" s="13">
        <v>400</v>
      </c>
      <c r="F681" s="12" t="s">
        <v>381</v>
      </c>
      <c r="G681" s="13">
        <v>2320</v>
      </c>
      <c r="H681" s="13">
        <v>3420</v>
      </c>
      <c r="I681" s="40" t="s">
        <v>383</v>
      </c>
      <c r="J681" s="47">
        <v>58496538</v>
      </c>
      <c r="K681" s="47">
        <v>57120078</v>
      </c>
      <c r="L681" s="47">
        <v>0</v>
      </c>
      <c r="M681" s="47">
        <v>0</v>
      </c>
      <c r="N681" s="47">
        <v>0</v>
      </c>
      <c r="O681" s="47">
        <v>0</v>
      </c>
      <c r="P681" s="47">
        <v>0</v>
      </c>
      <c r="Q681" s="47">
        <v>0</v>
      </c>
      <c r="R681" s="47">
        <v>0</v>
      </c>
      <c r="S681" s="47">
        <f t="shared" si="132"/>
        <v>57120078</v>
      </c>
      <c r="T681" s="47">
        <v>0</v>
      </c>
      <c r="U681" s="47">
        <v>0</v>
      </c>
      <c r="V681" s="47">
        <v>0</v>
      </c>
      <c r="W681" s="47">
        <v>57120078</v>
      </c>
      <c r="X681" s="47">
        <v>57120078</v>
      </c>
      <c r="Y681" s="47">
        <v>0</v>
      </c>
      <c r="Z681" s="47">
        <v>0</v>
      </c>
      <c r="AA681" s="47">
        <v>0</v>
      </c>
      <c r="AB681" s="15">
        <f t="shared" si="133"/>
        <v>0</v>
      </c>
      <c r="AC681" s="49">
        <f t="shared" si="128"/>
        <v>1</v>
      </c>
      <c r="AD681" s="49">
        <f t="shared" si="129"/>
        <v>1</v>
      </c>
      <c r="AE681" s="49">
        <f t="shared" si="130"/>
        <v>0</v>
      </c>
      <c r="AF681" s="49">
        <f t="shared" si="131"/>
        <v>1</v>
      </c>
    </row>
    <row r="682" spans="1:32" ht="54" hidden="1" outlineLevel="4" x14ac:dyDescent="0.35">
      <c r="A682" s="12" t="s">
        <v>145</v>
      </c>
      <c r="B682" s="12" t="s">
        <v>134</v>
      </c>
      <c r="C682" s="12" t="s">
        <v>92</v>
      </c>
      <c r="D682" s="12" t="s">
        <v>150</v>
      </c>
      <c r="E682" s="13">
        <v>400</v>
      </c>
      <c r="F682" s="12" t="s">
        <v>381</v>
      </c>
      <c r="G682" s="13">
        <v>2320</v>
      </c>
      <c r="H682" s="13">
        <v>3420</v>
      </c>
      <c r="I682" s="40" t="s">
        <v>384</v>
      </c>
      <c r="J682" s="47">
        <v>49299671</v>
      </c>
      <c r="K682" s="47">
        <v>49206799</v>
      </c>
      <c r="L682" s="47">
        <v>0</v>
      </c>
      <c r="M682" s="47">
        <v>0</v>
      </c>
      <c r="N682" s="47">
        <v>0</v>
      </c>
      <c r="O682" s="47">
        <v>0</v>
      </c>
      <c r="P682" s="47">
        <v>0</v>
      </c>
      <c r="Q682" s="47">
        <v>0</v>
      </c>
      <c r="R682" s="47">
        <v>0</v>
      </c>
      <c r="S682" s="47">
        <f t="shared" si="132"/>
        <v>49206799</v>
      </c>
      <c r="T682" s="47">
        <v>0</v>
      </c>
      <c r="U682" s="47">
        <v>0</v>
      </c>
      <c r="V682" s="47">
        <v>0</v>
      </c>
      <c r="W682" s="47">
        <v>49206799</v>
      </c>
      <c r="X682" s="47">
        <v>49206799</v>
      </c>
      <c r="Y682" s="47">
        <v>0</v>
      </c>
      <c r="Z682" s="47">
        <v>0</v>
      </c>
      <c r="AA682" s="47">
        <v>0</v>
      </c>
      <c r="AB682" s="15">
        <f t="shared" si="133"/>
        <v>0</v>
      </c>
      <c r="AC682" s="49">
        <f t="shared" si="128"/>
        <v>1</v>
      </c>
      <c r="AD682" s="49">
        <f t="shared" si="129"/>
        <v>1</v>
      </c>
      <c r="AE682" s="49">
        <f t="shared" si="130"/>
        <v>0</v>
      </c>
      <c r="AF682" s="49">
        <f t="shared" si="131"/>
        <v>1</v>
      </c>
    </row>
    <row r="683" spans="1:32" ht="54" hidden="1" outlineLevel="4" x14ac:dyDescent="0.35">
      <c r="A683" s="12" t="s">
        <v>145</v>
      </c>
      <c r="B683" s="12" t="s">
        <v>134</v>
      </c>
      <c r="C683" s="12" t="s">
        <v>92</v>
      </c>
      <c r="D683" s="12" t="s">
        <v>151</v>
      </c>
      <c r="E683" s="13">
        <v>400</v>
      </c>
      <c r="F683" s="12" t="s">
        <v>381</v>
      </c>
      <c r="G683" s="13">
        <v>2320</v>
      </c>
      <c r="H683" s="13">
        <v>3420</v>
      </c>
      <c r="I683" s="40" t="s">
        <v>385</v>
      </c>
      <c r="J683" s="47">
        <v>31370839</v>
      </c>
      <c r="K683" s="47">
        <v>33484989</v>
      </c>
      <c r="L683" s="47">
        <v>0</v>
      </c>
      <c r="M683" s="47">
        <v>0</v>
      </c>
      <c r="N683" s="47">
        <v>0</v>
      </c>
      <c r="O683" s="47">
        <v>0</v>
      </c>
      <c r="P683" s="47">
        <v>0</v>
      </c>
      <c r="Q683" s="47">
        <v>0</v>
      </c>
      <c r="R683" s="47">
        <v>0</v>
      </c>
      <c r="S683" s="47">
        <f t="shared" si="132"/>
        <v>33484989</v>
      </c>
      <c r="T683" s="47">
        <v>0</v>
      </c>
      <c r="U683" s="47">
        <v>24585204.5</v>
      </c>
      <c r="V683" s="47">
        <v>0</v>
      </c>
      <c r="W683" s="47">
        <v>0</v>
      </c>
      <c r="X683" s="47">
        <v>0</v>
      </c>
      <c r="Y683" s="47">
        <v>0</v>
      </c>
      <c r="Z683" s="47">
        <v>8899784.5</v>
      </c>
      <c r="AA683" s="47">
        <v>0</v>
      </c>
      <c r="AB683" s="15">
        <f t="shared" si="133"/>
        <v>8899784.5</v>
      </c>
      <c r="AC683" s="49">
        <f t="shared" si="128"/>
        <v>0</v>
      </c>
      <c r="AD683" s="49">
        <f t="shared" si="129"/>
        <v>0</v>
      </c>
      <c r="AE683" s="49">
        <f t="shared" si="130"/>
        <v>0.73421569587494862</v>
      </c>
      <c r="AF683" s="49">
        <f t="shared" si="131"/>
        <v>0.73421569587494862</v>
      </c>
    </row>
    <row r="684" spans="1:32" hidden="1" outlineLevel="3" x14ac:dyDescent="0.35">
      <c r="A684" s="34"/>
      <c r="B684" s="34"/>
      <c r="C684" s="34" t="s">
        <v>256</v>
      </c>
      <c r="D684" s="34"/>
      <c r="E684" s="33"/>
      <c r="F684" s="34"/>
      <c r="G684" s="33"/>
      <c r="H684" s="33"/>
      <c r="I684" s="51"/>
      <c r="J684" s="52">
        <f t="shared" ref="J684:AB684" si="136">SUBTOTAL(9,J680:J683)</f>
        <v>6635297003</v>
      </c>
      <c r="K684" s="52">
        <f t="shared" si="136"/>
        <v>6632767717</v>
      </c>
      <c r="L684" s="52">
        <f t="shared" si="136"/>
        <v>0</v>
      </c>
      <c r="M684" s="52">
        <f t="shared" si="136"/>
        <v>0</v>
      </c>
      <c r="N684" s="52">
        <f t="shared" si="136"/>
        <v>0</v>
      </c>
      <c r="O684" s="52">
        <f t="shared" si="136"/>
        <v>0</v>
      </c>
      <c r="P684" s="52">
        <f t="shared" si="136"/>
        <v>0</v>
      </c>
      <c r="Q684" s="52">
        <f t="shared" si="136"/>
        <v>0</v>
      </c>
      <c r="R684" s="52">
        <f t="shared" si="136"/>
        <v>0</v>
      </c>
      <c r="S684" s="52">
        <f t="shared" si="136"/>
        <v>6632767717</v>
      </c>
      <c r="T684" s="52">
        <f t="shared" si="136"/>
        <v>0</v>
      </c>
      <c r="U684" s="52">
        <f t="shared" si="136"/>
        <v>27310902.379999999</v>
      </c>
      <c r="V684" s="52">
        <f t="shared" si="136"/>
        <v>0</v>
      </c>
      <c r="W684" s="52">
        <f t="shared" si="136"/>
        <v>4974111593.6199999</v>
      </c>
      <c r="X684" s="52">
        <f t="shared" si="136"/>
        <v>4974111593.6199999</v>
      </c>
      <c r="Y684" s="52">
        <f t="shared" si="136"/>
        <v>0</v>
      </c>
      <c r="Z684" s="52">
        <f t="shared" si="136"/>
        <v>1631345221</v>
      </c>
      <c r="AA684" s="52">
        <f t="shared" si="136"/>
        <v>0</v>
      </c>
      <c r="AB684" s="54">
        <f t="shared" si="136"/>
        <v>1631345221</v>
      </c>
      <c r="AC684" s="55">
        <f t="shared" si="128"/>
        <v>0.74993001501789214</v>
      </c>
      <c r="AD684" s="55">
        <f t="shared" si="129"/>
        <v>0.74993001501789214</v>
      </c>
      <c r="AE684" s="55">
        <f t="shared" si="130"/>
        <v>4.1175725647682893E-3</v>
      </c>
      <c r="AF684" s="55">
        <f t="shared" si="131"/>
        <v>0.75404758758266044</v>
      </c>
    </row>
    <row r="685" spans="1:32" outlineLevel="2" collapsed="1" x14ac:dyDescent="0.35">
      <c r="A685" s="28"/>
      <c r="B685" s="28" t="s">
        <v>298</v>
      </c>
      <c r="C685" s="28"/>
      <c r="D685" s="28"/>
      <c r="E685" s="29"/>
      <c r="F685" s="28"/>
      <c r="G685" s="29"/>
      <c r="H685" s="29"/>
      <c r="I685" s="57"/>
      <c r="J685" s="30">
        <f t="shared" ref="J685:AB685" si="137">SUBTOTAL(9,J645:J683)</f>
        <v>231317471861</v>
      </c>
      <c r="K685" s="30">
        <f t="shared" si="137"/>
        <v>232016248222</v>
      </c>
      <c r="L685" s="30">
        <f t="shared" si="137"/>
        <v>0</v>
      </c>
      <c r="M685" s="30">
        <f t="shared" si="137"/>
        <v>120000000</v>
      </c>
      <c r="N685" s="30">
        <f t="shared" si="137"/>
        <v>821099125</v>
      </c>
      <c r="O685" s="30">
        <f t="shared" si="137"/>
        <v>0</v>
      </c>
      <c r="P685" s="30">
        <f t="shared" si="137"/>
        <v>0</v>
      </c>
      <c r="Q685" s="30">
        <f t="shared" si="137"/>
        <v>-217131300</v>
      </c>
      <c r="R685" s="30">
        <f t="shared" si="137"/>
        <v>0</v>
      </c>
      <c r="S685" s="30">
        <f t="shared" si="137"/>
        <v>232620216047</v>
      </c>
      <c r="T685" s="30">
        <f t="shared" si="137"/>
        <v>0</v>
      </c>
      <c r="U685" s="30">
        <f t="shared" si="137"/>
        <v>11699009851.259998</v>
      </c>
      <c r="V685" s="30">
        <f t="shared" si="137"/>
        <v>0</v>
      </c>
      <c r="W685" s="30">
        <f t="shared" si="137"/>
        <v>153917631421.86996</v>
      </c>
      <c r="X685" s="30">
        <f t="shared" si="137"/>
        <v>153917631421.86996</v>
      </c>
      <c r="Y685" s="30">
        <f t="shared" si="137"/>
        <v>50037537607.739998</v>
      </c>
      <c r="Z685" s="30">
        <f t="shared" si="137"/>
        <v>66399606948.870003</v>
      </c>
      <c r="AA685" s="30">
        <f t="shared" si="137"/>
        <v>0</v>
      </c>
      <c r="AB685" s="31">
        <f t="shared" si="137"/>
        <v>67003574773.869995</v>
      </c>
      <c r="AC685" s="32">
        <f t="shared" si="128"/>
        <v>0.66339160555081911</v>
      </c>
      <c r="AD685" s="32">
        <f t="shared" si="129"/>
        <v>0.66166919641572131</v>
      </c>
      <c r="AE685" s="32">
        <f t="shared" si="130"/>
        <v>5.0292317882192406E-2</v>
      </c>
      <c r="AF685" s="32">
        <f t="shared" si="131"/>
        <v>0.71196151429791366</v>
      </c>
    </row>
    <row r="686" spans="1:32" hidden="1" outlineLevel="4" x14ac:dyDescent="0.35">
      <c r="A686" s="12" t="s">
        <v>145</v>
      </c>
      <c r="B686" s="12" t="s">
        <v>152</v>
      </c>
      <c r="C686" s="12" t="s">
        <v>33</v>
      </c>
      <c r="D686" s="12" t="s">
        <v>34</v>
      </c>
      <c r="E686" s="13"/>
      <c r="F686" s="12" t="s">
        <v>184</v>
      </c>
      <c r="G686" s="13">
        <v>1111</v>
      </c>
      <c r="H686" s="13">
        <v>3480</v>
      </c>
      <c r="I686" s="14" t="s">
        <v>185</v>
      </c>
      <c r="J686" s="59">
        <v>0</v>
      </c>
      <c r="K686" s="59">
        <v>0</v>
      </c>
      <c r="L686" s="59">
        <v>0</v>
      </c>
      <c r="M686" s="59">
        <v>0</v>
      </c>
      <c r="N686" s="59">
        <v>0</v>
      </c>
      <c r="O686" s="59">
        <v>0</v>
      </c>
      <c r="P686" s="59">
        <v>17756496</v>
      </c>
      <c r="Q686" s="47">
        <v>0</v>
      </c>
      <c r="R686" s="47">
        <v>0</v>
      </c>
      <c r="S686" s="47">
        <f t="shared" si="132"/>
        <v>17756496</v>
      </c>
      <c r="T686" s="47">
        <v>0</v>
      </c>
      <c r="U686" s="47">
        <v>0</v>
      </c>
      <c r="V686" s="47">
        <v>0</v>
      </c>
      <c r="W686" s="47">
        <v>0</v>
      </c>
      <c r="X686" s="47">
        <v>0</v>
      </c>
      <c r="Y686" s="47">
        <v>0</v>
      </c>
      <c r="Z686" s="47">
        <v>0</v>
      </c>
      <c r="AA686" s="47">
        <v>0</v>
      </c>
      <c r="AB686" s="15">
        <f t="shared" si="133"/>
        <v>17756496</v>
      </c>
      <c r="AC686" s="49">
        <f t="shared" si="128"/>
        <v>0</v>
      </c>
      <c r="AD686" s="49">
        <f t="shared" si="129"/>
        <v>0</v>
      </c>
      <c r="AE686" s="49">
        <f t="shared" si="130"/>
        <v>0</v>
      </c>
      <c r="AF686" s="49">
        <f t="shared" si="131"/>
        <v>0</v>
      </c>
    </row>
    <row r="687" spans="1:32" hidden="1" outlineLevel="4" x14ac:dyDescent="0.35">
      <c r="A687" s="12" t="s">
        <v>145</v>
      </c>
      <c r="B687" s="12" t="s">
        <v>152</v>
      </c>
      <c r="C687" s="12" t="s">
        <v>33</v>
      </c>
      <c r="D687" s="12" t="s">
        <v>34</v>
      </c>
      <c r="E687" s="13"/>
      <c r="F687" s="12">
        <v>280</v>
      </c>
      <c r="G687" s="13">
        <v>1111</v>
      </c>
      <c r="H687" s="13">
        <v>3480</v>
      </c>
      <c r="I687" s="40" t="s">
        <v>185</v>
      </c>
      <c r="J687" s="47">
        <v>72315577597</v>
      </c>
      <c r="K687" s="47">
        <v>72315577597</v>
      </c>
      <c r="L687" s="47">
        <v>0</v>
      </c>
      <c r="M687" s="47">
        <v>0</v>
      </c>
      <c r="N687" s="47">
        <v>0</v>
      </c>
      <c r="O687" s="47">
        <v>0</v>
      </c>
      <c r="P687" s="47">
        <v>0</v>
      </c>
      <c r="Q687" s="48">
        <v>81086310</v>
      </c>
      <c r="R687" s="47">
        <v>0</v>
      </c>
      <c r="S687" s="47">
        <f t="shared" si="132"/>
        <v>72396663907</v>
      </c>
      <c r="T687" s="47">
        <v>0</v>
      </c>
      <c r="U687" s="47">
        <v>9415060.2699999996</v>
      </c>
      <c r="V687" s="47">
        <v>0</v>
      </c>
      <c r="W687" s="47">
        <v>48611923386.709999</v>
      </c>
      <c r="X687" s="47">
        <v>48611923386.709999</v>
      </c>
      <c r="Y687" s="47">
        <v>23694239150.02</v>
      </c>
      <c r="Z687" s="47">
        <v>23694239150.02</v>
      </c>
      <c r="AA687" s="47">
        <v>0</v>
      </c>
      <c r="AB687" s="15">
        <f t="shared" si="133"/>
        <v>23775325460.019997</v>
      </c>
      <c r="AC687" s="49">
        <f t="shared" si="128"/>
        <v>0.67221925070714861</v>
      </c>
      <c r="AD687" s="49">
        <f t="shared" si="129"/>
        <v>0.67146634614484957</v>
      </c>
      <c r="AE687" s="49">
        <f t="shared" si="130"/>
        <v>1.3004826136870737E-4</v>
      </c>
      <c r="AF687" s="49">
        <f t="shared" si="131"/>
        <v>0.67159639440621832</v>
      </c>
    </row>
    <row r="688" spans="1:32" hidden="1" outlineLevel="4" x14ac:dyDescent="0.35">
      <c r="A688" s="12" t="s">
        <v>145</v>
      </c>
      <c r="B688" s="12" t="s">
        <v>152</v>
      </c>
      <c r="C688" s="12" t="s">
        <v>33</v>
      </c>
      <c r="D688" s="12" t="s">
        <v>35</v>
      </c>
      <c r="E688" s="13"/>
      <c r="F688" s="12" t="s">
        <v>184</v>
      </c>
      <c r="G688" s="13">
        <v>1111</v>
      </c>
      <c r="H688" s="13">
        <v>3480</v>
      </c>
      <c r="I688" s="40" t="s">
        <v>186</v>
      </c>
      <c r="J688" s="47">
        <v>0</v>
      </c>
      <c r="K688" s="47">
        <v>0</v>
      </c>
      <c r="L688" s="47">
        <v>0</v>
      </c>
      <c r="M688" s="47">
        <v>0</v>
      </c>
      <c r="N688" s="48">
        <v>784138699</v>
      </c>
      <c r="O688" s="47">
        <v>0</v>
      </c>
      <c r="P688" s="47">
        <v>0</v>
      </c>
      <c r="Q688" s="48">
        <v>1090861301</v>
      </c>
      <c r="R688" s="47">
        <v>0</v>
      </c>
      <c r="S688" s="47">
        <f t="shared" si="132"/>
        <v>1875000000</v>
      </c>
      <c r="T688" s="47">
        <v>0</v>
      </c>
      <c r="U688" s="47">
        <v>0</v>
      </c>
      <c r="V688" s="47">
        <v>0</v>
      </c>
      <c r="W688" s="47">
        <v>0</v>
      </c>
      <c r="X688" s="47">
        <v>0</v>
      </c>
      <c r="Y688" s="47">
        <v>0</v>
      </c>
      <c r="Z688" s="47">
        <v>0</v>
      </c>
      <c r="AA688" s="47">
        <v>0</v>
      </c>
      <c r="AB688" s="15">
        <f t="shared" si="133"/>
        <v>1875000000</v>
      </c>
      <c r="AC688" s="49">
        <f t="shared" si="128"/>
        <v>0</v>
      </c>
      <c r="AD688" s="49">
        <f t="shared" si="129"/>
        <v>0</v>
      </c>
      <c r="AE688" s="49">
        <f t="shared" si="130"/>
        <v>0</v>
      </c>
      <c r="AF688" s="49">
        <f t="shared" si="131"/>
        <v>0</v>
      </c>
    </row>
    <row r="689" spans="1:32" hidden="1" outlineLevel="4" x14ac:dyDescent="0.35">
      <c r="A689" s="12" t="s">
        <v>145</v>
      </c>
      <c r="B689" s="12" t="s">
        <v>152</v>
      </c>
      <c r="C689" s="12" t="s">
        <v>33</v>
      </c>
      <c r="D689" s="12" t="s">
        <v>35</v>
      </c>
      <c r="E689" s="13"/>
      <c r="F689" s="12">
        <v>280</v>
      </c>
      <c r="G689" s="13">
        <v>1111</v>
      </c>
      <c r="H689" s="13">
        <v>3480</v>
      </c>
      <c r="I689" s="40" t="s">
        <v>186</v>
      </c>
      <c r="J689" s="47">
        <v>2181122087</v>
      </c>
      <c r="K689" s="47">
        <v>2622542193</v>
      </c>
      <c r="L689" s="47">
        <v>0</v>
      </c>
      <c r="M689" s="47">
        <v>0</v>
      </c>
      <c r="N689" s="48">
        <v>75000000</v>
      </c>
      <c r="O689" s="47">
        <v>0</v>
      </c>
      <c r="P689" s="47">
        <v>0</v>
      </c>
      <c r="Q689" s="48">
        <v>884494</v>
      </c>
      <c r="R689" s="47">
        <v>0</v>
      </c>
      <c r="S689" s="47">
        <f t="shared" si="132"/>
        <v>2698426687</v>
      </c>
      <c r="T689" s="47">
        <v>0</v>
      </c>
      <c r="U689" s="47">
        <v>17886142.039999999</v>
      </c>
      <c r="V689" s="47">
        <v>0</v>
      </c>
      <c r="W689" s="47">
        <v>2603031866.7399998</v>
      </c>
      <c r="X689" s="47">
        <v>2603031866.7399998</v>
      </c>
      <c r="Y689" s="47">
        <v>1624184.22</v>
      </c>
      <c r="Z689" s="47">
        <v>1624184.22</v>
      </c>
      <c r="AA689" s="47">
        <v>0</v>
      </c>
      <c r="AB689" s="15">
        <f t="shared" si="133"/>
        <v>77508678.220000267</v>
      </c>
      <c r="AC689" s="49">
        <f t="shared" si="128"/>
        <v>0.99256052912625137</v>
      </c>
      <c r="AD689" s="49">
        <f t="shared" si="129"/>
        <v>0.96464798516869976</v>
      </c>
      <c r="AE689" s="49">
        <f t="shared" si="130"/>
        <v>6.6283594533691325E-3</v>
      </c>
      <c r="AF689" s="49">
        <f t="shared" si="131"/>
        <v>0.97127634462206891</v>
      </c>
    </row>
    <row r="690" spans="1:32" hidden="1" outlineLevel="4" x14ac:dyDescent="0.35">
      <c r="A690" s="12" t="s">
        <v>145</v>
      </c>
      <c r="B690" s="12" t="s">
        <v>152</v>
      </c>
      <c r="C690" s="12" t="s">
        <v>33</v>
      </c>
      <c r="D690" s="12" t="s">
        <v>146</v>
      </c>
      <c r="E690" s="13"/>
      <c r="F690" s="12">
        <v>280</v>
      </c>
      <c r="G690" s="13">
        <v>1111</v>
      </c>
      <c r="H690" s="13">
        <v>3480</v>
      </c>
      <c r="I690" s="40" t="s">
        <v>29</v>
      </c>
      <c r="J690" s="47">
        <v>7535155</v>
      </c>
      <c r="K690" s="47">
        <v>7535155</v>
      </c>
      <c r="L690" s="47">
        <v>0</v>
      </c>
      <c r="M690" s="47">
        <v>0</v>
      </c>
      <c r="N690" s="47">
        <v>0</v>
      </c>
      <c r="O690" s="47">
        <v>0</v>
      </c>
      <c r="P690" s="47">
        <v>0</v>
      </c>
      <c r="Q690" s="47">
        <v>0</v>
      </c>
      <c r="R690" s="47">
        <v>0</v>
      </c>
      <c r="S690" s="47">
        <f t="shared" si="132"/>
        <v>7535155</v>
      </c>
      <c r="T690" s="47">
        <v>0</v>
      </c>
      <c r="U690" s="47">
        <v>0</v>
      </c>
      <c r="V690" s="47">
        <v>0</v>
      </c>
      <c r="W690" s="47">
        <v>4137985.35</v>
      </c>
      <c r="X690" s="47">
        <v>4137985.35</v>
      </c>
      <c r="Y690" s="47">
        <v>3397169.65</v>
      </c>
      <c r="Z690" s="47">
        <v>3397169.65</v>
      </c>
      <c r="AA690" s="47">
        <v>0</v>
      </c>
      <c r="AB690" s="15">
        <f t="shared" si="133"/>
        <v>3397169.65</v>
      </c>
      <c r="AC690" s="49">
        <f t="shared" si="128"/>
        <v>0.54915729669794455</v>
      </c>
      <c r="AD690" s="49">
        <f t="shared" si="129"/>
        <v>0.54915729669794455</v>
      </c>
      <c r="AE690" s="49">
        <f t="shared" si="130"/>
        <v>0</v>
      </c>
      <c r="AF690" s="49">
        <f t="shared" si="131"/>
        <v>0.54915729669794455</v>
      </c>
    </row>
    <row r="691" spans="1:32" hidden="1" outlineLevel="4" x14ac:dyDescent="0.35">
      <c r="A691" s="12" t="s">
        <v>145</v>
      </c>
      <c r="B691" s="12" t="s">
        <v>152</v>
      </c>
      <c r="C691" s="12" t="s">
        <v>33</v>
      </c>
      <c r="D691" s="12" t="s">
        <v>147</v>
      </c>
      <c r="E691" s="13"/>
      <c r="F691" s="12" t="s">
        <v>184</v>
      </c>
      <c r="G691" s="13">
        <v>1111</v>
      </c>
      <c r="H691" s="13">
        <v>3480</v>
      </c>
      <c r="I691" s="40" t="s">
        <v>336</v>
      </c>
      <c r="J691" s="47">
        <v>43936778</v>
      </c>
      <c r="K691" s="47">
        <v>70180617</v>
      </c>
      <c r="L691" s="47">
        <v>0</v>
      </c>
      <c r="M691" s="47">
        <v>0</v>
      </c>
      <c r="N691" s="47">
        <v>0</v>
      </c>
      <c r="O691" s="47">
        <v>0</v>
      </c>
      <c r="P691" s="47">
        <v>0</v>
      </c>
      <c r="Q691" s="48">
        <v>14129470</v>
      </c>
      <c r="R691" s="47">
        <v>0</v>
      </c>
      <c r="S691" s="47">
        <f t="shared" si="132"/>
        <v>84310087</v>
      </c>
      <c r="T691" s="47">
        <v>0</v>
      </c>
      <c r="U691" s="47">
        <v>28214480.579999998</v>
      </c>
      <c r="V691" s="47">
        <v>0</v>
      </c>
      <c r="W691" s="47">
        <v>30210445.399999999</v>
      </c>
      <c r="X691" s="47">
        <v>30210445.399999999</v>
      </c>
      <c r="Y691" s="47">
        <v>11755691.02</v>
      </c>
      <c r="Z691" s="47">
        <v>11755691.02</v>
      </c>
      <c r="AA691" s="47">
        <v>0</v>
      </c>
      <c r="AB691" s="15">
        <f t="shared" si="133"/>
        <v>25885161.020000003</v>
      </c>
      <c r="AC691" s="49">
        <f t="shared" si="128"/>
        <v>0.43046708181548188</v>
      </c>
      <c r="AD691" s="49">
        <f t="shared" si="129"/>
        <v>0.35832539705480315</v>
      </c>
      <c r="AE691" s="49">
        <f t="shared" si="130"/>
        <v>0.33465130429766959</v>
      </c>
      <c r="AF691" s="49">
        <f t="shared" si="131"/>
        <v>0.6929767013524728</v>
      </c>
    </row>
    <row r="692" spans="1:32" hidden="1" outlineLevel="4" x14ac:dyDescent="0.35">
      <c r="A692" s="12" t="s">
        <v>145</v>
      </c>
      <c r="B692" s="12" t="s">
        <v>152</v>
      </c>
      <c r="C692" s="12" t="s">
        <v>33</v>
      </c>
      <c r="D692" s="12" t="s">
        <v>38</v>
      </c>
      <c r="E692" s="13"/>
      <c r="F692" s="12">
        <v>280</v>
      </c>
      <c r="G692" s="13">
        <v>1111</v>
      </c>
      <c r="H692" s="13">
        <v>3480</v>
      </c>
      <c r="I692" s="40" t="s">
        <v>187</v>
      </c>
      <c r="J692" s="47">
        <v>17980833226</v>
      </c>
      <c r="K692" s="47">
        <v>17980833226</v>
      </c>
      <c r="L692" s="47">
        <v>0</v>
      </c>
      <c r="M692" s="47">
        <v>0</v>
      </c>
      <c r="N692" s="47">
        <v>0</v>
      </c>
      <c r="O692" s="47">
        <v>0</v>
      </c>
      <c r="P692" s="47">
        <v>0</v>
      </c>
      <c r="Q692" s="48">
        <v>5116257</v>
      </c>
      <c r="R692" s="47">
        <v>0</v>
      </c>
      <c r="S692" s="47">
        <f t="shared" si="132"/>
        <v>17985949483</v>
      </c>
      <c r="T692" s="47">
        <v>0</v>
      </c>
      <c r="U692" s="47">
        <v>1652550.96</v>
      </c>
      <c r="V692" s="47">
        <v>0</v>
      </c>
      <c r="W692" s="47">
        <v>11991039617.01</v>
      </c>
      <c r="X692" s="47">
        <v>11991039617.01</v>
      </c>
      <c r="Y692" s="47">
        <v>5988141058.0299997</v>
      </c>
      <c r="Z692" s="47">
        <v>5988141058.0299997</v>
      </c>
      <c r="AA692" s="47">
        <v>0</v>
      </c>
      <c r="AB692" s="15">
        <f t="shared" si="133"/>
        <v>5993257315.0300007</v>
      </c>
      <c r="AC692" s="49">
        <f t="shared" si="128"/>
        <v>0.66687897419965758</v>
      </c>
      <c r="AD692" s="49">
        <f t="shared" si="129"/>
        <v>0.66668927477772122</v>
      </c>
      <c r="AE692" s="49">
        <f t="shared" si="130"/>
        <v>9.1880106833501445E-5</v>
      </c>
      <c r="AF692" s="49">
        <f t="shared" si="131"/>
        <v>0.66678115488455469</v>
      </c>
    </row>
    <row r="693" spans="1:32" hidden="1" outlineLevel="4" x14ac:dyDescent="0.35">
      <c r="A693" s="12" t="s">
        <v>145</v>
      </c>
      <c r="B693" s="12" t="s">
        <v>152</v>
      </c>
      <c r="C693" s="12" t="s">
        <v>33</v>
      </c>
      <c r="D693" s="12" t="s">
        <v>39</v>
      </c>
      <c r="E693" s="13"/>
      <c r="F693" s="12">
        <v>280</v>
      </c>
      <c r="G693" s="13">
        <v>1111</v>
      </c>
      <c r="H693" s="13">
        <v>3480</v>
      </c>
      <c r="I693" s="40" t="s">
        <v>188</v>
      </c>
      <c r="J693" s="47">
        <v>861854380</v>
      </c>
      <c r="K693" s="47">
        <v>861854380</v>
      </c>
      <c r="L693" s="47">
        <v>0</v>
      </c>
      <c r="M693" s="47">
        <v>0</v>
      </c>
      <c r="N693" s="47">
        <v>0</v>
      </c>
      <c r="O693" s="47">
        <v>0</v>
      </c>
      <c r="P693" s="47">
        <v>0</v>
      </c>
      <c r="Q693" s="47">
        <v>0</v>
      </c>
      <c r="R693" s="47">
        <v>0</v>
      </c>
      <c r="S693" s="47">
        <f t="shared" si="132"/>
        <v>861854380</v>
      </c>
      <c r="T693" s="47">
        <v>0</v>
      </c>
      <c r="U693" s="47">
        <v>0</v>
      </c>
      <c r="V693" s="47">
        <v>0</v>
      </c>
      <c r="W693" s="47">
        <v>539674064.33000004</v>
      </c>
      <c r="X693" s="47">
        <v>539674064.33000004</v>
      </c>
      <c r="Y693" s="47">
        <v>322180315.67000002</v>
      </c>
      <c r="Z693" s="47">
        <v>322180315.67000002</v>
      </c>
      <c r="AA693" s="47">
        <v>0</v>
      </c>
      <c r="AB693" s="15">
        <f t="shared" si="133"/>
        <v>322180315.66999996</v>
      </c>
      <c r="AC693" s="49">
        <f t="shared" si="128"/>
        <v>0.62617778229542675</v>
      </c>
      <c r="AD693" s="49">
        <f t="shared" si="129"/>
        <v>0.62617778229542675</v>
      </c>
      <c r="AE693" s="49">
        <f t="shared" si="130"/>
        <v>0</v>
      </c>
      <c r="AF693" s="49">
        <f t="shared" si="131"/>
        <v>0.62617778229542675</v>
      </c>
    </row>
    <row r="694" spans="1:32" hidden="1" outlineLevel="4" x14ac:dyDescent="0.35">
      <c r="A694" s="12" t="s">
        <v>145</v>
      </c>
      <c r="B694" s="12" t="s">
        <v>152</v>
      </c>
      <c r="C694" s="12" t="s">
        <v>33</v>
      </c>
      <c r="D694" s="12" t="s">
        <v>40</v>
      </c>
      <c r="E694" s="13"/>
      <c r="F694" s="12" t="s">
        <v>184</v>
      </c>
      <c r="G694" s="13">
        <v>1111</v>
      </c>
      <c r="H694" s="13">
        <v>3480</v>
      </c>
      <c r="I694" s="40" t="s">
        <v>3</v>
      </c>
      <c r="J694" s="47">
        <v>9566197631</v>
      </c>
      <c r="K694" s="47">
        <v>9566197631</v>
      </c>
      <c r="L694" s="47">
        <v>0</v>
      </c>
      <c r="M694" s="47">
        <v>0</v>
      </c>
      <c r="N694" s="47">
        <v>0</v>
      </c>
      <c r="O694" s="47">
        <v>0</v>
      </c>
      <c r="P694" s="48">
        <v>739564</v>
      </c>
      <c r="Q694" s="48">
        <v>-1451790913</v>
      </c>
      <c r="R694" s="47">
        <v>0</v>
      </c>
      <c r="S694" s="47">
        <f t="shared" si="132"/>
        <v>8115146282</v>
      </c>
      <c r="T694" s="47">
        <v>0</v>
      </c>
      <c r="U694" s="47">
        <v>0</v>
      </c>
      <c r="V694" s="47">
        <v>0</v>
      </c>
      <c r="W694" s="47">
        <v>335039780.56999999</v>
      </c>
      <c r="X694" s="47">
        <v>335039780.56999999</v>
      </c>
      <c r="Y694" s="47">
        <v>0</v>
      </c>
      <c r="Z694" s="47">
        <v>9231157850.4300003</v>
      </c>
      <c r="AA694" s="47">
        <v>0</v>
      </c>
      <c r="AB694" s="15">
        <f t="shared" si="133"/>
        <v>7780106501.4300003</v>
      </c>
      <c r="AC694" s="49">
        <f t="shared" si="128"/>
        <v>3.502329697687593E-2</v>
      </c>
      <c r="AD694" s="49">
        <f t="shared" si="129"/>
        <v>4.1285735207650318E-2</v>
      </c>
      <c r="AE694" s="49">
        <f t="shared" si="130"/>
        <v>0</v>
      </c>
      <c r="AF694" s="49">
        <f t="shared" si="131"/>
        <v>4.1285735207650318E-2</v>
      </c>
    </row>
    <row r="695" spans="1:32" hidden="1" outlineLevel="4" x14ac:dyDescent="0.35">
      <c r="A695" s="12" t="s">
        <v>145</v>
      </c>
      <c r="B695" s="12" t="s">
        <v>152</v>
      </c>
      <c r="C695" s="12" t="s">
        <v>33</v>
      </c>
      <c r="D695" s="12" t="s">
        <v>41</v>
      </c>
      <c r="E695" s="13"/>
      <c r="F695" s="12" t="s">
        <v>184</v>
      </c>
      <c r="G695" s="13">
        <v>1111</v>
      </c>
      <c r="H695" s="13">
        <v>3480</v>
      </c>
      <c r="I695" s="40" t="s">
        <v>4</v>
      </c>
      <c r="J695" s="47">
        <v>8675790071</v>
      </c>
      <c r="K695" s="47">
        <v>8792522101</v>
      </c>
      <c r="L695" s="47">
        <v>0</v>
      </c>
      <c r="M695" s="47">
        <v>0</v>
      </c>
      <c r="N695" s="47">
        <v>0</v>
      </c>
      <c r="O695" s="47">
        <v>0</v>
      </c>
      <c r="P695" s="47">
        <v>0</v>
      </c>
      <c r="Q695" s="48">
        <v>61318190</v>
      </c>
      <c r="R695" s="47">
        <v>0</v>
      </c>
      <c r="S695" s="47">
        <f t="shared" si="132"/>
        <v>8853840291</v>
      </c>
      <c r="T695" s="47">
        <v>0</v>
      </c>
      <c r="U695" s="47">
        <v>2120048.9</v>
      </c>
      <c r="V695" s="47">
        <v>0</v>
      </c>
      <c r="W695" s="47">
        <v>8725160881.4500008</v>
      </c>
      <c r="X695" s="47">
        <v>8725160881.4500008</v>
      </c>
      <c r="Y695" s="47">
        <v>65241170.649999999</v>
      </c>
      <c r="Z695" s="47">
        <v>65241170.649999999</v>
      </c>
      <c r="AA695" s="47">
        <v>0</v>
      </c>
      <c r="AB695" s="15">
        <f t="shared" si="133"/>
        <v>126559360.64999962</v>
      </c>
      <c r="AC695" s="49">
        <f t="shared" si="128"/>
        <v>0.9923388057742456</v>
      </c>
      <c r="AD695" s="49">
        <f t="shared" si="129"/>
        <v>0.98546626036604668</v>
      </c>
      <c r="AE695" s="49">
        <f t="shared" si="130"/>
        <v>2.3944964335476514E-4</v>
      </c>
      <c r="AF695" s="49">
        <f t="shared" si="131"/>
        <v>0.98570571000940144</v>
      </c>
    </row>
    <row r="696" spans="1:32" hidden="1" outlineLevel="4" x14ac:dyDescent="0.35">
      <c r="A696" s="12" t="s">
        <v>145</v>
      </c>
      <c r="B696" s="12" t="s">
        <v>152</v>
      </c>
      <c r="C696" s="12" t="s">
        <v>33</v>
      </c>
      <c r="D696" s="12" t="s">
        <v>42</v>
      </c>
      <c r="E696" s="13"/>
      <c r="F696" s="12" t="s">
        <v>184</v>
      </c>
      <c r="G696" s="13">
        <v>1111</v>
      </c>
      <c r="H696" s="13">
        <v>3480</v>
      </c>
      <c r="I696" s="40" t="s">
        <v>5</v>
      </c>
      <c r="J696" s="47">
        <v>0</v>
      </c>
      <c r="K696" s="47">
        <v>0</v>
      </c>
      <c r="L696" s="47">
        <v>0</v>
      </c>
      <c r="M696" s="47">
        <v>0</v>
      </c>
      <c r="N696" s="47">
        <v>0</v>
      </c>
      <c r="O696" s="47">
        <v>0</v>
      </c>
      <c r="P696" s="47">
        <v>0</v>
      </c>
      <c r="Q696" s="48">
        <v>29000000</v>
      </c>
      <c r="R696" s="47">
        <v>0</v>
      </c>
      <c r="S696" s="47">
        <f t="shared" si="132"/>
        <v>29000000</v>
      </c>
      <c r="T696" s="47">
        <v>0</v>
      </c>
      <c r="U696" s="47">
        <v>0</v>
      </c>
      <c r="V696" s="47">
        <v>0</v>
      </c>
      <c r="W696" s="47">
        <v>0</v>
      </c>
      <c r="X696" s="47">
        <v>0</v>
      </c>
      <c r="Y696" s="47">
        <v>0</v>
      </c>
      <c r="Z696" s="47">
        <v>0</v>
      </c>
      <c r="AA696" s="47">
        <v>0</v>
      </c>
      <c r="AB696" s="15">
        <f t="shared" si="133"/>
        <v>29000000</v>
      </c>
      <c r="AC696" s="49">
        <f t="shared" si="128"/>
        <v>0</v>
      </c>
      <c r="AD696" s="49">
        <f t="shared" si="129"/>
        <v>0</v>
      </c>
      <c r="AE696" s="49">
        <f t="shared" si="130"/>
        <v>0</v>
      </c>
      <c r="AF696" s="49">
        <f t="shared" si="131"/>
        <v>0</v>
      </c>
    </row>
    <row r="697" spans="1:32" hidden="1" outlineLevel="4" x14ac:dyDescent="0.35">
      <c r="A697" s="12" t="s">
        <v>145</v>
      </c>
      <c r="B697" s="12" t="s">
        <v>152</v>
      </c>
      <c r="C697" s="12" t="s">
        <v>33</v>
      </c>
      <c r="D697" s="12" t="s">
        <v>42</v>
      </c>
      <c r="E697" s="13"/>
      <c r="F697" s="12">
        <v>280</v>
      </c>
      <c r="G697" s="13">
        <v>1111</v>
      </c>
      <c r="H697" s="13">
        <v>3480</v>
      </c>
      <c r="I697" s="40" t="s">
        <v>5</v>
      </c>
      <c r="J697" s="47">
        <v>17582671223</v>
      </c>
      <c r="K697" s="47">
        <v>17582671223</v>
      </c>
      <c r="L697" s="47">
        <v>0</v>
      </c>
      <c r="M697" s="47">
        <v>0</v>
      </c>
      <c r="N697" s="47">
        <v>0</v>
      </c>
      <c r="O697" s="47">
        <v>0</v>
      </c>
      <c r="P697" s="47">
        <v>0</v>
      </c>
      <c r="Q697" s="48">
        <v>3638211</v>
      </c>
      <c r="R697" s="47">
        <v>0</v>
      </c>
      <c r="S697" s="47">
        <f t="shared" si="132"/>
        <v>17586309434</v>
      </c>
      <c r="T697" s="47">
        <v>0</v>
      </c>
      <c r="U697" s="47">
        <v>2179804.65</v>
      </c>
      <c r="V697" s="47">
        <v>0</v>
      </c>
      <c r="W697" s="47">
        <v>12278909855.549999</v>
      </c>
      <c r="X697" s="47">
        <v>12278909855.549999</v>
      </c>
      <c r="Y697" s="47">
        <v>5301581562.8000002</v>
      </c>
      <c r="Z697" s="47">
        <v>5301581562.8000002</v>
      </c>
      <c r="AA697" s="47">
        <v>0</v>
      </c>
      <c r="AB697" s="15">
        <f t="shared" si="133"/>
        <v>5305219773.7999992</v>
      </c>
      <c r="AC697" s="49">
        <f t="shared" si="128"/>
        <v>0.69835292372912494</v>
      </c>
      <c r="AD697" s="49">
        <f t="shared" si="129"/>
        <v>0.69820845025113187</v>
      </c>
      <c r="AE697" s="49">
        <f t="shared" si="130"/>
        <v>1.2394895348456314E-4</v>
      </c>
      <c r="AF697" s="49">
        <f t="shared" si="131"/>
        <v>0.69833239920461643</v>
      </c>
    </row>
    <row r="698" spans="1:32" ht="67.5" hidden="1" outlineLevel="4" x14ac:dyDescent="0.35">
      <c r="A698" s="12" t="s">
        <v>145</v>
      </c>
      <c r="B698" s="12" t="s">
        <v>152</v>
      </c>
      <c r="C698" s="12" t="s">
        <v>33</v>
      </c>
      <c r="D698" s="12" t="s">
        <v>43</v>
      </c>
      <c r="E698" s="13">
        <v>200</v>
      </c>
      <c r="F698" s="12" t="s">
        <v>184</v>
      </c>
      <c r="G698" s="13">
        <v>1112</v>
      </c>
      <c r="H698" s="13">
        <v>3480</v>
      </c>
      <c r="I698" s="40" t="s">
        <v>189</v>
      </c>
      <c r="J698" s="47">
        <v>11065342148</v>
      </c>
      <c r="K698" s="47">
        <v>11065342148</v>
      </c>
      <c r="L698" s="47">
        <v>0</v>
      </c>
      <c r="M698" s="47">
        <v>0</v>
      </c>
      <c r="N698" s="47">
        <v>0</v>
      </c>
      <c r="O698" s="47">
        <v>0</v>
      </c>
      <c r="P698" s="48">
        <v>1642480</v>
      </c>
      <c r="Q698" s="48">
        <v>249666</v>
      </c>
      <c r="R698" s="47">
        <v>0</v>
      </c>
      <c r="S698" s="47">
        <f t="shared" si="132"/>
        <v>11067234294</v>
      </c>
      <c r="T698" s="47">
        <v>0</v>
      </c>
      <c r="U698" s="47">
        <v>3228327449</v>
      </c>
      <c r="V698" s="47">
        <v>0</v>
      </c>
      <c r="W698" s="47">
        <v>7837014699</v>
      </c>
      <c r="X698" s="47">
        <v>7837014699</v>
      </c>
      <c r="Y698" s="47">
        <v>0</v>
      </c>
      <c r="Z698" s="47">
        <v>0</v>
      </c>
      <c r="AA698" s="47">
        <v>0</v>
      </c>
      <c r="AB698" s="15">
        <f t="shared" si="133"/>
        <v>1892146</v>
      </c>
      <c r="AC698" s="49">
        <f t="shared" si="128"/>
        <v>0.70824874587511033</v>
      </c>
      <c r="AD698" s="49">
        <f t="shared" si="129"/>
        <v>0.70812765780595843</v>
      </c>
      <c r="AE698" s="49">
        <f t="shared" si="130"/>
        <v>0.29170137391508988</v>
      </c>
      <c r="AF698" s="49">
        <f t="shared" si="131"/>
        <v>0.99982903172104831</v>
      </c>
    </row>
    <row r="699" spans="1:32" ht="40.5" hidden="1" outlineLevel="4" x14ac:dyDescent="0.35">
      <c r="A699" s="12" t="s">
        <v>145</v>
      </c>
      <c r="B699" s="12" t="s">
        <v>152</v>
      </c>
      <c r="C699" s="12" t="s">
        <v>33</v>
      </c>
      <c r="D699" s="12" t="s">
        <v>44</v>
      </c>
      <c r="E699" s="13">
        <v>200</v>
      </c>
      <c r="F699" s="12" t="s">
        <v>184</v>
      </c>
      <c r="G699" s="13">
        <v>1112</v>
      </c>
      <c r="H699" s="13">
        <v>3480</v>
      </c>
      <c r="I699" s="40" t="s">
        <v>190</v>
      </c>
      <c r="J699" s="47">
        <v>598126603</v>
      </c>
      <c r="K699" s="47">
        <v>598126603</v>
      </c>
      <c r="L699" s="47">
        <v>0</v>
      </c>
      <c r="M699" s="47">
        <v>0</v>
      </c>
      <c r="N699" s="47">
        <v>0</v>
      </c>
      <c r="O699" s="47">
        <v>0</v>
      </c>
      <c r="P699" s="48">
        <v>88785</v>
      </c>
      <c r="Q699" s="48">
        <v>13499</v>
      </c>
      <c r="R699" s="47">
        <v>0</v>
      </c>
      <c r="S699" s="47">
        <f t="shared" si="132"/>
        <v>598228887</v>
      </c>
      <c r="T699" s="47">
        <v>0</v>
      </c>
      <c r="U699" s="47">
        <v>174315295</v>
      </c>
      <c r="V699" s="47">
        <v>0</v>
      </c>
      <c r="W699" s="47">
        <v>423811308</v>
      </c>
      <c r="X699" s="47">
        <v>423811308</v>
      </c>
      <c r="Y699" s="47">
        <v>0</v>
      </c>
      <c r="Z699" s="47">
        <v>0</v>
      </c>
      <c r="AA699" s="47">
        <v>0</v>
      </c>
      <c r="AB699" s="15">
        <f t="shared" si="133"/>
        <v>102284</v>
      </c>
      <c r="AC699" s="49">
        <f t="shared" si="128"/>
        <v>0.70856455117412664</v>
      </c>
      <c r="AD699" s="49">
        <f t="shared" si="129"/>
        <v>0.70844340219899815</v>
      </c>
      <c r="AE699" s="49">
        <f t="shared" si="130"/>
        <v>0.29138561976529898</v>
      </c>
      <c r="AF699" s="49">
        <f t="shared" si="131"/>
        <v>0.99982902196429713</v>
      </c>
    </row>
    <row r="700" spans="1:32" ht="67.5" hidden="1" outlineLevel="4" x14ac:dyDescent="0.35">
      <c r="A700" s="12" t="s">
        <v>145</v>
      </c>
      <c r="B700" s="12" t="s">
        <v>152</v>
      </c>
      <c r="C700" s="12" t="s">
        <v>33</v>
      </c>
      <c r="D700" s="12" t="s">
        <v>45</v>
      </c>
      <c r="E700" s="13">
        <v>200</v>
      </c>
      <c r="F700" s="12" t="s">
        <v>184</v>
      </c>
      <c r="G700" s="13">
        <v>1112</v>
      </c>
      <c r="H700" s="13">
        <v>3480</v>
      </c>
      <c r="I700" s="40" t="s">
        <v>191</v>
      </c>
      <c r="J700" s="47">
        <v>390914255</v>
      </c>
      <c r="K700" s="47">
        <v>390914255</v>
      </c>
      <c r="L700" s="47">
        <v>0</v>
      </c>
      <c r="M700" s="47">
        <v>0</v>
      </c>
      <c r="N700" s="47">
        <v>0</v>
      </c>
      <c r="O700" s="47">
        <v>0</v>
      </c>
      <c r="P700" s="47">
        <v>0</v>
      </c>
      <c r="Q700" s="48">
        <v>-49989965</v>
      </c>
      <c r="R700" s="47">
        <v>0</v>
      </c>
      <c r="S700" s="47">
        <f t="shared" si="132"/>
        <v>340924290</v>
      </c>
      <c r="T700" s="47">
        <v>0</v>
      </c>
      <c r="U700" s="47">
        <v>133882648</v>
      </c>
      <c r="V700" s="47">
        <v>0</v>
      </c>
      <c r="W700" s="47">
        <v>207041642</v>
      </c>
      <c r="X700" s="47">
        <v>207041642</v>
      </c>
      <c r="Y700" s="47">
        <v>0</v>
      </c>
      <c r="Z700" s="47">
        <v>49989965</v>
      </c>
      <c r="AA700" s="47">
        <v>0</v>
      </c>
      <c r="AB700" s="15">
        <f t="shared" si="133"/>
        <v>0</v>
      </c>
      <c r="AC700" s="49">
        <f t="shared" si="128"/>
        <v>0.52963441305050385</v>
      </c>
      <c r="AD700" s="49">
        <f t="shared" si="129"/>
        <v>0.60729507422307749</v>
      </c>
      <c r="AE700" s="49">
        <f t="shared" si="130"/>
        <v>0.39270492577692251</v>
      </c>
      <c r="AF700" s="49">
        <f t="shared" si="131"/>
        <v>1</v>
      </c>
    </row>
    <row r="701" spans="1:32" ht="54" hidden="1" outlineLevel="4" x14ac:dyDescent="0.35">
      <c r="A701" s="12" t="s">
        <v>145</v>
      </c>
      <c r="B701" s="12" t="s">
        <v>152</v>
      </c>
      <c r="C701" s="12" t="s">
        <v>33</v>
      </c>
      <c r="D701" s="12" t="s">
        <v>46</v>
      </c>
      <c r="E701" s="13">
        <v>200</v>
      </c>
      <c r="F701" s="12" t="s">
        <v>184</v>
      </c>
      <c r="G701" s="13">
        <v>1112</v>
      </c>
      <c r="H701" s="13">
        <v>3480</v>
      </c>
      <c r="I701" s="40" t="s">
        <v>192</v>
      </c>
      <c r="J701" s="47">
        <v>3588759616</v>
      </c>
      <c r="K701" s="47">
        <v>3588759616</v>
      </c>
      <c r="L701" s="47">
        <v>0</v>
      </c>
      <c r="M701" s="47">
        <v>0</v>
      </c>
      <c r="N701" s="47">
        <v>0</v>
      </c>
      <c r="O701" s="47">
        <v>0</v>
      </c>
      <c r="P701" s="48">
        <v>532699</v>
      </c>
      <c r="Q701" s="48">
        <v>80939</v>
      </c>
      <c r="R701" s="47">
        <v>0</v>
      </c>
      <c r="S701" s="47">
        <f t="shared" si="132"/>
        <v>3589373254</v>
      </c>
      <c r="T701" s="47">
        <v>0</v>
      </c>
      <c r="U701" s="47">
        <v>1049613823</v>
      </c>
      <c r="V701" s="47">
        <v>0</v>
      </c>
      <c r="W701" s="47">
        <v>2539145793</v>
      </c>
      <c r="X701" s="47">
        <v>2539145793</v>
      </c>
      <c r="Y701" s="47">
        <v>0</v>
      </c>
      <c r="Z701" s="47">
        <v>0</v>
      </c>
      <c r="AA701" s="47">
        <v>0</v>
      </c>
      <c r="AB701" s="15">
        <f t="shared" si="133"/>
        <v>613638</v>
      </c>
      <c r="AC701" s="49">
        <f t="shared" si="128"/>
        <v>0.7075274091024546</v>
      </c>
      <c r="AD701" s="49">
        <f t="shared" si="129"/>
        <v>0.70740645046328743</v>
      </c>
      <c r="AE701" s="49">
        <f t="shared" si="130"/>
        <v>0.29242258988538172</v>
      </c>
      <c r="AF701" s="49">
        <f t="shared" si="131"/>
        <v>0.99982904034866915</v>
      </c>
    </row>
    <row r="702" spans="1:32" ht="54" hidden="1" outlineLevel="4" x14ac:dyDescent="0.35">
      <c r="A702" s="12" t="s">
        <v>145</v>
      </c>
      <c r="B702" s="12" t="s">
        <v>152</v>
      </c>
      <c r="C702" s="12" t="s">
        <v>33</v>
      </c>
      <c r="D702" s="12" t="s">
        <v>47</v>
      </c>
      <c r="E702" s="13">
        <v>200</v>
      </c>
      <c r="F702" s="12" t="s">
        <v>184</v>
      </c>
      <c r="G702" s="13">
        <v>1112</v>
      </c>
      <c r="H702" s="13">
        <v>3480</v>
      </c>
      <c r="I702" s="40" t="s">
        <v>193</v>
      </c>
      <c r="J702" s="47">
        <v>1794379808</v>
      </c>
      <c r="K702" s="47">
        <v>1794379808</v>
      </c>
      <c r="L702" s="47">
        <v>0</v>
      </c>
      <c r="M702" s="47">
        <v>0</v>
      </c>
      <c r="N702" s="47">
        <v>0</v>
      </c>
      <c r="O702" s="47">
        <v>0</v>
      </c>
      <c r="P702" s="48">
        <v>266353</v>
      </c>
      <c r="Q702" s="48">
        <v>40502</v>
      </c>
      <c r="R702" s="47">
        <v>0</v>
      </c>
      <c r="S702" s="47">
        <f t="shared" si="132"/>
        <v>1794686663</v>
      </c>
      <c r="T702" s="47">
        <v>0</v>
      </c>
      <c r="U702" s="47">
        <v>522320493</v>
      </c>
      <c r="V702" s="47">
        <v>0</v>
      </c>
      <c r="W702" s="47">
        <v>1272059315</v>
      </c>
      <c r="X702" s="47">
        <v>1272059315</v>
      </c>
      <c r="Y702" s="47">
        <v>0</v>
      </c>
      <c r="Z702" s="47">
        <v>0</v>
      </c>
      <c r="AA702" s="47">
        <v>0</v>
      </c>
      <c r="AB702" s="15">
        <f t="shared" si="133"/>
        <v>306855</v>
      </c>
      <c r="AC702" s="49">
        <f t="shared" si="128"/>
        <v>0.70891307923143998</v>
      </c>
      <c r="AD702" s="49">
        <f t="shared" si="129"/>
        <v>0.7087918694807841</v>
      </c>
      <c r="AE702" s="49">
        <f t="shared" si="130"/>
        <v>0.29103715081210252</v>
      </c>
      <c r="AF702" s="49">
        <f t="shared" si="131"/>
        <v>0.99982902029288656</v>
      </c>
    </row>
    <row r="703" spans="1:32" ht="40.5" hidden="1" outlineLevel="4" x14ac:dyDescent="0.35">
      <c r="A703" s="12" t="s">
        <v>145</v>
      </c>
      <c r="B703" s="12" t="s">
        <v>152</v>
      </c>
      <c r="C703" s="12" t="s">
        <v>33</v>
      </c>
      <c r="D703" s="12" t="s">
        <v>48</v>
      </c>
      <c r="E703" s="13">
        <v>200</v>
      </c>
      <c r="F703" s="12" t="s">
        <v>184</v>
      </c>
      <c r="G703" s="13">
        <v>1112</v>
      </c>
      <c r="H703" s="13">
        <v>3480</v>
      </c>
      <c r="I703" s="40" t="s">
        <v>194</v>
      </c>
      <c r="J703" s="47">
        <v>7460352003</v>
      </c>
      <c r="K703" s="47">
        <v>7460352003</v>
      </c>
      <c r="L703" s="47">
        <v>0</v>
      </c>
      <c r="M703" s="47">
        <v>0</v>
      </c>
      <c r="N703" s="47">
        <v>0</v>
      </c>
      <c r="O703" s="47">
        <v>0</v>
      </c>
      <c r="P703" s="48">
        <v>1198566</v>
      </c>
      <c r="Q703" s="48">
        <v>170222</v>
      </c>
      <c r="R703" s="47">
        <v>0</v>
      </c>
      <c r="S703" s="47">
        <f t="shared" si="132"/>
        <v>7461720791</v>
      </c>
      <c r="T703" s="47">
        <v>0</v>
      </c>
      <c r="U703" s="47">
        <v>1713097409.51</v>
      </c>
      <c r="V703" s="47">
        <v>0</v>
      </c>
      <c r="W703" s="47">
        <v>5747254593.4899998</v>
      </c>
      <c r="X703" s="47">
        <v>5747254593.4899998</v>
      </c>
      <c r="Y703" s="47">
        <v>0</v>
      </c>
      <c r="Z703" s="47">
        <v>0</v>
      </c>
      <c r="AA703" s="47">
        <v>0</v>
      </c>
      <c r="AB703" s="15">
        <f t="shared" si="133"/>
        <v>1368788</v>
      </c>
      <c r="AC703" s="49">
        <f t="shared" si="128"/>
        <v>0.77037311257952445</v>
      </c>
      <c r="AD703" s="49">
        <f t="shared" si="129"/>
        <v>0.77023179430971012</v>
      </c>
      <c r="AE703" s="49">
        <f t="shared" si="130"/>
        <v>0.22958476435841219</v>
      </c>
      <c r="AF703" s="49">
        <f t="shared" si="131"/>
        <v>0.99981655866812225</v>
      </c>
    </row>
    <row r="704" spans="1:32" hidden="1" outlineLevel="3" x14ac:dyDescent="0.35">
      <c r="A704" s="34"/>
      <c r="B704" s="34"/>
      <c r="C704" s="34" t="s">
        <v>195</v>
      </c>
      <c r="D704" s="34"/>
      <c r="E704" s="33"/>
      <c r="F704" s="34"/>
      <c r="G704" s="33"/>
      <c r="H704" s="33"/>
      <c r="I704" s="51"/>
      <c r="J704" s="52">
        <f t="shared" ref="J704:AB704" si="138">SUBTOTAL(9,J686:J703)</f>
        <v>154113392581</v>
      </c>
      <c r="K704" s="52">
        <f t="shared" si="138"/>
        <v>154697788556</v>
      </c>
      <c r="L704" s="52">
        <f t="shared" si="138"/>
        <v>0</v>
      </c>
      <c r="M704" s="52">
        <f t="shared" si="138"/>
        <v>0</v>
      </c>
      <c r="N704" s="52">
        <f t="shared" si="138"/>
        <v>859138699</v>
      </c>
      <c r="O704" s="52">
        <f t="shared" si="138"/>
        <v>0</v>
      </c>
      <c r="P704" s="53">
        <f t="shared" si="138"/>
        <v>22224943</v>
      </c>
      <c r="Q704" s="53">
        <f t="shared" si="138"/>
        <v>-215191817</v>
      </c>
      <c r="R704" s="52">
        <f t="shared" si="138"/>
        <v>0</v>
      </c>
      <c r="S704" s="52">
        <f t="shared" si="138"/>
        <v>155363960381</v>
      </c>
      <c r="T704" s="52">
        <f t="shared" si="138"/>
        <v>0</v>
      </c>
      <c r="U704" s="52">
        <f t="shared" si="138"/>
        <v>6883025204.9099998</v>
      </c>
      <c r="V704" s="52">
        <f t="shared" si="138"/>
        <v>0</v>
      </c>
      <c r="W704" s="52">
        <f t="shared" si="138"/>
        <v>103145455233.60001</v>
      </c>
      <c r="X704" s="52">
        <f t="shared" si="138"/>
        <v>103145455233.60001</v>
      </c>
      <c r="Y704" s="52">
        <f t="shared" si="138"/>
        <v>35388160302.060005</v>
      </c>
      <c r="Z704" s="52">
        <f t="shared" si="138"/>
        <v>44669308117.490005</v>
      </c>
      <c r="AA704" s="52">
        <f t="shared" si="138"/>
        <v>0</v>
      </c>
      <c r="AB704" s="54">
        <f t="shared" si="138"/>
        <v>45335479942.490005</v>
      </c>
      <c r="AC704" s="55">
        <f t="shared" si="128"/>
        <v>0.66675455542314843</v>
      </c>
      <c r="AD704" s="55">
        <f t="shared" si="129"/>
        <v>0.66389563564584586</v>
      </c>
      <c r="AE704" s="55">
        <f t="shared" si="130"/>
        <v>4.4302585928105299E-2</v>
      </c>
      <c r="AF704" s="55">
        <f t="shared" si="131"/>
        <v>0.70819822157395118</v>
      </c>
    </row>
    <row r="705" spans="1:32" hidden="1" outlineLevel="3" x14ac:dyDescent="0.35">
      <c r="A705" s="34"/>
      <c r="B705" s="34"/>
      <c r="C705" s="34" t="s">
        <v>209</v>
      </c>
      <c r="D705" s="34"/>
      <c r="E705" s="33"/>
      <c r="F705" s="34"/>
      <c r="G705" s="33"/>
      <c r="H705" s="33"/>
      <c r="I705" s="51"/>
      <c r="J705" s="52" t="e">
        <f>SUBTOTAL(9,#REF!)</f>
        <v>#REF!</v>
      </c>
      <c r="K705" s="52" t="e">
        <f>SUBTOTAL(9,#REF!)</f>
        <v>#REF!</v>
      </c>
      <c r="L705" s="52" t="e">
        <f>SUBTOTAL(9,#REF!)</f>
        <v>#REF!</v>
      </c>
      <c r="M705" s="52" t="e">
        <f>SUBTOTAL(9,#REF!)</f>
        <v>#REF!</v>
      </c>
      <c r="N705" s="52" t="e">
        <f>SUBTOTAL(9,#REF!)</f>
        <v>#REF!</v>
      </c>
      <c r="O705" s="52" t="e">
        <f>SUBTOTAL(9,#REF!)</f>
        <v>#REF!</v>
      </c>
      <c r="P705" s="52" t="e">
        <f>SUBTOTAL(9,#REF!)</f>
        <v>#REF!</v>
      </c>
      <c r="Q705" s="52" t="e">
        <f>SUBTOTAL(9,#REF!)</f>
        <v>#REF!</v>
      </c>
      <c r="R705" s="52" t="e">
        <f>SUBTOTAL(9,#REF!)</f>
        <v>#REF!</v>
      </c>
      <c r="S705" s="52" t="e">
        <f>SUBTOTAL(9,#REF!)</f>
        <v>#REF!</v>
      </c>
      <c r="T705" s="52" t="e">
        <f>SUBTOTAL(9,#REF!)</f>
        <v>#REF!</v>
      </c>
      <c r="U705" s="52" t="e">
        <f>SUBTOTAL(9,#REF!)</f>
        <v>#REF!</v>
      </c>
      <c r="V705" s="52" t="e">
        <f>SUBTOTAL(9,#REF!)</f>
        <v>#REF!</v>
      </c>
      <c r="W705" s="52" t="e">
        <f>SUBTOTAL(9,#REF!)</f>
        <v>#REF!</v>
      </c>
      <c r="X705" s="52" t="e">
        <f>SUBTOTAL(9,#REF!)</f>
        <v>#REF!</v>
      </c>
      <c r="Y705" s="52" t="e">
        <f>SUBTOTAL(9,#REF!)</f>
        <v>#REF!</v>
      </c>
      <c r="Z705" s="52" t="e">
        <f>SUBTOTAL(9,#REF!)</f>
        <v>#REF!</v>
      </c>
      <c r="AA705" s="52" t="e">
        <f>SUBTOTAL(9,#REF!)</f>
        <v>#REF!</v>
      </c>
      <c r="AB705" s="54" t="e">
        <f>SUBTOTAL(9,#REF!)</f>
        <v>#REF!</v>
      </c>
      <c r="AC705" s="55">
        <f t="shared" ref="AC705:AC759" si="139">IFERROR(W705/K705,0)</f>
        <v>0</v>
      </c>
      <c r="AD705" s="55">
        <f t="shared" ref="AD705:AD759" si="140">IFERROR(W705/S705,0)</f>
        <v>0</v>
      </c>
      <c r="AE705" s="55">
        <f t="shared" ref="AE705:AE759" si="141">IFERROR(((T705+U705+V705)/S705),0)</f>
        <v>0</v>
      </c>
      <c r="AF705" s="55">
        <f t="shared" ref="AF705:AF759" si="142">+AD705+AE705</f>
        <v>0</v>
      </c>
    </row>
    <row r="706" spans="1:32" ht="67.5" hidden="1" outlineLevel="4" x14ac:dyDescent="0.35">
      <c r="A706" s="12" t="s">
        <v>145</v>
      </c>
      <c r="B706" s="12" t="s">
        <v>152</v>
      </c>
      <c r="C706" s="12" t="s">
        <v>87</v>
      </c>
      <c r="D706" s="12" t="s">
        <v>88</v>
      </c>
      <c r="E706" s="13">
        <v>200</v>
      </c>
      <c r="F706" s="12" t="s">
        <v>184</v>
      </c>
      <c r="G706" s="13">
        <v>1310</v>
      </c>
      <c r="H706" s="13">
        <v>3480</v>
      </c>
      <c r="I706" s="40" t="s">
        <v>226</v>
      </c>
      <c r="J706" s="47">
        <v>113235310</v>
      </c>
      <c r="K706" s="47">
        <v>113235310</v>
      </c>
      <c r="L706" s="47">
        <v>0</v>
      </c>
      <c r="M706" s="47">
        <v>0</v>
      </c>
      <c r="N706" s="47">
        <v>0</v>
      </c>
      <c r="O706" s="47">
        <v>0</v>
      </c>
      <c r="P706" s="47">
        <v>0</v>
      </c>
      <c r="Q706" s="48">
        <v>2867</v>
      </c>
      <c r="R706" s="47">
        <v>0</v>
      </c>
      <c r="S706" s="47">
        <f t="shared" si="132"/>
        <v>113238177</v>
      </c>
      <c r="T706" s="47">
        <v>0</v>
      </c>
      <c r="U706" s="47">
        <v>53502664.299999997</v>
      </c>
      <c r="V706" s="47">
        <v>0</v>
      </c>
      <c r="W706" s="47">
        <v>59732645.700000003</v>
      </c>
      <c r="X706" s="47">
        <v>59732645.700000003</v>
      </c>
      <c r="Y706" s="47">
        <v>0</v>
      </c>
      <c r="Z706" s="47">
        <v>0</v>
      </c>
      <c r="AA706" s="47">
        <v>0</v>
      </c>
      <c r="AB706" s="15">
        <f t="shared" si="133"/>
        <v>2867</v>
      </c>
      <c r="AC706" s="49">
        <f t="shared" si="139"/>
        <v>0.52750900492081487</v>
      </c>
      <c r="AD706" s="49">
        <f t="shared" si="140"/>
        <v>0.52749564928089576</v>
      </c>
      <c r="AE706" s="49">
        <f t="shared" si="141"/>
        <v>0.47247903240264982</v>
      </c>
      <c r="AF706" s="49">
        <f t="shared" si="142"/>
        <v>0.99997468168354553</v>
      </c>
    </row>
    <row r="707" spans="1:32" ht="121.5" hidden="1" outlineLevel="4" x14ac:dyDescent="0.35">
      <c r="A707" s="12" t="s">
        <v>145</v>
      </c>
      <c r="B707" s="12" t="s">
        <v>152</v>
      </c>
      <c r="C707" s="12" t="s">
        <v>87</v>
      </c>
      <c r="D707" s="12" t="s">
        <v>88</v>
      </c>
      <c r="E707" s="13">
        <v>201</v>
      </c>
      <c r="F707" s="12" t="s">
        <v>184</v>
      </c>
      <c r="G707" s="13">
        <v>1310</v>
      </c>
      <c r="H707" s="13">
        <v>3480</v>
      </c>
      <c r="I707" s="40" t="s">
        <v>386</v>
      </c>
      <c r="J707" s="47">
        <v>263994208</v>
      </c>
      <c r="K707" s="47">
        <v>263994208</v>
      </c>
      <c r="L707" s="47">
        <v>0</v>
      </c>
      <c r="M707" s="47">
        <v>0</v>
      </c>
      <c r="N707" s="47">
        <v>0</v>
      </c>
      <c r="O707" s="47">
        <v>0</v>
      </c>
      <c r="P707" s="47">
        <v>0</v>
      </c>
      <c r="Q707" s="47">
        <v>0</v>
      </c>
      <c r="R707" s="47">
        <v>0</v>
      </c>
      <c r="S707" s="47">
        <f t="shared" si="132"/>
        <v>263994208</v>
      </c>
      <c r="T707" s="47">
        <v>0</v>
      </c>
      <c r="U707" s="47">
        <v>112269964</v>
      </c>
      <c r="V707" s="47">
        <v>0</v>
      </c>
      <c r="W707" s="47">
        <v>85725698</v>
      </c>
      <c r="X707" s="47">
        <v>85725698</v>
      </c>
      <c r="Y707" s="47">
        <v>0</v>
      </c>
      <c r="Z707" s="47">
        <v>65998546</v>
      </c>
      <c r="AA707" s="47">
        <v>0</v>
      </c>
      <c r="AB707" s="15">
        <f t="shared" si="133"/>
        <v>65998546</v>
      </c>
      <c r="AC707" s="49">
        <f t="shared" si="139"/>
        <v>0.32472567731485985</v>
      </c>
      <c r="AD707" s="49">
        <f t="shared" si="140"/>
        <v>0.32472567731485985</v>
      </c>
      <c r="AE707" s="49">
        <f t="shared" si="141"/>
        <v>0.42527434541291148</v>
      </c>
      <c r="AF707" s="49">
        <f t="shared" si="142"/>
        <v>0.75000002272777133</v>
      </c>
    </row>
    <row r="708" spans="1:32" ht="67.5" hidden="1" outlineLevel="4" x14ac:dyDescent="0.35">
      <c r="A708" s="12" t="s">
        <v>145</v>
      </c>
      <c r="B708" s="12" t="s">
        <v>152</v>
      </c>
      <c r="C708" s="12" t="s">
        <v>87</v>
      </c>
      <c r="D708" s="12" t="s">
        <v>88</v>
      </c>
      <c r="E708" s="13">
        <v>202</v>
      </c>
      <c r="F708" s="12" t="s">
        <v>184</v>
      </c>
      <c r="G708" s="13">
        <v>1310</v>
      </c>
      <c r="H708" s="13">
        <v>3480</v>
      </c>
      <c r="I708" s="40" t="s">
        <v>227</v>
      </c>
      <c r="J708" s="47">
        <v>299063301</v>
      </c>
      <c r="K708" s="47">
        <v>299063301</v>
      </c>
      <c r="L708" s="47">
        <v>0</v>
      </c>
      <c r="M708" s="47">
        <v>0</v>
      </c>
      <c r="N708" s="47">
        <v>0</v>
      </c>
      <c r="O708" s="47">
        <v>0</v>
      </c>
      <c r="P708" s="48">
        <v>44396</v>
      </c>
      <c r="Q708" s="48">
        <v>6746</v>
      </c>
      <c r="R708" s="47">
        <v>0</v>
      </c>
      <c r="S708" s="47">
        <f t="shared" si="132"/>
        <v>299114443</v>
      </c>
      <c r="T708" s="47">
        <v>0</v>
      </c>
      <c r="U708" s="47">
        <v>87415563.280000001</v>
      </c>
      <c r="V708" s="47">
        <v>0</v>
      </c>
      <c r="W708" s="47">
        <v>211647737.72</v>
      </c>
      <c r="X708" s="47">
        <v>211647737.72</v>
      </c>
      <c r="Y708" s="47">
        <v>0</v>
      </c>
      <c r="Z708" s="47">
        <v>0</v>
      </c>
      <c r="AA708" s="47">
        <v>0</v>
      </c>
      <c r="AB708" s="15">
        <f t="shared" si="133"/>
        <v>51142</v>
      </c>
      <c r="AC708" s="49">
        <f t="shared" si="139"/>
        <v>0.70770213868534804</v>
      </c>
      <c r="AD708" s="49">
        <f t="shared" si="140"/>
        <v>0.7075811371636106</v>
      </c>
      <c r="AE708" s="49">
        <f t="shared" si="141"/>
        <v>0.29224788480040065</v>
      </c>
      <c r="AF708" s="49">
        <f t="shared" si="142"/>
        <v>0.99982902196401124</v>
      </c>
    </row>
    <row r="709" spans="1:32" ht="108" hidden="1" outlineLevel="4" x14ac:dyDescent="0.35">
      <c r="A709" s="12" t="s">
        <v>145</v>
      </c>
      <c r="B709" s="12" t="s">
        <v>152</v>
      </c>
      <c r="C709" s="12" t="s">
        <v>87</v>
      </c>
      <c r="D709" s="12" t="s">
        <v>88</v>
      </c>
      <c r="E709" s="13">
        <v>203</v>
      </c>
      <c r="F709" s="12" t="s">
        <v>184</v>
      </c>
      <c r="G709" s="13">
        <v>1310</v>
      </c>
      <c r="H709" s="13">
        <v>3480</v>
      </c>
      <c r="I709" s="40" t="s">
        <v>387</v>
      </c>
      <c r="J709" s="47">
        <v>6685435108</v>
      </c>
      <c r="K709" s="47">
        <v>6876236303</v>
      </c>
      <c r="L709" s="47">
        <v>0</v>
      </c>
      <c r="M709" s="47">
        <v>0</v>
      </c>
      <c r="N709" s="47">
        <v>0</v>
      </c>
      <c r="O709" s="47">
        <v>0</v>
      </c>
      <c r="P709" s="47">
        <v>0</v>
      </c>
      <c r="Q709" s="47">
        <v>0</v>
      </c>
      <c r="R709" s="47">
        <v>0</v>
      </c>
      <c r="S709" s="47">
        <f t="shared" si="132"/>
        <v>6876236303</v>
      </c>
      <c r="T709" s="47">
        <v>0</v>
      </c>
      <c r="U709" s="47">
        <v>774042284.60000002</v>
      </c>
      <c r="V709" s="47">
        <v>0</v>
      </c>
      <c r="W709" s="47">
        <v>4463138645.75</v>
      </c>
      <c r="X709" s="47">
        <v>4463138645.75</v>
      </c>
      <c r="Y709" s="47">
        <v>0</v>
      </c>
      <c r="Z709" s="47">
        <v>1639055372.6500001</v>
      </c>
      <c r="AA709" s="47">
        <v>0</v>
      </c>
      <c r="AB709" s="15">
        <f t="shared" si="133"/>
        <v>1639055372.6499996</v>
      </c>
      <c r="AC709" s="49">
        <f t="shared" si="139"/>
        <v>0.64906708395155044</v>
      </c>
      <c r="AD709" s="49">
        <f t="shared" si="140"/>
        <v>0.64906708395155044</v>
      </c>
      <c r="AE709" s="49">
        <f t="shared" si="141"/>
        <v>0.11256772607746142</v>
      </c>
      <c r="AF709" s="49">
        <f t="shared" si="142"/>
        <v>0.7616348100290119</v>
      </c>
    </row>
    <row r="710" spans="1:32" ht="40.5" hidden="1" outlineLevel="4" x14ac:dyDescent="0.35">
      <c r="A710" s="12" t="s">
        <v>145</v>
      </c>
      <c r="B710" s="12" t="s">
        <v>152</v>
      </c>
      <c r="C710" s="12" t="s">
        <v>87</v>
      </c>
      <c r="D710" s="12" t="s">
        <v>88</v>
      </c>
      <c r="E710" s="13">
        <v>204</v>
      </c>
      <c r="F710" s="12" t="s">
        <v>184</v>
      </c>
      <c r="G710" s="13">
        <v>1310</v>
      </c>
      <c r="H710" s="13">
        <v>3480</v>
      </c>
      <c r="I710" s="40" t="s">
        <v>338</v>
      </c>
      <c r="J710" s="47">
        <v>1764882222</v>
      </c>
      <c r="K710" s="47">
        <v>1764882222</v>
      </c>
      <c r="L710" s="47">
        <v>0</v>
      </c>
      <c r="M710" s="47">
        <v>0</v>
      </c>
      <c r="N710" s="47">
        <v>0</v>
      </c>
      <c r="O710" s="47">
        <v>0</v>
      </c>
      <c r="P710" s="48">
        <v>278782</v>
      </c>
      <c r="Q710" s="48">
        <v>38865</v>
      </c>
      <c r="R710" s="47">
        <v>0</v>
      </c>
      <c r="S710" s="47">
        <f t="shared" si="132"/>
        <v>1765199869</v>
      </c>
      <c r="T710" s="47">
        <v>0</v>
      </c>
      <c r="U710" s="47">
        <v>808102214.97000003</v>
      </c>
      <c r="V710" s="47">
        <v>0</v>
      </c>
      <c r="W710" s="47">
        <v>956780007.02999997</v>
      </c>
      <c r="X710" s="47">
        <v>956780007.02999997</v>
      </c>
      <c r="Y710" s="47">
        <v>0</v>
      </c>
      <c r="Z710" s="47">
        <v>0</v>
      </c>
      <c r="AA710" s="47">
        <v>0</v>
      </c>
      <c r="AB710" s="15">
        <f t="shared" si="133"/>
        <v>317647</v>
      </c>
      <c r="AC710" s="49">
        <f t="shared" si="139"/>
        <v>0.54212116542584787</v>
      </c>
      <c r="AD710" s="49">
        <f t="shared" si="140"/>
        <v>0.54202361094215556</v>
      </c>
      <c r="AE710" s="49">
        <f t="shared" si="141"/>
        <v>0.45779643946370585</v>
      </c>
      <c r="AF710" s="49">
        <f t="shared" si="142"/>
        <v>0.99982005040586142</v>
      </c>
    </row>
    <row r="711" spans="1:32" ht="40.5" hidden="1" outlineLevel="4" x14ac:dyDescent="0.35">
      <c r="A711" s="12" t="s">
        <v>145</v>
      </c>
      <c r="B711" s="12" t="s">
        <v>152</v>
      </c>
      <c r="C711" s="12" t="s">
        <v>87</v>
      </c>
      <c r="D711" s="12" t="s">
        <v>88</v>
      </c>
      <c r="E711" s="13">
        <v>210</v>
      </c>
      <c r="F711" s="12" t="s">
        <v>184</v>
      </c>
      <c r="G711" s="13">
        <v>1310</v>
      </c>
      <c r="H711" s="13">
        <v>3480</v>
      </c>
      <c r="I711" s="40" t="s">
        <v>388</v>
      </c>
      <c r="J711" s="47">
        <v>17278606</v>
      </c>
      <c r="K711" s="47">
        <v>17278606</v>
      </c>
      <c r="L711" s="47">
        <v>0</v>
      </c>
      <c r="M711" s="47">
        <v>0</v>
      </c>
      <c r="N711" s="47">
        <v>0</v>
      </c>
      <c r="O711" s="47">
        <v>0</v>
      </c>
      <c r="P711" s="47">
        <v>0</v>
      </c>
      <c r="Q711" s="47">
        <v>0</v>
      </c>
      <c r="R711" s="47">
        <v>0</v>
      </c>
      <c r="S711" s="47">
        <f t="shared" si="132"/>
        <v>17278606</v>
      </c>
      <c r="T711" s="47">
        <v>0</v>
      </c>
      <c r="U711" s="47">
        <v>12958956</v>
      </c>
      <c r="V711" s="47">
        <v>0</v>
      </c>
      <c r="W711" s="47">
        <v>0</v>
      </c>
      <c r="X711" s="47">
        <v>0</v>
      </c>
      <c r="Y711" s="47">
        <v>0</v>
      </c>
      <c r="Z711" s="47">
        <v>4319650</v>
      </c>
      <c r="AA711" s="47">
        <v>0</v>
      </c>
      <c r="AB711" s="15">
        <f t="shared" si="133"/>
        <v>4319650</v>
      </c>
      <c r="AC711" s="49">
        <f t="shared" si="139"/>
        <v>0</v>
      </c>
      <c r="AD711" s="49">
        <f t="shared" si="140"/>
        <v>0</v>
      </c>
      <c r="AE711" s="49">
        <f t="shared" si="141"/>
        <v>0.75000008681255881</v>
      </c>
      <c r="AF711" s="49">
        <f t="shared" si="142"/>
        <v>0.75000008681255881</v>
      </c>
    </row>
    <row r="712" spans="1:32" ht="108" hidden="1" outlineLevel="4" x14ac:dyDescent="0.35">
      <c r="A712" s="12" t="s">
        <v>145</v>
      </c>
      <c r="B712" s="12" t="s">
        <v>152</v>
      </c>
      <c r="C712" s="12" t="s">
        <v>87</v>
      </c>
      <c r="D712" s="12" t="s">
        <v>88</v>
      </c>
      <c r="E712" s="13">
        <v>213</v>
      </c>
      <c r="F712" s="12" t="s">
        <v>184</v>
      </c>
      <c r="G712" s="13">
        <v>1310</v>
      </c>
      <c r="H712" s="13">
        <v>3480</v>
      </c>
      <c r="I712" s="40" t="s">
        <v>389</v>
      </c>
      <c r="J712" s="47">
        <v>35000000</v>
      </c>
      <c r="K712" s="47">
        <v>32713976</v>
      </c>
      <c r="L712" s="47">
        <v>0</v>
      </c>
      <c r="M712" s="47">
        <v>0</v>
      </c>
      <c r="N712" s="47">
        <v>0</v>
      </c>
      <c r="O712" s="47">
        <v>0</v>
      </c>
      <c r="P712" s="47">
        <v>0</v>
      </c>
      <c r="Q712" s="47">
        <v>0</v>
      </c>
      <c r="R712" s="47">
        <v>0</v>
      </c>
      <c r="S712" s="47">
        <f t="shared" si="132"/>
        <v>32713976</v>
      </c>
      <c r="T712" s="47">
        <v>0</v>
      </c>
      <c r="U712" s="47">
        <v>9317739.1099999994</v>
      </c>
      <c r="V712" s="47">
        <v>0</v>
      </c>
      <c r="W712" s="47">
        <v>23396236.890000001</v>
      </c>
      <c r="X712" s="47">
        <v>23396236.890000001</v>
      </c>
      <c r="Y712" s="47">
        <v>0</v>
      </c>
      <c r="Z712" s="47">
        <v>0</v>
      </c>
      <c r="AA712" s="47">
        <v>0</v>
      </c>
      <c r="AB712" s="15">
        <f t="shared" si="133"/>
        <v>0</v>
      </c>
      <c r="AC712" s="49">
        <f t="shared" si="139"/>
        <v>0.71517558397670766</v>
      </c>
      <c r="AD712" s="49">
        <f t="shared" si="140"/>
        <v>0.71517558397670766</v>
      </c>
      <c r="AE712" s="49">
        <f t="shared" si="141"/>
        <v>0.28482441602329228</v>
      </c>
      <c r="AF712" s="49">
        <f t="shared" si="142"/>
        <v>1</v>
      </c>
    </row>
    <row r="713" spans="1:32" ht="54" hidden="1" outlineLevel="4" x14ac:dyDescent="0.35">
      <c r="A713" s="12" t="s">
        <v>145</v>
      </c>
      <c r="B713" s="12" t="s">
        <v>152</v>
      </c>
      <c r="C713" s="12" t="s">
        <v>87</v>
      </c>
      <c r="D713" s="12" t="s">
        <v>88</v>
      </c>
      <c r="E713" s="13">
        <v>220</v>
      </c>
      <c r="F713" s="12" t="s">
        <v>184</v>
      </c>
      <c r="G713" s="13">
        <v>1310</v>
      </c>
      <c r="H713" s="13">
        <v>3480</v>
      </c>
      <c r="I713" s="40" t="s">
        <v>390</v>
      </c>
      <c r="J713" s="47">
        <v>8396528</v>
      </c>
      <c r="K713" s="47">
        <v>8396528</v>
      </c>
      <c r="L713" s="47">
        <v>0</v>
      </c>
      <c r="M713" s="47">
        <v>0</v>
      </c>
      <c r="N713" s="47">
        <v>0</v>
      </c>
      <c r="O713" s="47">
        <v>0</v>
      </c>
      <c r="P713" s="47">
        <v>0</v>
      </c>
      <c r="Q713" s="47">
        <v>0</v>
      </c>
      <c r="R713" s="47">
        <v>0</v>
      </c>
      <c r="S713" s="47">
        <f t="shared" si="132"/>
        <v>8396528</v>
      </c>
      <c r="T713" s="47">
        <v>0</v>
      </c>
      <c r="U713" s="47">
        <v>6297399</v>
      </c>
      <c r="V713" s="47">
        <v>0</v>
      </c>
      <c r="W713" s="47">
        <v>0</v>
      </c>
      <c r="X713" s="47">
        <v>0</v>
      </c>
      <c r="Y713" s="47">
        <v>0</v>
      </c>
      <c r="Z713" s="47">
        <v>2099129</v>
      </c>
      <c r="AA713" s="47">
        <v>0</v>
      </c>
      <c r="AB713" s="15">
        <f t="shared" si="133"/>
        <v>2099129</v>
      </c>
      <c r="AC713" s="49">
        <f t="shared" si="139"/>
        <v>0</v>
      </c>
      <c r="AD713" s="49">
        <f t="shared" si="140"/>
        <v>0</v>
      </c>
      <c r="AE713" s="49">
        <f t="shared" si="141"/>
        <v>0.75000035729053727</v>
      </c>
      <c r="AF713" s="49">
        <f t="shared" si="142"/>
        <v>0.75000035729053727</v>
      </c>
    </row>
    <row r="714" spans="1:32" ht="54" hidden="1" outlineLevel="4" x14ac:dyDescent="0.35">
      <c r="A714" s="12" t="s">
        <v>145</v>
      </c>
      <c r="B714" s="12" t="s">
        <v>152</v>
      </c>
      <c r="C714" s="12" t="s">
        <v>87</v>
      </c>
      <c r="D714" s="12" t="s">
        <v>88</v>
      </c>
      <c r="E714" s="13">
        <v>221</v>
      </c>
      <c r="F714" s="12" t="s">
        <v>184</v>
      </c>
      <c r="G714" s="13">
        <v>1310</v>
      </c>
      <c r="H714" s="13">
        <v>3480</v>
      </c>
      <c r="I714" s="40" t="s">
        <v>391</v>
      </c>
      <c r="J714" s="47">
        <v>25421749</v>
      </c>
      <c r="K714" s="47">
        <v>25421749</v>
      </c>
      <c r="L714" s="47">
        <v>0</v>
      </c>
      <c r="M714" s="47">
        <v>0</v>
      </c>
      <c r="N714" s="47">
        <v>0</v>
      </c>
      <c r="O714" s="47">
        <v>0</v>
      </c>
      <c r="P714" s="47">
        <v>0</v>
      </c>
      <c r="Q714" s="47">
        <v>0</v>
      </c>
      <c r="R714" s="47">
        <v>0</v>
      </c>
      <c r="S714" s="47">
        <f t="shared" si="132"/>
        <v>25421749</v>
      </c>
      <c r="T714" s="47">
        <v>0</v>
      </c>
      <c r="U714" s="47">
        <v>5108942.16</v>
      </c>
      <c r="V714" s="47">
        <v>0</v>
      </c>
      <c r="W714" s="47">
        <v>13957377.84</v>
      </c>
      <c r="X714" s="47">
        <v>13957377.84</v>
      </c>
      <c r="Y714" s="47">
        <v>0</v>
      </c>
      <c r="Z714" s="47">
        <v>6355429</v>
      </c>
      <c r="AA714" s="47">
        <v>0</v>
      </c>
      <c r="AB714" s="15">
        <f t="shared" si="133"/>
        <v>6355429</v>
      </c>
      <c r="AC714" s="49">
        <f t="shared" si="139"/>
        <v>0.54903294969988103</v>
      </c>
      <c r="AD714" s="49">
        <f t="shared" si="140"/>
        <v>0.54903294969988103</v>
      </c>
      <c r="AE714" s="49">
        <f t="shared" si="141"/>
        <v>0.20096737482539065</v>
      </c>
      <c r="AF714" s="49">
        <f t="shared" si="142"/>
        <v>0.75000032452527166</v>
      </c>
    </row>
    <row r="715" spans="1:32" ht="54" hidden="1" outlineLevel="4" x14ac:dyDescent="0.35">
      <c r="A715" s="12" t="s">
        <v>145</v>
      </c>
      <c r="B715" s="12" t="s">
        <v>152</v>
      </c>
      <c r="C715" s="12" t="s">
        <v>87</v>
      </c>
      <c r="D715" s="12" t="s">
        <v>88</v>
      </c>
      <c r="E715" s="13">
        <v>222</v>
      </c>
      <c r="F715" s="12" t="s">
        <v>184</v>
      </c>
      <c r="G715" s="13">
        <v>1310</v>
      </c>
      <c r="H715" s="13">
        <v>3480</v>
      </c>
      <c r="I715" s="40" t="s">
        <v>392</v>
      </c>
      <c r="J715" s="47">
        <v>558336</v>
      </c>
      <c r="K715" s="47">
        <v>558336</v>
      </c>
      <c r="L715" s="47">
        <v>0</v>
      </c>
      <c r="M715" s="47">
        <v>0</v>
      </c>
      <c r="N715" s="47">
        <v>0</v>
      </c>
      <c r="O715" s="47">
        <v>0</v>
      </c>
      <c r="P715" s="47">
        <v>0</v>
      </c>
      <c r="Q715" s="47">
        <v>0</v>
      </c>
      <c r="R715" s="47">
        <v>0</v>
      </c>
      <c r="S715" s="47">
        <f t="shared" si="132"/>
        <v>558336</v>
      </c>
      <c r="T715" s="47">
        <v>0</v>
      </c>
      <c r="U715" s="47">
        <v>112207.14</v>
      </c>
      <c r="V715" s="47">
        <v>0</v>
      </c>
      <c r="W715" s="47">
        <v>306544.86</v>
      </c>
      <c r="X715" s="47">
        <v>306544.86</v>
      </c>
      <c r="Y715" s="47">
        <v>0</v>
      </c>
      <c r="Z715" s="47">
        <v>139584</v>
      </c>
      <c r="AA715" s="47">
        <v>0</v>
      </c>
      <c r="AB715" s="15">
        <f t="shared" si="133"/>
        <v>139584</v>
      </c>
      <c r="AC715" s="49">
        <f t="shared" si="139"/>
        <v>0.54903294790233836</v>
      </c>
      <c r="AD715" s="49">
        <f t="shared" si="140"/>
        <v>0.54903294790233836</v>
      </c>
      <c r="AE715" s="49">
        <f t="shared" si="141"/>
        <v>0.20096705209766164</v>
      </c>
      <c r="AF715" s="49">
        <f t="shared" si="142"/>
        <v>0.75</v>
      </c>
    </row>
    <row r="716" spans="1:32" ht="54" hidden="1" outlineLevel="4" x14ac:dyDescent="0.35">
      <c r="A716" s="12" t="s">
        <v>145</v>
      </c>
      <c r="B716" s="12" t="s">
        <v>152</v>
      </c>
      <c r="C716" s="12" t="s">
        <v>87</v>
      </c>
      <c r="D716" s="12" t="s">
        <v>88</v>
      </c>
      <c r="E716" s="13">
        <v>226</v>
      </c>
      <c r="F716" s="12" t="s">
        <v>184</v>
      </c>
      <c r="G716" s="13">
        <v>1310</v>
      </c>
      <c r="H716" s="13">
        <v>3480</v>
      </c>
      <c r="I716" s="40" t="s">
        <v>393</v>
      </c>
      <c r="J716" s="47">
        <v>4192048</v>
      </c>
      <c r="K716" s="47">
        <v>4192048</v>
      </c>
      <c r="L716" s="47">
        <v>0</v>
      </c>
      <c r="M716" s="47">
        <v>0</v>
      </c>
      <c r="N716" s="47">
        <v>0</v>
      </c>
      <c r="O716" s="47">
        <v>0</v>
      </c>
      <c r="P716" s="47">
        <v>0</v>
      </c>
      <c r="Q716" s="47">
        <v>0</v>
      </c>
      <c r="R716" s="47">
        <v>0</v>
      </c>
      <c r="S716" s="47">
        <f t="shared" si="132"/>
        <v>4192048</v>
      </c>
      <c r="T716" s="47">
        <v>0</v>
      </c>
      <c r="U716" s="47">
        <v>2955015.32</v>
      </c>
      <c r="V716" s="47">
        <v>0</v>
      </c>
      <c r="W716" s="47">
        <v>189026.68</v>
      </c>
      <c r="X716" s="47">
        <v>189026.68</v>
      </c>
      <c r="Y716" s="47">
        <v>0</v>
      </c>
      <c r="Z716" s="47">
        <v>1048006</v>
      </c>
      <c r="AA716" s="47">
        <v>0</v>
      </c>
      <c r="AB716" s="15">
        <f t="shared" si="133"/>
        <v>1048006.0000000002</v>
      </c>
      <c r="AC716" s="49">
        <f t="shared" si="139"/>
        <v>4.5091726048938366E-2</v>
      </c>
      <c r="AD716" s="49">
        <f t="shared" si="140"/>
        <v>4.5091726048938366E-2</v>
      </c>
      <c r="AE716" s="49">
        <f t="shared" si="141"/>
        <v>0.70490970523238283</v>
      </c>
      <c r="AF716" s="49">
        <f t="shared" si="142"/>
        <v>0.75000143128132124</v>
      </c>
    </row>
    <row r="717" spans="1:32" ht="27" hidden="1" outlineLevel="4" x14ac:dyDescent="0.35">
      <c r="A717" s="12" t="s">
        <v>145</v>
      </c>
      <c r="B717" s="12" t="s">
        <v>152</v>
      </c>
      <c r="C717" s="12" t="s">
        <v>87</v>
      </c>
      <c r="D717" s="12" t="s">
        <v>89</v>
      </c>
      <c r="E717" s="13"/>
      <c r="F717" s="12" t="s">
        <v>184</v>
      </c>
      <c r="G717" s="13">
        <v>1320</v>
      </c>
      <c r="H717" s="13">
        <v>3480</v>
      </c>
      <c r="I717" s="40" t="s">
        <v>244</v>
      </c>
      <c r="J717" s="47">
        <v>1228444901</v>
      </c>
      <c r="K717" s="47">
        <v>1228444901</v>
      </c>
      <c r="L717" s="47">
        <v>0</v>
      </c>
      <c r="M717" s="47">
        <v>0</v>
      </c>
      <c r="N717" s="48">
        <v>179949999</v>
      </c>
      <c r="O717" s="47">
        <v>0</v>
      </c>
      <c r="P717" s="47">
        <v>0</v>
      </c>
      <c r="Q717" s="48">
        <v>397000000</v>
      </c>
      <c r="R717" s="47">
        <v>0</v>
      </c>
      <c r="S717" s="47">
        <f t="shared" si="132"/>
        <v>1805394900</v>
      </c>
      <c r="T717" s="47">
        <v>0</v>
      </c>
      <c r="U717" s="47">
        <v>351770.16</v>
      </c>
      <c r="V717" s="47">
        <v>0</v>
      </c>
      <c r="W717" s="47">
        <v>967674155.95000005</v>
      </c>
      <c r="X717" s="47">
        <v>967674155.95000005</v>
      </c>
      <c r="Y717" s="47">
        <v>260418974.88999999</v>
      </c>
      <c r="Z717" s="47">
        <v>260418974.88999999</v>
      </c>
      <c r="AA717" s="47">
        <v>0</v>
      </c>
      <c r="AB717" s="15">
        <f t="shared" si="133"/>
        <v>837368973.88999987</v>
      </c>
      <c r="AC717" s="49">
        <f t="shared" si="139"/>
        <v>0.78772288049897654</v>
      </c>
      <c r="AD717" s="49">
        <f t="shared" si="140"/>
        <v>0.53599030104161705</v>
      </c>
      <c r="AE717" s="49">
        <f t="shared" si="141"/>
        <v>1.9484388706315719E-4</v>
      </c>
      <c r="AF717" s="49">
        <f t="shared" si="142"/>
        <v>0.53618514492868019</v>
      </c>
    </row>
    <row r="718" spans="1:32" ht="94.5" hidden="1" outlineLevel="4" x14ac:dyDescent="0.35">
      <c r="A718" s="12" t="s">
        <v>145</v>
      </c>
      <c r="B718" s="12" t="s">
        <v>152</v>
      </c>
      <c r="C718" s="12" t="s">
        <v>87</v>
      </c>
      <c r="D718" s="12" t="s">
        <v>148</v>
      </c>
      <c r="E718" s="13">
        <v>202</v>
      </c>
      <c r="F718" s="12" t="s">
        <v>184</v>
      </c>
      <c r="G718" s="13">
        <v>1320</v>
      </c>
      <c r="H718" s="13">
        <v>3310</v>
      </c>
      <c r="I718" s="40" t="s">
        <v>394</v>
      </c>
      <c r="J718" s="47">
        <v>173000000</v>
      </c>
      <c r="K718" s="47">
        <v>173000000</v>
      </c>
      <c r="L718" s="47">
        <v>0</v>
      </c>
      <c r="M718" s="47">
        <v>0</v>
      </c>
      <c r="N718" s="47">
        <v>0</v>
      </c>
      <c r="O718" s="47">
        <v>0</v>
      </c>
      <c r="P718" s="47">
        <v>0</v>
      </c>
      <c r="Q718" s="47">
        <v>0</v>
      </c>
      <c r="R718" s="47">
        <v>0</v>
      </c>
      <c r="S718" s="47">
        <f t="shared" si="132"/>
        <v>173000000</v>
      </c>
      <c r="T718" s="47">
        <v>0</v>
      </c>
      <c r="U718" s="47">
        <v>20522114.809999999</v>
      </c>
      <c r="V718" s="47">
        <v>0</v>
      </c>
      <c r="W718" s="47">
        <v>109227888.19</v>
      </c>
      <c r="X718" s="47">
        <v>109227888.19</v>
      </c>
      <c r="Y718" s="47">
        <v>0</v>
      </c>
      <c r="Z718" s="47">
        <v>43249997</v>
      </c>
      <c r="AA718" s="47">
        <v>0</v>
      </c>
      <c r="AB718" s="15">
        <f t="shared" si="133"/>
        <v>43249997</v>
      </c>
      <c r="AC718" s="49">
        <f t="shared" si="139"/>
        <v>0.63137507624277456</v>
      </c>
      <c r="AD718" s="49">
        <f t="shared" si="140"/>
        <v>0.63137507624277456</v>
      </c>
      <c r="AE718" s="49">
        <f t="shared" si="141"/>
        <v>0.11862494109826589</v>
      </c>
      <c r="AF718" s="49">
        <f t="shared" si="142"/>
        <v>0.75000001734104049</v>
      </c>
    </row>
    <row r="719" spans="1:32" ht="108" hidden="1" outlineLevel="4" x14ac:dyDescent="0.35">
      <c r="A719" s="12" t="s">
        <v>145</v>
      </c>
      <c r="B719" s="12" t="s">
        <v>152</v>
      </c>
      <c r="C719" s="12" t="s">
        <v>87</v>
      </c>
      <c r="D719" s="12" t="s">
        <v>90</v>
      </c>
      <c r="E719" s="13">
        <v>202</v>
      </c>
      <c r="F719" s="12" t="s">
        <v>184</v>
      </c>
      <c r="G719" s="13">
        <v>1320</v>
      </c>
      <c r="H719" s="13">
        <v>3420</v>
      </c>
      <c r="I719" s="40" t="s">
        <v>395</v>
      </c>
      <c r="J719" s="47">
        <v>74100000</v>
      </c>
      <c r="K719" s="47">
        <v>74100000</v>
      </c>
      <c r="L719" s="47">
        <v>0</v>
      </c>
      <c r="M719" s="47">
        <v>0</v>
      </c>
      <c r="N719" s="47">
        <v>0</v>
      </c>
      <c r="O719" s="47">
        <v>0</v>
      </c>
      <c r="P719" s="47">
        <v>0</v>
      </c>
      <c r="Q719" s="47">
        <v>0</v>
      </c>
      <c r="R719" s="47">
        <v>0</v>
      </c>
      <c r="S719" s="47">
        <f t="shared" si="132"/>
        <v>74100000</v>
      </c>
      <c r="T719" s="47">
        <v>0</v>
      </c>
      <c r="U719" s="47">
        <v>55575000</v>
      </c>
      <c r="V719" s="47">
        <v>0</v>
      </c>
      <c r="W719" s="47">
        <v>0</v>
      </c>
      <c r="X719" s="47">
        <v>0</v>
      </c>
      <c r="Y719" s="47">
        <v>0</v>
      </c>
      <c r="Z719" s="47">
        <v>18525000</v>
      </c>
      <c r="AA719" s="47">
        <v>0</v>
      </c>
      <c r="AB719" s="15">
        <f t="shared" si="133"/>
        <v>18525000</v>
      </c>
      <c r="AC719" s="49">
        <f t="shared" si="139"/>
        <v>0</v>
      </c>
      <c r="AD719" s="49">
        <f t="shared" si="140"/>
        <v>0</v>
      </c>
      <c r="AE719" s="49">
        <f t="shared" si="141"/>
        <v>0.75</v>
      </c>
      <c r="AF719" s="49">
        <f t="shared" si="142"/>
        <v>0.75</v>
      </c>
    </row>
    <row r="720" spans="1:32" ht="40.5" hidden="1" outlineLevel="4" x14ac:dyDescent="0.35">
      <c r="A720" s="12" t="s">
        <v>145</v>
      </c>
      <c r="B720" s="12" t="s">
        <v>152</v>
      </c>
      <c r="C720" s="12" t="s">
        <v>87</v>
      </c>
      <c r="D720" s="12" t="s">
        <v>135</v>
      </c>
      <c r="E720" s="13"/>
      <c r="F720" s="12" t="s">
        <v>184</v>
      </c>
      <c r="G720" s="13">
        <v>1320</v>
      </c>
      <c r="H720" s="13">
        <v>3480</v>
      </c>
      <c r="I720" s="40" t="s">
        <v>380</v>
      </c>
      <c r="J720" s="47">
        <v>4000000</v>
      </c>
      <c r="K720" s="47">
        <v>4000000</v>
      </c>
      <c r="L720" s="47">
        <v>0</v>
      </c>
      <c r="M720" s="47">
        <v>0</v>
      </c>
      <c r="N720" s="47">
        <v>0</v>
      </c>
      <c r="O720" s="47">
        <v>0</v>
      </c>
      <c r="P720" s="47">
        <v>0</v>
      </c>
      <c r="Q720" s="47">
        <v>0</v>
      </c>
      <c r="R720" s="47">
        <v>0</v>
      </c>
      <c r="S720" s="47">
        <f t="shared" ref="S720:S755" si="143">+K720+N720+P720+Q720</f>
        <v>4000000</v>
      </c>
      <c r="T720" s="47">
        <v>0</v>
      </c>
      <c r="U720" s="47">
        <v>3200000</v>
      </c>
      <c r="V720" s="47">
        <v>0</v>
      </c>
      <c r="W720" s="47">
        <v>0</v>
      </c>
      <c r="X720" s="47">
        <v>0</v>
      </c>
      <c r="Y720" s="47">
        <v>0</v>
      </c>
      <c r="Z720" s="47">
        <v>800000</v>
      </c>
      <c r="AA720" s="47">
        <v>0</v>
      </c>
      <c r="AB720" s="15">
        <f t="shared" ref="AB720:AB753" si="144">+S720-T720-U720-V720-W720-AA720</f>
        <v>800000</v>
      </c>
      <c r="AC720" s="49">
        <f t="shared" si="139"/>
        <v>0</v>
      </c>
      <c r="AD720" s="49">
        <f t="shared" si="140"/>
        <v>0</v>
      </c>
      <c r="AE720" s="49">
        <f t="shared" si="141"/>
        <v>0.8</v>
      </c>
      <c r="AF720" s="49">
        <f t="shared" si="142"/>
        <v>0.8</v>
      </c>
    </row>
    <row r="721" spans="1:32" hidden="1" outlineLevel="3" x14ac:dyDescent="0.35">
      <c r="A721" s="34"/>
      <c r="B721" s="34"/>
      <c r="C721" s="34" t="s">
        <v>255</v>
      </c>
      <c r="D721" s="34"/>
      <c r="E721" s="33"/>
      <c r="F721" s="34"/>
      <c r="G721" s="33"/>
      <c r="H721" s="33"/>
      <c r="I721" s="51"/>
      <c r="J721" s="52">
        <f t="shared" ref="J721:AB721" si="145">SUBTOTAL(9,J706:J720)</f>
        <v>10697002317</v>
      </c>
      <c r="K721" s="52">
        <f t="shared" si="145"/>
        <v>10885517488</v>
      </c>
      <c r="L721" s="52">
        <f t="shared" si="145"/>
        <v>0</v>
      </c>
      <c r="M721" s="52">
        <f t="shared" si="145"/>
        <v>0</v>
      </c>
      <c r="N721" s="52">
        <f t="shared" si="145"/>
        <v>179949999</v>
      </c>
      <c r="O721" s="52">
        <f t="shared" si="145"/>
        <v>0</v>
      </c>
      <c r="P721" s="52">
        <f t="shared" si="145"/>
        <v>323178</v>
      </c>
      <c r="Q721" s="52">
        <f t="shared" si="145"/>
        <v>397048478</v>
      </c>
      <c r="R721" s="52">
        <f t="shared" si="145"/>
        <v>0</v>
      </c>
      <c r="S721" s="52">
        <f t="shared" si="145"/>
        <v>11462839143</v>
      </c>
      <c r="T721" s="52">
        <f t="shared" si="145"/>
        <v>0</v>
      </c>
      <c r="U721" s="52">
        <f t="shared" si="145"/>
        <v>1951731834.8500001</v>
      </c>
      <c r="V721" s="52">
        <f t="shared" si="145"/>
        <v>0</v>
      </c>
      <c r="W721" s="52">
        <f t="shared" si="145"/>
        <v>6891775964.6099997</v>
      </c>
      <c r="X721" s="52">
        <f t="shared" si="145"/>
        <v>6891775964.6099997</v>
      </c>
      <c r="Y721" s="52">
        <f t="shared" si="145"/>
        <v>260418974.88999999</v>
      </c>
      <c r="Z721" s="52">
        <f t="shared" si="145"/>
        <v>2042009688.54</v>
      </c>
      <c r="AA721" s="52">
        <f t="shared" si="145"/>
        <v>0</v>
      </c>
      <c r="AB721" s="54">
        <f t="shared" si="145"/>
        <v>2619331343.5399995</v>
      </c>
      <c r="AC721" s="55">
        <f t="shared" si="139"/>
        <v>0.63311422467580158</v>
      </c>
      <c r="AD721" s="55">
        <f t="shared" si="140"/>
        <v>0.60122766084688484</v>
      </c>
      <c r="AE721" s="55">
        <f t="shared" si="141"/>
        <v>0.17026600569910832</v>
      </c>
      <c r="AF721" s="55">
        <f t="shared" si="142"/>
        <v>0.77149366654599316</v>
      </c>
    </row>
    <row r="722" spans="1:32" ht="121.5" hidden="1" outlineLevel="4" x14ac:dyDescent="0.35">
      <c r="A722" s="12" t="s">
        <v>145</v>
      </c>
      <c r="B722" s="12" t="s">
        <v>152</v>
      </c>
      <c r="C722" s="12" t="s">
        <v>92</v>
      </c>
      <c r="D722" s="12" t="s">
        <v>93</v>
      </c>
      <c r="E722" s="13">
        <v>212</v>
      </c>
      <c r="F722" s="12" t="s">
        <v>381</v>
      </c>
      <c r="G722" s="13">
        <v>2310</v>
      </c>
      <c r="H722" s="13">
        <v>3480</v>
      </c>
      <c r="I722" s="40" t="s">
        <v>396</v>
      </c>
      <c r="J722" s="47">
        <v>927775267</v>
      </c>
      <c r="K722" s="47">
        <v>927775267</v>
      </c>
      <c r="L722" s="47">
        <v>0</v>
      </c>
      <c r="M722" s="47">
        <v>0</v>
      </c>
      <c r="N722" s="47">
        <v>0</v>
      </c>
      <c r="O722" s="47">
        <v>0</v>
      </c>
      <c r="P722" s="47">
        <v>0</v>
      </c>
      <c r="Q722" s="47">
        <v>0</v>
      </c>
      <c r="R722" s="47">
        <v>0</v>
      </c>
      <c r="S722" s="47">
        <f t="shared" si="143"/>
        <v>927775267</v>
      </c>
      <c r="T722" s="47">
        <v>0</v>
      </c>
      <c r="U722" s="47">
        <v>340020391</v>
      </c>
      <c r="V722" s="47">
        <v>0</v>
      </c>
      <c r="W722" s="47">
        <v>329596672</v>
      </c>
      <c r="X722" s="47">
        <v>329596672</v>
      </c>
      <c r="Y722" s="47">
        <v>0</v>
      </c>
      <c r="Z722" s="47">
        <v>258158204</v>
      </c>
      <c r="AA722" s="47">
        <v>0</v>
      </c>
      <c r="AB722" s="15">
        <f t="shared" si="144"/>
        <v>258158204</v>
      </c>
      <c r="AC722" s="49">
        <f t="shared" si="139"/>
        <v>0.35525485936455775</v>
      </c>
      <c r="AD722" s="49">
        <f t="shared" si="140"/>
        <v>0.35525485936455775</v>
      </c>
      <c r="AE722" s="49">
        <f t="shared" si="141"/>
        <v>0.3664900359970471</v>
      </c>
      <c r="AF722" s="49">
        <f t="shared" si="142"/>
        <v>0.7217448953616048</v>
      </c>
    </row>
    <row r="723" spans="1:32" hidden="1" outlineLevel="3" x14ac:dyDescent="0.35">
      <c r="A723" s="34"/>
      <c r="B723" s="34"/>
      <c r="C723" s="34" t="s">
        <v>256</v>
      </c>
      <c r="D723" s="34"/>
      <c r="E723" s="33"/>
      <c r="F723" s="34"/>
      <c r="G723" s="33"/>
      <c r="H723" s="33"/>
      <c r="I723" s="51"/>
      <c r="J723" s="52">
        <f t="shared" ref="J723:AB723" si="146">SUBTOTAL(9,J722:J722)</f>
        <v>927775267</v>
      </c>
      <c r="K723" s="52">
        <f t="shared" si="146"/>
        <v>927775267</v>
      </c>
      <c r="L723" s="52">
        <f t="shared" si="146"/>
        <v>0</v>
      </c>
      <c r="M723" s="52">
        <f t="shared" si="146"/>
        <v>0</v>
      </c>
      <c r="N723" s="52">
        <f t="shared" si="146"/>
        <v>0</v>
      </c>
      <c r="O723" s="52">
        <f t="shared" si="146"/>
        <v>0</v>
      </c>
      <c r="P723" s="52">
        <f t="shared" si="146"/>
        <v>0</v>
      </c>
      <c r="Q723" s="52">
        <f t="shared" si="146"/>
        <v>0</v>
      </c>
      <c r="R723" s="52">
        <f t="shared" si="146"/>
        <v>0</v>
      </c>
      <c r="S723" s="52">
        <f t="shared" si="146"/>
        <v>927775267</v>
      </c>
      <c r="T723" s="52">
        <f t="shared" si="146"/>
        <v>0</v>
      </c>
      <c r="U723" s="52">
        <f t="shared" si="146"/>
        <v>340020391</v>
      </c>
      <c r="V723" s="52">
        <f t="shared" si="146"/>
        <v>0</v>
      </c>
      <c r="W723" s="52">
        <f t="shared" si="146"/>
        <v>329596672</v>
      </c>
      <c r="X723" s="52">
        <f t="shared" si="146"/>
        <v>329596672</v>
      </c>
      <c r="Y723" s="52">
        <f t="shared" si="146"/>
        <v>0</v>
      </c>
      <c r="Z723" s="52">
        <f t="shared" si="146"/>
        <v>258158204</v>
      </c>
      <c r="AA723" s="52">
        <f t="shared" si="146"/>
        <v>0</v>
      </c>
      <c r="AB723" s="54">
        <f t="shared" si="146"/>
        <v>258158204</v>
      </c>
      <c r="AC723" s="55">
        <f t="shared" si="139"/>
        <v>0.35525485936455775</v>
      </c>
      <c r="AD723" s="55">
        <f t="shared" si="140"/>
        <v>0.35525485936455775</v>
      </c>
      <c r="AE723" s="55">
        <f t="shared" si="141"/>
        <v>0.3664900359970471</v>
      </c>
      <c r="AF723" s="55">
        <f t="shared" si="142"/>
        <v>0.7217448953616048</v>
      </c>
    </row>
    <row r="724" spans="1:32" outlineLevel="2" collapsed="1" x14ac:dyDescent="0.35">
      <c r="A724" s="28"/>
      <c r="B724" s="28" t="s">
        <v>397</v>
      </c>
      <c r="C724" s="28"/>
      <c r="D724" s="28"/>
      <c r="E724" s="29"/>
      <c r="F724" s="28"/>
      <c r="G724" s="29"/>
      <c r="H724" s="29"/>
      <c r="I724" s="57"/>
      <c r="J724" s="30">
        <f t="shared" ref="J724:AB724" si="147">SUBTOTAL(9,J686:J722)</f>
        <v>165738170165</v>
      </c>
      <c r="K724" s="30">
        <f t="shared" si="147"/>
        <v>166511081311</v>
      </c>
      <c r="L724" s="30">
        <f t="shared" si="147"/>
        <v>0</v>
      </c>
      <c r="M724" s="30">
        <f t="shared" si="147"/>
        <v>0</v>
      </c>
      <c r="N724" s="30">
        <f t="shared" si="147"/>
        <v>1039088698</v>
      </c>
      <c r="O724" s="30">
        <f t="shared" si="147"/>
        <v>0</v>
      </c>
      <c r="P724" s="30">
        <f t="shared" si="147"/>
        <v>22548121</v>
      </c>
      <c r="Q724" s="30">
        <f t="shared" si="147"/>
        <v>181856661</v>
      </c>
      <c r="R724" s="30">
        <f t="shared" si="147"/>
        <v>0</v>
      </c>
      <c r="S724" s="30">
        <f t="shared" si="147"/>
        <v>167754574791</v>
      </c>
      <c r="T724" s="30">
        <f t="shared" si="147"/>
        <v>0</v>
      </c>
      <c r="U724" s="30">
        <f t="shared" si="147"/>
        <v>9174777430.7599983</v>
      </c>
      <c r="V724" s="30">
        <f t="shared" si="147"/>
        <v>0</v>
      </c>
      <c r="W724" s="30">
        <f t="shared" si="147"/>
        <v>110366827870.20999</v>
      </c>
      <c r="X724" s="30">
        <f t="shared" si="147"/>
        <v>110366827870.20999</v>
      </c>
      <c r="Y724" s="30">
        <f t="shared" si="147"/>
        <v>35648579276.950005</v>
      </c>
      <c r="Z724" s="30">
        <f t="shared" si="147"/>
        <v>46969476010.030006</v>
      </c>
      <c r="AA724" s="30">
        <f t="shared" si="147"/>
        <v>0</v>
      </c>
      <c r="AB724" s="31">
        <f t="shared" si="147"/>
        <v>48212969490.030006</v>
      </c>
      <c r="AC724" s="32">
        <f t="shared" si="139"/>
        <v>0.66281971747017276</v>
      </c>
      <c r="AD724" s="32">
        <f t="shared" si="140"/>
        <v>0.65790651615738316</v>
      </c>
      <c r="AE724" s="32">
        <f t="shared" si="141"/>
        <v>5.4691667527938102E-2</v>
      </c>
      <c r="AF724" s="32">
        <f t="shared" si="142"/>
        <v>0.71259818368532124</v>
      </c>
    </row>
    <row r="725" spans="1:32" hidden="1" outlineLevel="4" x14ac:dyDescent="0.35">
      <c r="A725" s="12" t="s">
        <v>145</v>
      </c>
      <c r="B725" s="12" t="s">
        <v>153</v>
      </c>
      <c r="C725" s="12" t="s">
        <v>33</v>
      </c>
      <c r="D725" s="12" t="s">
        <v>34</v>
      </c>
      <c r="E725" s="13"/>
      <c r="F725" s="12">
        <v>280</v>
      </c>
      <c r="G725" s="13">
        <v>1111</v>
      </c>
      <c r="H725" s="13">
        <v>3480</v>
      </c>
      <c r="I725" s="40" t="s">
        <v>185</v>
      </c>
      <c r="J725" s="47">
        <v>47329559585</v>
      </c>
      <c r="K725" s="47">
        <v>47343190714</v>
      </c>
      <c r="L725" s="47">
        <v>0</v>
      </c>
      <c r="M725" s="47">
        <v>0</v>
      </c>
      <c r="N725" s="47">
        <v>0</v>
      </c>
      <c r="O725" s="47">
        <v>0</v>
      </c>
      <c r="P725" s="47">
        <v>0</v>
      </c>
      <c r="Q725" s="47">
        <v>0</v>
      </c>
      <c r="R725" s="47">
        <v>0</v>
      </c>
      <c r="S725" s="47">
        <f t="shared" si="143"/>
        <v>47343190714</v>
      </c>
      <c r="T725" s="47">
        <v>0</v>
      </c>
      <c r="U725" s="47">
        <v>17020249.98</v>
      </c>
      <c r="V725" s="47">
        <v>0</v>
      </c>
      <c r="W725" s="47">
        <v>30586535738.450001</v>
      </c>
      <c r="X725" s="47">
        <v>30586535738.450001</v>
      </c>
      <c r="Y725" s="47">
        <v>16739634725.57</v>
      </c>
      <c r="Z725" s="47">
        <v>16739634725.57</v>
      </c>
      <c r="AA725" s="47">
        <v>0</v>
      </c>
      <c r="AB725" s="15">
        <f t="shared" si="144"/>
        <v>16739634725.569996</v>
      </c>
      <c r="AC725" s="49">
        <f t="shared" si="139"/>
        <v>0.64605987212021943</v>
      </c>
      <c r="AD725" s="49">
        <f t="shared" si="140"/>
        <v>0.64605987212021943</v>
      </c>
      <c r="AE725" s="49">
        <f t="shared" si="141"/>
        <v>3.5950787691558969E-4</v>
      </c>
      <c r="AF725" s="49">
        <f t="shared" si="142"/>
        <v>0.64641937999713506</v>
      </c>
    </row>
    <row r="726" spans="1:32" hidden="1" outlineLevel="4" x14ac:dyDescent="0.35">
      <c r="A726" s="12" t="s">
        <v>145</v>
      </c>
      <c r="B726" s="12" t="s">
        <v>153</v>
      </c>
      <c r="C726" s="12" t="s">
        <v>33</v>
      </c>
      <c r="D726" s="12" t="s">
        <v>35</v>
      </c>
      <c r="E726" s="13"/>
      <c r="F726" s="12" t="s">
        <v>184</v>
      </c>
      <c r="G726" s="13">
        <v>1111</v>
      </c>
      <c r="H726" s="13">
        <v>3480</v>
      </c>
      <c r="I726" s="40" t="s">
        <v>186</v>
      </c>
      <c r="J726" s="47">
        <v>0</v>
      </c>
      <c r="K726" s="47">
        <v>0</v>
      </c>
      <c r="L726" s="47">
        <v>0</v>
      </c>
      <c r="M726" s="47">
        <v>0</v>
      </c>
      <c r="N726" s="48">
        <v>27754399</v>
      </c>
      <c r="O726" s="47">
        <v>0</v>
      </c>
      <c r="P726" s="47">
        <v>0</v>
      </c>
      <c r="Q726" s="48">
        <v>568000000</v>
      </c>
      <c r="R726" s="47">
        <v>0</v>
      </c>
      <c r="S726" s="47">
        <f t="shared" si="143"/>
        <v>595754399</v>
      </c>
      <c r="T726" s="47">
        <v>0</v>
      </c>
      <c r="U726" s="47">
        <v>0</v>
      </c>
      <c r="V726" s="47">
        <v>0</v>
      </c>
      <c r="W726" s="47">
        <v>0</v>
      </c>
      <c r="X726" s="47">
        <v>0</v>
      </c>
      <c r="Y726" s="47">
        <v>0</v>
      </c>
      <c r="Z726" s="47">
        <v>0</v>
      </c>
      <c r="AA726" s="47">
        <v>0</v>
      </c>
      <c r="AB726" s="15">
        <f t="shared" si="144"/>
        <v>595754399</v>
      </c>
      <c r="AC726" s="49">
        <f t="shared" si="139"/>
        <v>0</v>
      </c>
      <c r="AD726" s="49">
        <f t="shared" si="140"/>
        <v>0</v>
      </c>
      <c r="AE726" s="49">
        <f t="shared" si="141"/>
        <v>0</v>
      </c>
      <c r="AF726" s="49">
        <f t="shared" si="142"/>
        <v>0</v>
      </c>
    </row>
    <row r="727" spans="1:32" hidden="1" outlineLevel="4" x14ac:dyDescent="0.35">
      <c r="A727" s="12" t="s">
        <v>145</v>
      </c>
      <c r="B727" s="12" t="s">
        <v>153</v>
      </c>
      <c r="C727" s="12" t="s">
        <v>33</v>
      </c>
      <c r="D727" s="12" t="s">
        <v>35</v>
      </c>
      <c r="E727" s="13"/>
      <c r="F727" s="12">
        <v>280</v>
      </c>
      <c r="G727" s="13">
        <v>1111</v>
      </c>
      <c r="H727" s="13">
        <v>3480</v>
      </c>
      <c r="I727" s="40" t="s">
        <v>186</v>
      </c>
      <c r="J727" s="47">
        <v>1657510831</v>
      </c>
      <c r="K727" s="47">
        <v>1657510831</v>
      </c>
      <c r="L727" s="47">
        <v>0</v>
      </c>
      <c r="M727" s="47">
        <v>0</v>
      </c>
      <c r="N727" s="47">
        <v>0</v>
      </c>
      <c r="O727" s="47">
        <v>0</v>
      </c>
      <c r="P727" s="47">
        <v>0</v>
      </c>
      <c r="Q727" s="47">
        <v>0</v>
      </c>
      <c r="R727" s="47">
        <v>0</v>
      </c>
      <c r="S727" s="47">
        <f t="shared" si="143"/>
        <v>1657510831</v>
      </c>
      <c r="T727" s="47">
        <v>0</v>
      </c>
      <c r="U727" s="47">
        <v>4227473.82</v>
      </c>
      <c r="V727" s="47">
        <v>0</v>
      </c>
      <c r="W727" s="47">
        <v>1429629993.3699999</v>
      </c>
      <c r="X727" s="47">
        <v>1429629993.3699999</v>
      </c>
      <c r="Y727" s="47">
        <v>223653363.81</v>
      </c>
      <c r="Z727" s="47">
        <v>223653363.81</v>
      </c>
      <c r="AA727" s="47">
        <v>0</v>
      </c>
      <c r="AB727" s="15">
        <f t="shared" si="144"/>
        <v>223653363.81000018</v>
      </c>
      <c r="AC727" s="49">
        <f t="shared" si="139"/>
        <v>0.86251623013979561</v>
      </c>
      <c r="AD727" s="49">
        <f t="shared" si="140"/>
        <v>0.86251623013979561</v>
      </c>
      <c r="AE727" s="49">
        <f t="shared" si="141"/>
        <v>2.5504954422828747E-3</v>
      </c>
      <c r="AF727" s="49">
        <f t="shared" si="142"/>
        <v>0.86506672558207853</v>
      </c>
    </row>
    <row r="728" spans="1:32" hidden="1" outlineLevel="4" x14ac:dyDescent="0.35">
      <c r="A728" s="12" t="s">
        <v>145</v>
      </c>
      <c r="B728" s="12" t="s">
        <v>153</v>
      </c>
      <c r="C728" s="12" t="s">
        <v>33</v>
      </c>
      <c r="D728" s="12" t="s">
        <v>146</v>
      </c>
      <c r="E728" s="13"/>
      <c r="F728" s="12">
        <v>280</v>
      </c>
      <c r="G728" s="13">
        <v>1111</v>
      </c>
      <c r="H728" s="13">
        <v>3480</v>
      </c>
      <c r="I728" s="40" t="s">
        <v>29</v>
      </c>
      <c r="J728" s="47">
        <v>35431323</v>
      </c>
      <c r="K728" s="47">
        <v>35431323</v>
      </c>
      <c r="L728" s="47">
        <v>0</v>
      </c>
      <c r="M728" s="47">
        <v>0</v>
      </c>
      <c r="N728" s="47">
        <v>0</v>
      </c>
      <c r="O728" s="47">
        <v>0</v>
      </c>
      <c r="P728" s="47">
        <v>0</v>
      </c>
      <c r="Q728" s="48">
        <v>-1700000</v>
      </c>
      <c r="R728" s="47">
        <v>0</v>
      </c>
      <c r="S728" s="47">
        <f t="shared" si="143"/>
        <v>33731323</v>
      </c>
      <c r="T728" s="47">
        <v>0</v>
      </c>
      <c r="U728" s="47">
        <v>19351.189999999999</v>
      </c>
      <c r="V728" s="47">
        <v>0</v>
      </c>
      <c r="W728" s="47">
        <v>19741118.620000001</v>
      </c>
      <c r="X728" s="47">
        <v>19741118.620000001</v>
      </c>
      <c r="Y728" s="47">
        <v>13970853.189999999</v>
      </c>
      <c r="Z728" s="47">
        <v>15670853.189999999</v>
      </c>
      <c r="AA728" s="47">
        <v>0</v>
      </c>
      <c r="AB728" s="15">
        <f t="shared" si="144"/>
        <v>13970853.190000001</v>
      </c>
      <c r="AC728" s="49">
        <f t="shared" si="139"/>
        <v>0.5571657208510109</v>
      </c>
      <c r="AD728" s="49">
        <f t="shared" si="140"/>
        <v>0.58524590393326703</v>
      </c>
      <c r="AE728" s="49">
        <f t="shared" si="141"/>
        <v>5.7368606621210796E-4</v>
      </c>
      <c r="AF728" s="49">
        <f t="shared" si="142"/>
        <v>0.58581958999947914</v>
      </c>
    </row>
    <row r="729" spans="1:32" hidden="1" outlineLevel="4" x14ac:dyDescent="0.35">
      <c r="A729" s="12" t="s">
        <v>145</v>
      </c>
      <c r="B729" s="12" t="s">
        <v>153</v>
      </c>
      <c r="C729" s="12" t="s">
        <v>33</v>
      </c>
      <c r="D729" s="12" t="s">
        <v>147</v>
      </c>
      <c r="E729" s="13"/>
      <c r="F729" s="12" t="s">
        <v>184</v>
      </c>
      <c r="G729" s="13">
        <v>1111</v>
      </c>
      <c r="H729" s="13">
        <v>3480</v>
      </c>
      <c r="I729" s="40" t="s">
        <v>336</v>
      </c>
      <c r="J729" s="47">
        <v>20060481</v>
      </c>
      <c r="K729" s="47">
        <v>20478409</v>
      </c>
      <c r="L729" s="47">
        <v>0</v>
      </c>
      <c r="M729" s="47">
        <v>0</v>
      </c>
      <c r="N729" s="47">
        <v>0</v>
      </c>
      <c r="O729" s="47">
        <v>0</v>
      </c>
      <c r="P729" s="47">
        <v>0</v>
      </c>
      <c r="Q729" s="48">
        <v>6107669</v>
      </c>
      <c r="R729" s="47">
        <v>0</v>
      </c>
      <c r="S729" s="47">
        <f t="shared" si="143"/>
        <v>26586078</v>
      </c>
      <c r="T729" s="47">
        <v>0</v>
      </c>
      <c r="U729" s="47">
        <v>9258716.9700000007</v>
      </c>
      <c r="V729" s="47">
        <v>0</v>
      </c>
      <c r="W729" s="47">
        <v>9305827.0600000005</v>
      </c>
      <c r="X729" s="47">
        <v>9305827.0600000005</v>
      </c>
      <c r="Y729" s="47">
        <v>1913864.97</v>
      </c>
      <c r="Z729" s="47">
        <v>1913864.97</v>
      </c>
      <c r="AA729" s="47">
        <v>0</v>
      </c>
      <c r="AB729" s="15">
        <f t="shared" si="144"/>
        <v>8021533.9700000007</v>
      </c>
      <c r="AC729" s="49">
        <f t="shared" si="139"/>
        <v>0.45442138888817002</v>
      </c>
      <c r="AD729" s="49">
        <f t="shared" si="140"/>
        <v>0.35002632054265398</v>
      </c>
      <c r="AE729" s="49">
        <f t="shared" si="141"/>
        <v>0.3482543371007939</v>
      </c>
      <c r="AF729" s="49">
        <f t="shared" si="142"/>
        <v>0.69828065764344793</v>
      </c>
    </row>
    <row r="730" spans="1:32" hidden="1" outlineLevel="4" x14ac:dyDescent="0.35">
      <c r="A730" s="12" t="s">
        <v>145</v>
      </c>
      <c r="B730" s="12" t="s">
        <v>153</v>
      </c>
      <c r="C730" s="12" t="s">
        <v>33</v>
      </c>
      <c r="D730" s="12" t="s">
        <v>38</v>
      </c>
      <c r="E730" s="13"/>
      <c r="F730" s="12">
        <v>280</v>
      </c>
      <c r="G730" s="13">
        <v>1111</v>
      </c>
      <c r="H730" s="13">
        <v>3480</v>
      </c>
      <c r="I730" s="40" t="s">
        <v>187</v>
      </c>
      <c r="J730" s="47">
        <v>8950670875</v>
      </c>
      <c r="K730" s="47">
        <v>8950670875</v>
      </c>
      <c r="L730" s="47">
        <v>0</v>
      </c>
      <c r="M730" s="47">
        <v>0</v>
      </c>
      <c r="N730" s="47">
        <v>0</v>
      </c>
      <c r="O730" s="47">
        <v>0</v>
      </c>
      <c r="P730" s="47">
        <v>0</v>
      </c>
      <c r="Q730" s="48">
        <v>14017954</v>
      </c>
      <c r="R730" s="47">
        <v>0</v>
      </c>
      <c r="S730" s="47">
        <f t="shared" si="143"/>
        <v>8964688829</v>
      </c>
      <c r="T730" s="47">
        <v>0</v>
      </c>
      <c r="U730" s="47">
        <v>2623610.1800000002</v>
      </c>
      <c r="V730" s="47">
        <v>0</v>
      </c>
      <c r="W730" s="47">
        <v>5924471031.6499996</v>
      </c>
      <c r="X730" s="47">
        <v>5924471031.6499996</v>
      </c>
      <c r="Y730" s="47">
        <v>3023576233.1700001</v>
      </c>
      <c r="Z730" s="47">
        <v>3023576233.1700001</v>
      </c>
      <c r="AA730" s="47">
        <v>0</v>
      </c>
      <c r="AB730" s="15">
        <f t="shared" si="144"/>
        <v>3037594187.1700001</v>
      </c>
      <c r="AC730" s="49">
        <f t="shared" si="139"/>
        <v>0.66190245562459027</v>
      </c>
      <c r="AD730" s="49">
        <f t="shared" si="140"/>
        <v>0.6608674483474366</v>
      </c>
      <c r="AE730" s="49">
        <f t="shared" si="141"/>
        <v>2.9266048493650402E-4</v>
      </c>
      <c r="AF730" s="49">
        <f t="shared" si="142"/>
        <v>0.66116010883237308</v>
      </c>
    </row>
    <row r="731" spans="1:32" hidden="1" outlineLevel="4" x14ac:dyDescent="0.35">
      <c r="A731" s="12" t="s">
        <v>145</v>
      </c>
      <c r="B731" s="12" t="s">
        <v>153</v>
      </c>
      <c r="C731" s="12" t="s">
        <v>33</v>
      </c>
      <c r="D731" s="12" t="s">
        <v>39</v>
      </c>
      <c r="E731" s="13"/>
      <c r="F731" s="12">
        <v>280</v>
      </c>
      <c r="G731" s="13">
        <v>1111</v>
      </c>
      <c r="H731" s="13">
        <v>3480</v>
      </c>
      <c r="I731" s="40" t="s">
        <v>188</v>
      </c>
      <c r="J731" s="47">
        <v>2395331851</v>
      </c>
      <c r="K731" s="47">
        <v>2395331851</v>
      </c>
      <c r="L731" s="47">
        <v>0</v>
      </c>
      <c r="M731" s="47">
        <v>0</v>
      </c>
      <c r="N731" s="47">
        <v>0</v>
      </c>
      <c r="O731" s="47">
        <v>0</v>
      </c>
      <c r="P731" s="47">
        <v>0</v>
      </c>
      <c r="Q731" s="48">
        <v>-20000000</v>
      </c>
      <c r="R731" s="47">
        <v>0</v>
      </c>
      <c r="S731" s="47">
        <f t="shared" si="143"/>
        <v>2375331851</v>
      </c>
      <c r="T731" s="47">
        <v>0</v>
      </c>
      <c r="U731" s="47">
        <v>859233.58</v>
      </c>
      <c r="V731" s="47">
        <v>0</v>
      </c>
      <c r="W731" s="47">
        <v>1560810270.8099999</v>
      </c>
      <c r="X731" s="47">
        <v>1560810270.8099999</v>
      </c>
      <c r="Y731" s="47">
        <v>813662346.61000001</v>
      </c>
      <c r="Z731" s="47">
        <v>833662346.61000001</v>
      </c>
      <c r="AA731" s="47">
        <v>0</v>
      </c>
      <c r="AB731" s="15">
        <f t="shared" si="144"/>
        <v>813662346.61000013</v>
      </c>
      <c r="AC731" s="49">
        <f t="shared" si="139"/>
        <v>0.65160502506506346</v>
      </c>
      <c r="AD731" s="49">
        <f t="shared" si="140"/>
        <v>0.65709145867467256</v>
      </c>
      <c r="AE731" s="49">
        <f t="shared" si="141"/>
        <v>3.617320163657419E-4</v>
      </c>
      <c r="AF731" s="49">
        <f t="shared" si="142"/>
        <v>0.65745319069103825</v>
      </c>
    </row>
    <row r="732" spans="1:32" hidden="1" outlineLevel="4" x14ac:dyDescent="0.35">
      <c r="A732" s="12" t="s">
        <v>145</v>
      </c>
      <c r="B732" s="12" t="s">
        <v>153</v>
      </c>
      <c r="C732" s="12" t="s">
        <v>33</v>
      </c>
      <c r="D732" s="12" t="s">
        <v>40</v>
      </c>
      <c r="E732" s="13"/>
      <c r="F732" s="12" t="s">
        <v>184</v>
      </c>
      <c r="G732" s="13">
        <v>1111</v>
      </c>
      <c r="H732" s="13">
        <v>3480</v>
      </c>
      <c r="I732" s="40" t="s">
        <v>3</v>
      </c>
      <c r="J732" s="47">
        <v>6150075712</v>
      </c>
      <c r="K732" s="47">
        <v>6150075712</v>
      </c>
      <c r="L732" s="47">
        <v>0</v>
      </c>
      <c r="M732" s="47">
        <v>0</v>
      </c>
      <c r="N732" s="47">
        <v>0</v>
      </c>
      <c r="O732" s="47">
        <v>0</v>
      </c>
      <c r="P732" s="47">
        <v>0</v>
      </c>
      <c r="Q732" s="48">
        <v>-913000000</v>
      </c>
      <c r="R732" s="47">
        <v>0</v>
      </c>
      <c r="S732" s="47">
        <f t="shared" si="143"/>
        <v>5237075712</v>
      </c>
      <c r="T732" s="47">
        <v>0</v>
      </c>
      <c r="U732" s="47">
        <v>0</v>
      </c>
      <c r="V732" s="47">
        <v>0</v>
      </c>
      <c r="W732" s="47">
        <v>218820975.59999999</v>
      </c>
      <c r="X732" s="47">
        <v>218820975.59999999</v>
      </c>
      <c r="Y732" s="47">
        <v>0</v>
      </c>
      <c r="Z732" s="47">
        <v>5931254736.3999996</v>
      </c>
      <c r="AA732" s="47">
        <v>0</v>
      </c>
      <c r="AB732" s="15">
        <f t="shared" si="144"/>
        <v>5018254736.3999996</v>
      </c>
      <c r="AC732" s="49">
        <f t="shared" si="139"/>
        <v>3.5580208414839103E-2</v>
      </c>
      <c r="AD732" s="49">
        <f t="shared" si="140"/>
        <v>4.1783046042012231E-2</v>
      </c>
      <c r="AE732" s="49">
        <f t="shared" si="141"/>
        <v>0</v>
      </c>
      <c r="AF732" s="49">
        <f t="shared" si="142"/>
        <v>4.1783046042012231E-2</v>
      </c>
    </row>
    <row r="733" spans="1:32" hidden="1" outlineLevel="4" x14ac:dyDescent="0.35">
      <c r="A733" s="12" t="s">
        <v>145</v>
      </c>
      <c r="B733" s="12" t="s">
        <v>153</v>
      </c>
      <c r="C733" s="12" t="s">
        <v>33</v>
      </c>
      <c r="D733" s="12" t="s">
        <v>41</v>
      </c>
      <c r="E733" s="13"/>
      <c r="F733" s="12" t="s">
        <v>184</v>
      </c>
      <c r="G733" s="13">
        <v>1111</v>
      </c>
      <c r="H733" s="13">
        <v>3480</v>
      </c>
      <c r="I733" s="40" t="s">
        <v>4</v>
      </c>
      <c r="J733" s="47">
        <v>5564773454</v>
      </c>
      <c r="K733" s="47">
        <v>5564773454</v>
      </c>
      <c r="L733" s="47">
        <v>0</v>
      </c>
      <c r="M733" s="47">
        <v>0</v>
      </c>
      <c r="N733" s="47">
        <v>0</v>
      </c>
      <c r="O733" s="47">
        <v>0</v>
      </c>
      <c r="P733" s="47">
        <v>0</v>
      </c>
      <c r="Q733" s="48">
        <v>-119398677</v>
      </c>
      <c r="R733" s="47">
        <v>0</v>
      </c>
      <c r="S733" s="47">
        <f t="shared" si="143"/>
        <v>5445374777</v>
      </c>
      <c r="T733" s="47">
        <v>0</v>
      </c>
      <c r="U733" s="47">
        <v>1703511.33</v>
      </c>
      <c r="V733" s="47">
        <v>0</v>
      </c>
      <c r="W733" s="47">
        <v>5411241648.3599997</v>
      </c>
      <c r="X733" s="47">
        <v>5411241648.3599997</v>
      </c>
      <c r="Y733" s="47">
        <v>32429617.309999999</v>
      </c>
      <c r="Z733" s="47">
        <v>151828294.31</v>
      </c>
      <c r="AA733" s="47">
        <v>0</v>
      </c>
      <c r="AB733" s="15">
        <f t="shared" si="144"/>
        <v>32429617.31000042</v>
      </c>
      <c r="AC733" s="49">
        <f t="shared" si="139"/>
        <v>0.97241005282440729</v>
      </c>
      <c r="AD733" s="49">
        <f t="shared" si="140"/>
        <v>0.99373172094891049</v>
      </c>
      <c r="AE733" s="49">
        <f t="shared" si="141"/>
        <v>3.1283637945274894E-4</v>
      </c>
      <c r="AF733" s="49">
        <f t="shared" si="142"/>
        <v>0.99404455732836328</v>
      </c>
    </row>
    <row r="734" spans="1:32" hidden="1" outlineLevel="4" x14ac:dyDescent="0.35">
      <c r="A734" s="12" t="s">
        <v>145</v>
      </c>
      <c r="B734" s="12" t="s">
        <v>153</v>
      </c>
      <c r="C734" s="12" t="s">
        <v>33</v>
      </c>
      <c r="D734" s="12" t="s">
        <v>42</v>
      </c>
      <c r="E734" s="13"/>
      <c r="F734" s="12">
        <v>280</v>
      </c>
      <c r="G734" s="13">
        <v>1111</v>
      </c>
      <c r="H734" s="13">
        <v>3480</v>
      </c>
      <c r="I734" s="40" t="s">
        <v>5</v>
      </c>
      <c r="J734" s="47">
        <v>11732309998</v>
      </c>
      <c r="K734" s="47">
        <v>11732309998</v>
      </c>
      <c r="L734" s="47">
        <v>0</v>
      </c>
      <c r="M734" s="47">
        <v>0</v>
      </c>
      <c r="N734" s="47">
        <v>0</v>
      </c>
      <c r="O734" s="47">
        <v>0</v>
      </c>
      <c r="P734" s="47">
        <v>0</v>
      </c>
      <c r="Q734" s="48">
        <v>2073375</v>
      </c>
      <c r="R734" s="47">
        <v>0</v>
      </c>
      <c r="S734" s="47">
        <f t="shared" si="143"/>
        <v>11734383373</v>
      </c>
      <c r="T734" s="47">
        <v>0</v>
      </c>
      <c r="U734" s="47">
        <v>5915671.9000000004</v>
      </c>
      <c r="V734" s="47">
        <v>0</v>
      </c>
      <c r="W734" s="47">
        <v>8461312682.8000002</v>
      </c>
      <c r="X734" s="47">
        <v>8461312682.8000002</v>
      </c>
      <c r="Y734" s="47">
        <v>3265081643.3000002</v>
      </c>
      <c r="Z734" s="47">
        <v>3265081643.3000002</v>
      </c>
      <c r="AA734" s="47">
        <v>0</v>
      </c>
      <c r="AB734" s="15">
        <f t="shared" si="144"/>
        <v>3267155018.3000002</v>
      </c>
      <c r="AC734" s="49">
        <f t="shared" si="139"/>
        <v>0.72119750366657509</v>
      </c>
      <c r="AD734" s="49">
        <f t="shared" si="140"/>
        <v>0.72107007363240683</v>
      </c>
      <c r="AE734" s="49">
        <f t="shared" si="141"/>
        <v>5.0413146664455752E-4</v>
      </c>
      <c r="AF734" s="49">
        <f t="shared" si="142"/>
        <v>0.72157420509905135</v>
      </c>
    </row>
    <row r="735" spans="1:32" ht="67.5" hidden="1" outlineLevel="4" x14ac:dyDescent="0.35">
      <c r="A735" s="12" t="s">
        <v>145</v>
      </c>
      <c r="B735" s="12" t="s">
        <v>153</v>
      </c>
      <c r="C735" s="12" t="s">
        <v>33</v>
      </c>
      <c r="D735" s="12" t="s">
        <v>43</v>
      </c>
      <c r="E735" s="13">
        <v>200</v>
      </c>
      <c r="F735" s="12" t="s">
        <v>184</v>
      </c>
      <c r="G735" s="13">
        <v>1112</v>
      </c>
      <c r="H735" s="13">
        <v>3480</v>
      </c>
      <c r="I735" s="40" t="s">
        <v>189</v>
      </c>
      <c r="J735" s="47">
        <v>7188753439</v>
      </c>
      <c r="K735" s="47">
        <v>7188753439</v>
      </c>
      <c r="L735" s="47">
        <v>0</v>
      </c>
      <c r="M735" s="47">
        <v>0</v>
      </c>
      <c r="N735" s="47">
        <v>0</v>
      </c>
      <c r="O735" s="47">
        <v>0</v>
      </c>
      <c r="P735" s="47">
        <v>0</v>
      </c>
      <c r="Q735" s="47">
        <v>0</v>
      </c>
      <c r="R735" s="47">
        <v>0</v>
      </c>
      <c r="S735" s="47">
        <f t="shared" si="143"/>
        <v>7188753439</v>
      </c>
      <c r="T735" s="47">
        <v>0</v>
      </c>
      <c r="U735" s="47">
        <v>2304776599</v>
      </c>
      <c r="V735" s="47">
        <v>0</v>
      </c>
      <c r="W735" s="47">
        <v>4883976840</v>
      </c>
      <c r="X735" s="47">
        <v>4883976840</v>
      </c>
      <c r="Y735" s="47">
        <v>0</v>
      </c>
      <c r="Z735" s="47">
        <v>0</v>
      </c>
      <c r="AA735" s="47">
        <v>0</v>
      </c>
      <c r="AB735" s="15">
        <f t="shared" si="144"/>
        <v>0</v>
      </c>
      <c r="AC735" s="49">
        <f t="shared" si="139"/>
        <v>0.67939134113346245</v>
      </c>
      <c r="AD735" s="49">
        <f t="shared" si="140"/>
        <v>0.67939134113346245</v>
      </c>
      <c r="AE735" s="49">
        <f t="shared" si="141"/>
        <v>0.32060865886653761</v>
      </c>
      <c r="AF735" s="49">
        <f t="shared" si="142"/>
        <v>1</v>
      </c>
    </row>
    <row r="736" spans="1:32" ht="40.5" hidden="1" outlineLevel="4" x14ac:dyDescent="0.35">
      <c r="A736" s="12" t="s">
        <v>145</v>
      </c>
      <c r="B736" s="12" t="s">
        <v>153</v>
      </c>
      <c r="C736" s="12" t="s">
        <v>33</v>
      </c>
      <c r="D736" s="12" t="s">
        <v>44</v>
      </c>
      <c r="E736" s="13">
        <v>200</v>
      </c>
      <c r="F736" s="12" t="s">
        <v>184</v>
      </c>
      <c r="G736" s="13">
        <v>1112</v>
      </c>
      <c r="H736" s="13">
        <v>3480</v>
      </c>
      <c r="I736" s="40" t="s">
        <v>190</v>
      </c>
      <c r="J736" s="47">
        <v>388581267</v>
      </c>
      <c r="K736" s="47">
        <v>388581267</v>
      </c>
      <c r="L736" s="47">
        <v>0</v>
      </c>
      <c r="M736" s="47">
        <v>0</v>
      </c>
      <c r="N736" s="47">
        <v>0</v>
      </c>
      <c r="O736" s="47">
        <v>0</v>
      </c>
      <c r="P736" s="47">
        <v>0</v>
      </c>
      <c r="Q736" s="47">
        <v>0</v>
      </c>
      <c r="R736" s="47">
        <v>0</v>
      </c>
      <c r="S736" s="47">
        <f t="shared" si="143"/>
        <v>388581267</v>
      </c>
      <c r="T736" s="47">
        <v>0</v>
      </c>
      <c r="U736" s="47">
        <v>124780689</v>
      </c>
      <c r="V736" s="47">
        <v>0</v>
      </c>
      <c r="W736" s="47">
        <v>263800578</v>
      </c>
      <c r="X736" s="47">
        <v>263800578</v>
      </c>
      <c r="Y736" s="47">
        <v>0</v>
      </c>
      <c r="Z736" s="47">
        <v>0</v>
      </c>
      <c r="AA736" s="47">
        <v>0</v>
      </c>
      <c r="AB736" s="15">
        <f t="shared" si="144"/>
        <v>0</v>
      </c>
      <c r="AC736" s="49">
        <f t="shared" si="139"/>
        <v>0.6788813573969843</v>
      </c>
      <c r="AD736" s="49">
        <f t="shared" si="140"/>
        <v>0.6788813573969843</v>
      </c>
      <c r="AE736" s="49">
        <f t="shared" si="141"/>
        <v>0.32111864260301565</v>
      </c>
      <c r="AF736" s="49">
        <f t="shared" si="142"/>
        <v>1</v>
      </c>
    </row>
    <row r="737" spans="1:32" ht="67.5" hidden="1" outlineLevel="4" x14ac:dyDescent="0.35">
      <c r="A737" s="12" t="s">
        <v>145</v>
      </c>
      <c r="B737" s="12" t="s">
        <v>153</v>
      </c>
      <c r="C737" s="12" t="s">
        <v>33</v>
      </c>
      <c r="D737" s="12" t="s">
        <v>45</v>
      </c>
      <c r="E737" s="13">
        <v>200</v>
      </c>
      <c r="F737" s="12" t="s">
        <v>184</v>
      </c>
      <c r="G737" s="13">
        <v>1112</v>
      </c>
      <c r="H737" s="13">
        <v>3480</v>
      </c>
      <c r="I737" s="40" t="s">
        <v>191</v>
      </c>
      <c r="J737" s="47">
        <v>241378882</v>
      </c>
      <c r="K737" s="47">
        <v>241378882</v>
      </c>
      <c r="L737" s="47">
        <v>0</v>
      </c>
      <c r="M737" s="47">
        <v>0</v>
      </c>
      <c r="N737" s="47">
        <v>0</v>
      </c>
      <c r="O737" s="47">
        <v>0</v>
      </c>
      <c r="P737" s="47">
        <v>0</v>
      </c>
      <c r="Q737" s="48">
        <v>-50000000</v>
      </c>
      <c r="R737" s="47">
        <v>0</v>
      </c>
      <c r="S737" s="47">
        <f t="shared" si="143"/>
        <v>191378882</v>
      </c>
      <c r="T737" s="47">
        <v>0</v>
      </c>
      <c r="U737" s="47">
        <v>92546814</v>
      </c>
      <c r="V737" s="47">
        <v>0</v>
      </c>
      <c r="W737" s="47">
        <v>98832068</v>
      </c>
      <c r="X737" s="47">
        <v>98832068</v>
      </c>
      <c r="Y737" s="47">
        <v>0</v>
      </c>
      <c r="Z737" s="47">
        <v>50000000</v>
      </c>
      <c r="AA737" s="47">
        <v>0</v>
      </c>
      <c r="AB737" s="15">
        <f t="shared" si="144"/>
        <v>0</v>
      </c>
      <c r="AC737" s="49">
        <f t="shared" si="139"/>
        <v>0.40944786545162637</v>
      </c>
      <c r="AD737" s="49">
        <f t="shared" si="140"/>
        <v>0.51642097062726078</v>
      </c>
      <c r="AE737" s="49">
        <f t="shared" si="141"/>
        <v>0.48357902937273928</v>
      </c>
      <c r="AF737" s="49">
        <f t="shared" si="142"/>
        <v>1</v>
      </c>
    </row>
    <row r="738" spans="1:32" ht="54" hidden="1" outlineLevel="4" x14ac:dyDescent="0.35">
      <c r="A738" s="12" t="s">
        <v>145</v>
      </c>
      <c r="B738" s="12" t="s">
        <v>153</v>
      </c>
      <c r="C738" s="12" t="s">
        <v>33</v>
      </c>
      <c r="D738" s="12" t="s">
        <v>46</v>
      </c>
      <c r="E738" s="13">
        <v>200</v>
      </c>
      <c r="F738" s="12" t="s">
        <v>184</v>
      </c>
      <c r="G738" s="13">
        <v>1112</v>
      </c>
      <c r="H738" s="13">
        <v>3480</v>
      </c>
      <c r="I738" s="40" t="s">
        <v>192</v>
      </c>
      <c r="J738" s="47">
        <v>2331487602</v>
      </c>
      <c r="K738" s="47">
        <v>2331487602</v>
      </c>
      <c r="L738" s="47">
        <v>0</v>
      </c>
      <c r="M738" s="47">
        <v>0</v>
      </c>
      <c r="N738" s="47">
        <v>0</v>
      </c>
      <c r="O738" s="47">
        <v>0</v>
      </c>
      <c r="P738" s="47">
        <v>0</v>
      </c>
      <c r="Q738" s="47">
        <v>0</v>
      </c>
      <c r="R738" s="47">
        <v>0</v>
      </c>
      <c r="S738" s="47">
        <f t="shared" si="143"/>
        <v>2331487602</v>
      </c>
      <c r="T738" s="47">
        <v>0</v>
      </c>
      <c r="U738" s="47">
        <v>749231317</v>
      </c>
      <c r="V738" s="47">
        <v>0</v>
      </c>
      <c r="W738" s="47">
        <v>1582256285</v>
      </c>
      <c r="X738" s="47">
        <v>1582256285</v>
      </c>
      <c r="Y738" s="47">
        <v>0</v>
      </c>
      <c r="Z738" s="47">
        <v>0</v>
      </c>
      <c r="AA738" s="47">
        <v>0</v>
      </c>
      <c r="AB738" s="15">
        <f t="shared" si="144"/>
        <v>0</v>
      </c>
      <c r="AC738" s="49">
        <f t="shared" si="139"/>
        <v>0.67864666474859514</v>
      </c>
      <c r="AD738" s="49">
        <f t="shared" si="140"/>
        <v>0.67864666474859514</v>
      </c>
      <c r="AE738" s="49">
        <f t="shared" si="141"/>
        <v>0.32135333525140486</v>
      </c>
      <c r="AF738" s="49">
        <f t="shared" si="142"/>
        <v>1</v>
      </c>
    </row>
    <row r="739" spans="1:32" ht="54" hidden="1" outlineLevel="4" x14ac:dyDescent="0.35">
      <c r="A739" s="12" t="s">
        <v>145</v>
      </c>
      <c r="B739" s="12" t="s">
        <v>153</v>
      </c>
      <c r="C739" s="12" t="s">
        <v>33</v>
      </c>
      <c r="D739" s="12" t="s">
        <v>47</v>
      </c>
      <c r="E739" s="13">
        <v>200</v>
      </c>
      <c r="F739" s="12" t="s">
        <v>184</v>
      </c>
      <c r="G739" s="13">
        <v>1112</v>
      </c>
      <c r="H739" s="13">
        <v>3480</v>
      </c>
      <c r="I739" s="40" t="s">
        <v>193</v>
      </c>
      <c r="J739" s="47">
        <v>1165743801</v>
      </c>
      <c r="K739" s="47">
        <v>1165743801</v>
      </c>
      <c r="L739" s="47">
        <v>0</v>
      </c>
      <c r="M739" s="47">
        <v>0</v>
      </c>
      <c r="N739" s="47">
        <v>0</v>
      </c>
      <c r="O739" s="47">
        <v>0</v>
      </c>
      <c r="P739" s="47">
        <v>0</v>
      </c>
      <c r="Q739" s="47">
        <v>0</v>
      </c>
      <c r="R739" s="47">
        <v>0</v>
      </c>
      <c r="S739" s="47">
        <f t="shared" si="143"/>
        <v>1165743801</v>
      </c>
      <c r="T739" s="47">
        <v>0</v>
      </c>
      <c r="U739" s="47">
        <v>374346808</v>
      </c>
      <c r="V739" s="47">
        <v>0</v>
      </c>
      <c r="W739" s="47">
        <v>791396993</v>
      </c>
      <c r="X739" s="47">
        <v>791396993</v>
      </c>
      <c r="Y739" s="47">
        <v>0</v>
      </c>
      <c r="Z739" s="47">
        <v>0</v>
      </c>
      <c r="AA739" s="47">
        <v>0</v>
      </c>
      <c r="AB739" s="15">
        <f t="shared" si="144"/>
        <v>0</v>
      </c>
      <c r="AC739" s="49">
        <f t="shared" si="139"/>
        <v>0.67887729046564327</v>
      </c>
      <c r="AD739" s="49">
        <f t="shared" si="140"/>
        <v>0.67887729046564327</v>
      </c>
      <c r="AE739" s="49">
        <f t="shared" si="141"/>
        <v>0.32112270953435679</v>
      </c>
      <c r="AF739" s="49">
        <f t="shared" si="142"/>
        <v>1</v>
      </c>
    </row>
    <row r="740" spans="1:32" ht="40.5" hidden="1" outlineLevel="4" x14ac:dyDescent="0.35">
      <c r="A740" s="12" t="s">
        <v>145</v>
      </c>
      <c r="B740" s="12" t="s">
        <v>153</v>
      </c>
      <c r="C740" s="12" t="s">
        <v>33</v>
      </c>
      <c r="D740" s="12" t="s">
        <v>48</v>
      </c>
      <c r="E740" s="13">
        <v>200</v>
      </c>
      <c r="F740" s="12" t="s">
        <v>184</v>
      </c>
      <c r="G740" s="13">
        <v>1112</v>
      </c>
      <c r="H740" s="13">
        <v>3480</v>
      </c>
      <c r="I740" s="40" t="s">
        <v>194</v>
      </c>
      <c r="J740" s="47">
        <v>4809889427</v>
      </c>
      <c r="K740" s="47">
        <v>4809889427</v>
      </c>
      <c r="L740" s="47">
        <v>0</v>
      </c>
      <c r="M740" s="47">
        <v>0</v>
      </c>
      <c r="N740" s="47">
        <v>0</v>
      </c>
      <c r="O740" s="47">
        <v>0</v>
      </c>
      <c r="P740" s="47">
        <v>0</v>
      </c>
      <c r="Q740" s="47">
        <v>0</v>
      </c>
      <c r="R740" s="47">
        <v>0</v>
      </c>
      <c r="S740" s="47">
        <f t="shared" si="143"/>
        <v>4809889427</v>
      </c>
      <c r="T740" s="47">
        <v>0</v>
      </c>
      <c r="U740" s="47">
        <v>1203601946.0699999</v>
      </c>
      <c r="V740" s="47">
        <v>0</v>
      </c>
      <c r="W740" s="47">
        <v>3606287480.9299998</v>
      </c>
      <c r="X740" s="47">
        <v>3606287480.9299998</v>
      </c>
      <c r="Y740" s="47">
        <v>0</v>
      </c>
      <c r="Z740" s="47">
        <v>0</v>
      </c>
      <c r="AA740" s="47">
        <v>0</v>
      </c>
      <c r="AB740" s="15">
        <f t="shared" si="144"/>
        <v>4.76837158203125E-7</v>
      </c>
      <c r="AC740" s="49">
        <f t="shared" si="139"/>
        <v>0.74976515274682631</v>
      </c>
      <c r="AD740" s="49">
        <f t="shared" si="140"/>
        <v>0.74976515274682631</v>
      </c>
      <c r="AE740" s="49">
        <f t="shared" si="141"/>
        <v>0.25023484725317363</v>
      </c>
      <c r="AF740" s="49">
        <f t="shared" si="142"/>
        <v>1</v>
      </c>
    </row>
    <row r="741" spans="1:32" hidden="1" outlineLevel="3" x14ac:dyDescent="0.35">
      <c r="A741" s="34"/>
      <c r="B741" s="34"/>
      <c r="C741" s="34" t="s">
        <v>195</v>
      </c>
      <c r="D741" s="34"/>
      <c r="E741" s="33"/>
      <c r="F741" s="34"/>
      <c r="G741" s="33"/>
      <c r="H741" s="33"/>
      <c r="I741" s="51"/>
      <c r="J741" s="52">
        <f t="shared" ref="J741:AB741" si="148">SUBTOTAL(9,J725:J740)</f>
        <v>99961558528</v>
      </c>
      <c r="K741" s="52">
        <f t="shared" si="148"/>
        <v>99975607585</v>
      </c>
      <c r="L741" s="52">
        <f t="shared" si="148"/>
        <v>0</v>
      </c>
      <c r="M741" s="52">
        <f t="shared" si="148"/>
        <v>0</v>
      </c>
      <c r="N741" s="52">
        <f t="shared" si="148"/>
        <v>27754399</v>
      </c>
      <c r="O741" s="52">
        <f t="shared" si="148"/>
        <v>0</v>
      </c>
      <c r="P741" s="52">
        <f t="shared" si="148"/>
        <v>0</v>
      </c>
      <c r="Q741" s="52">
        <f t="shared" si="148"/>
        <v>-513899679</v>
      </c>
      <c r="R741" s="52">
        <f t="shared" si="148"/>
        <v>0</v>
      </c>
      <c r="S741" s="52">
        <f t="shared" si="148"/>
        <v>99489462305</v>
      </c>
      <c r="T741" s="52">
        <f t="shared" si="148"/>
        <v>0</v>
      </c>
      <c r="U741" s="52">
        <f t="shared" si="148"/>
        <v>4890911992.0199995</v>
      </c>
      <c r="V741" s="52">
        <f t="shared" si="148"/>
        <v>0</v>
      </c>
      <c r="W741" s="52">
        <f t="shared" si="148"/>
        <v>64848419531.650002</v>
      </c>
      <c r="X741" s="52">
        <f t="shared" si="148"/>
        <v>64848419531.650002</v>
      </c>
      <c r="Y741" s="52">
        <f t="shared" si="148"/>
        <v>24113922647.93</v>
      </c>
      <c r="Z741" s="52">
        <f t="shared" si="148"/>
        <v>30236276061.330002</v>
      </c>
      <c r="AA741" s="52">
        <f t="shared" si="148"/>
        <v>0</v>
      </c>
      <c r="AB741" s="54">
        <f t="shared" si="148"/>
        <v>29750130781.330002</v>
      </c>
      <c r="AC741" s="55">
        <f t="shared" si="139"/>
        <v>0.64864241486620022</v>
      </c>
      <c r="AD741" s="55">
        <f t="shared" si="140"/>
        <v>0.65181194097569206</v>
      </c>
      <c r="AE741" s="55">
        <f t="shared" si="141"/>
        <v>4.9160100765507898E-2</v>
      </c>
      <c r="AF741" s="55">
        <f t="shared" si="142"/>
        <v>0.70097204174119998</v>
      </c>
    </row>
    <row r="742" spans="1:32" hidden="1" outlineLevel="3" x14ac:dyDescent="0.35">
      <c r="A742" s="34"/>
      <c r="B742" s="34"/>
      <c r="C742" s="34" t="s">
        <v>209</v>
      </c>
      <c r="D742" s="34"/>
      <c r="E742" s="33"/>
      <c r="F742" s="34"/>
      <c r="G742" s="33"/>
      <c r="H742" s="33"/>
      <c r="I742" s="56"/>
      <c r="J742" s="52" t="e">
        <f>SUBTOTAL(9,#REF!)</f>
        <v>#REF!</v>
      </c>
      <c r="K742" s="52" t="e">
        <f>SUBTOTAL(9,#REF!)</f>
        <v>#REF!</v>
      </c>
      <c r="L742" s="52" t="e">
        <f>SUBTOTAL(9,#REF!)</f>
        <v>#REF!</v>
      </c>
      <c r="M742" s="52" t="e">
        <f>SUBTOTAL(9,#REF!)</f>
        <v>#REF!</v>
      </c>
      <c r="N742" s="52" t="e">
        <f>SUBTOTAL(9,#REF!)</f>
        <v>#REF!</v>
      </c>
      <c r="O742" s="52" t="e">
        <f>SUBTOTAL(9,#REF!)</f>
        <v>#REF!</v>
      </c>
      <c r="P742" s="52" t="e">
        <f>SUBTOTAL(9,#REF!)</f>
        <v>#REF!</v>
      </c>
      <c r="Q742" s="52" t="e">
        <f>SUBTOTAL(9,#REF!)</f>
        <v>#REF!</v>
      </c>
      <c r="R742" s="52" t="e">
        <f>SUBTOTAL(9,#REF!)</f>
        <v>#REF!</v>
      </c>
      <c r="S742" s="52" t="e">
        <f>SUBTOTAL(9,#REF!)</f>
        <v>#REF!</v>
      </c>
      <c r="T742" s="52" t="e">
        <f>SUBTOTAL(9,#REF!)</f>
        <v>#REF!</v>
      </c>
      <c r="U742" s="52" t="e">
        <f>SUBTOTAL(9,#REF!)</f>
        <v>#REF!</v>
      </c>
      <c r="V742" s="52" t="e">
        <f>SUBTOTAL(9,#REF!)</f>
        <v>#REF!</v>
      </c>
      <c r="W742" s="52" t="e">
        <f>SUBTOTAL(9,#REF!)</f>
        <v>#REF!</v>
      </c>
      <c r="X742" s="52" t="e">
        <f>SUBTOTAL(9,#REF!)</f>
        <v>#REF!</v>
      </c>
      <c r="Y742" s="52" t="e">
        <f>SUBTOTAL(9,#REF!)</f>
        <v>#REF!</v>
      </c>
      <c r="Z742" s="52" t="e">
        <f>SUBTOTAL(9,#REF!)</f>
        <v>#REF!</v>
      </c>
      <c r="AA742" s="52" t="e">
        <f>SUBTOTAL(9,#REF!)</f>
        <v>#REF!</v>
      </c>
      <c r="AB742" s="54" t="e">
        <f>SUBTOTAL(9,#REF!)</f>
        <v>#REF!</v>
      </c>
      <c r="AC742" s="55">
        <f t="shared" si="139"/>
        <v>0</v>
      </c>
      <c r="AD742" s="55">
        <f t="shared" si="140"/>
        <v>0</v>
      </c>
      <c r="AE742" s="55">
        <f t="shared" si="141"/>
        <v>0</v>
      </c>
      <c r="AF742" s="55">
        <f t="shared" si="142"/>
        <v>0</v>
      </c>
    </row>
    <row r="743" spans="1:32" ht="67.5" hidden="1" outlineLevel="4" x14ac:dyDescent="0.35">
      <c r="A743" s="12" t="s">
        <v>145</v>
      </c>
      <c r="B743" s="12" t="s">
        <v>153</v>
      </c>
      <c r="C743" s="12" t="s">
        <v>87</v>
      </c>
      <c r="D743" s="12" t="s">
        <v>88</v>
      </c>
      <c r="E743" s="13">
        <v>200</v>
      </c>
      <c r="F743" s="12" t="s">
        <v>184</v>
      </c>
      <c r="G743" s="13">
        <v>1310</v>
      </c>
      <c r="H743" s="13">
        <v>3480</v>
      </c>
      <c r="I743" s="40" t="s">
        <v>226</v>
      </c>
      <c r="J743" s="47">
        <v>69919713</v>
      </c>
      <c r="K743" s="47">
        <v>69919713</v>
      </c>
      <c r="L743" s="47">
        <v>0</v>
      </c>
      <c r="M743" s="47">
        <v>0</v>
      </c>
      <c r="N743" s="48">
        <v>-20000000</v>
      </c>
      <c r="O743" s="47">
        <v>0</v>
      </c>
      <c r="P743" s="47">
        <v>0</v>
      </c>
      <c r="Q743" s="47">
        <v>0</v>
      </c>
      <c r="R743" s="47">
        <v>0</v>
      </c>
      <c r="S743" s="47">
        <f t="shared" si="143"/>
        <v>49919713</v>
      </c>
      <c r="T743" s="47">
        <v>0</v>
      </c>
      <c r="U743" s="47">
        <v>21439841.739999998</v>
      </c>
      <c r="V743" s="47">
        <v>0</v>
      </c>
      <c r="W743" s="47">
        <v>28479871.260000002</v>
      </c>
      <c r="X743" s="47">
        <v>28479871.260000002</v>
      </c>
      <c r="Y743" s="47">
        <v>0</v>
      </c>
      <c r="Z743" s="47">
        <v>20000000</v>
      </c>
      <c r="AA743" s="47">
        <v>0</v>
      </c>
      <c r="AB743" s="15">
        <f t="shared" si="144"/>
        <v>0</v>
      </c>
      <c r="AC743" s="49">
        <f t="shared" si="139"/>
        <v>0.40732248514807262</v>
      </c>
      <c r="AD743" s="49">
        <f t="shared" si="140"/>
        <v>0.5705135215821453</v>
      </c>
      <c r="AE743" s="49">
        <f t="shared" si="141"/>
        <v>0.42948647841785464</v>
      </c>
      <c r="AF743" s="49">
        <f t="shared" si="142"/>
        <v>1</v>
      </c>
    </row>
    <row r="744" spans="1:32" ht="67.5" hidden="1" outlineLevel="4" x14ac:dyDescent="0.35">
      <c r="A744" s="12" t="s">
        <v>145</v>
      </c>
      <c r="B744" s="12" t="s">
        <v>153</v>
      </c>
      <c r="C744" s="12" t="s">
        <v>87</v>
      </c>
      <c r="D744" s="12" t="s">
        <v>88</v>
      </c>
      <c r="E744" s="13">
        <v>202</v>
      </c>
      <c r="F744" s="12" t="s">
        <v>184</v>
      </c>
      <c r="G744" s="13">
        <v>1310</v>
      </c>
      <c r="H744" s="13">
        <v>3480</v>
      </c>
      <c r="I744" s="40" t="s">
        <v>227</v>
      </c>
      <c r="J744" s="47">
        <v>194290633</v>
      </c>
      <c r="K744" s="47">
        <v>194290633</v>
      </c>
      <c r="L744" s="47">
        <v>0</v>
      </c>
      <c r="M744" s="47">
        <v>0</v>
      </c>
      <c r="N744" s="47">
        <v>0</v>
      </c>
      <c r="O744" s="47">
        <v>0</v>
      </c>
      <c r="P744" s="47">
        <v>0</v>
      </c>
      <c r="Q744" s="47">
        <v>0</v>
      </c>
      <c r="R744" s="47">
        <v>0</v>
      </c>
      <c r="S744" s="47">
        <f t="shared" si="143"/>
        <v>194290633</v>
      </c>
      <c r="T744" s="47">
        <v>0</v>
      </c>
      <c r="U744" s="47">
        <v>62436490.409999996</v>
      </c>
      <c r="V744" s="47">
        <v>0</v>
      </c>
      <c r="W744" s="47">
        <v>131854142.59</v>
      </c>
      <c r="X744" s="47">
        <v>131854142.59</v>
      </c>
      <c r="Y744" s="47">
        <v>0</v>
      </c>
      <c r="Z744" s="47">
        <v>0</v>
      </c>
      <c r="AA744" s="47">
        <v>0</v>
      </c>
      <c r="AB744" s="15">
        <f t="shared" si="144"/>
        <v>0</v>
      </c>
      <c r="AC744" s="49">
        <f t="shared" si="139"/>
        <v>0.67864384687037382</v>
      </c>
      <c r="AD744" s="49">
        <f t="shared" si="140"/>
        <v>0.67864384687037382</v>
      </c>
      <c r="AE744" s="49">
        <f t="shared" si="141"/>
        <v>0.32135615312962618</v>
      </c>
      <c r="AF744" s="49">
        <f t="shared" si="142"/>
        <v>1</v>
      </c>
    </row>
    <row r="745" spans="1:32" ht="108" hidden="1" outlineLevel="4" x14ac:dyDescent="0.35">
      <c r="A745" s="12" t="s">
        <v>145</v>
      </c>
      <c r="B745" s="12" t="s">
        <v>153</v>
      </c>
      <c r="C745" s="12" t="s">
        <v>87</v>
      </c>
      <c r="D745" s="12" t="s">
        <v>88</v>
      </c>
      <c r="E745" s="13">
        <v>203</v>
      </c>
      <c r="F745" s="12" t="s">
        <v>184</v>
      </c>
      <c r="G745" s="13">
        <v>1310</v>
      </c>
      <c r="H745" s="13">
        <v>3480</v>
      </c>
      <c r="I745" s="40" t="s">
        <v>398</v>
      </c>
      <c r="J745" s="47">
        <v>4490200966</v>
      </c>
      <c r="K745" s="47">
        <v>3879736015</v>
      </c>
      <c r="L745" s="47">
        <v>0</v>
      </c>
      <c r="M745" s="47">
        <v>0</v>
      </c>
      <c r="N745" s="47">
        <v>0</v>
      </c>
      <c r="O745" s="47">
        <v>0</v>
      </c>
      <c r="P745" s="47">
        <v>0</v>
      </c>
      <c r="Q745" s="47">
        <v>0</v>
      </c>
      <c r="R745" s="47">
        <v>0</v>
      </c>
      <c r="S745" s="47">
        <f t="shared" si="143"/>
        <v>3879736015</v>
      </c>
      <c r="T745" s="47">
        <v>0</v>
      </c>
      <c r="U745" s="47">
        <v>515856331.35000002</v>
      </c>
      <c r="V745" s="47">
        <v>0</v>
      </c>
      <c r="W745" s="47">
        <v>2494106476.0300002</v>
      </c>
      <c r="X745" s="47">
        <v>2494106476.0300002</v>
      </c>
      <c r="Y745" s="47">
        <v>0</v>
      </c>
      <c r="Z745" s="47">
        <v>869773207.62</v>
      </c>
      <c r="AA745" s="47">
        <v>0</v>
      </c>
      <c r="AB745" s="15">
        <f t="shared" si="144"/>
        <v>869773207.61999989</v>
      </c>
      <c r="AC745" s="49">
        <f t="shared" si="139"/>
        <v>0.64285468557323999</v>
      </c>
      <c r="AD745" s="49">
        <f t="shared" si="140"/>
        <v>0.64285468557323999</v>
      </c>
      <c r="AE745" s="49">
        <f t="shared" si="141"/>
        <v>0.13296170908421975</v>
      </c>
      <c r="AF745" s="49">
        <f t="shared" si="142"/>
        <v>0.77581639465745977</v>
      </c>
    </row>
    <row r="746" spans="1:32" ht="40.5" hidden="1" outlineLevel="4" x14ac:dyDescent="0.35">
      <c r="A746" s="12" t="s">
        <v>145</v>
      </c>
      <c r="B746" s="12" t="s">
        <v>153</v>
      </c>
      <c r="C746" s="12" t="s">
        <v>87</v>
      </c>
      <c r="D746" s="12" t="s">
        <v>88</v>
      </c>
      <c r="E746" s="13">
        <v>204</v>
      </c>
      <c r="F746" s="12" t="s">
        <v>184</v>
      </c>
      <c r="G746" s="13">
        <v>1310</v>
      </c>
      <c r="H746" s="13">
        <v>3480</v>
      </c>
      <c r="I746" s="40" t="s">
        <v>228</v>
      </c>
      <c r="J746" s="47">
        <v>1150225465</v>
      </c>
      <c r="K746" s="47">
        <v>1150225465</v>
      </c>
      <c r="L746" s="47">
        <v>0</v>
      </c>
      <c r="M746" s="47">
        <v>0</v>
      </c>
      <c r="N746" s="47">
        <v>0</v>
      </c>
      <c r="O746" s="47">
        <v>0</v>
      </c>
      <c r="P746" s="47">
        <v>0</v>
      </c>
      <c r="Q746" s="47">
        <v>0</v>
      </c>
      <c r="R746" s="47">
        <v>0</v>
      </c>
      <c r="S746" s="47">
        <f t="shared" si="143"/>
        <v>1150225465</v>
      </c>
      <c r="T746" s="47">
        <v>0</v>
      </c>
      <c r="U746" s="47">
        <v>549448313.28999996</v>
      </c>
      <c r="V746" s="47">
        <v>0</v>
      </c>
      <c r="W746" s="47">
        <v>600777151.71000004</v>
      </c>
      <c r="X746" s="47">
        <v>600777151.71000004</v>
      </c>
      <c r="Y746" s="47">
        <v>0</v>
      </c>
      <c r="Z746" s="47">
        <v>0</v>
      </c>
      <c r="AA746" s="47">
        <v>0</v>
      </c>
      <c r="AB746" s="15">
        <f t="shared" si="144"/>
        <v>0</v>
      </c>
      <c r="AC746" s="49">
        <f t="shared" si="139"/>
        <v>0.52231251175611904</v>
      </c>
      <c r="AD746" s="49">
        <f t="shared" si="140"/>
        <v>0.52231251175611904</v>
      </c>
      <c r="AE746" s="49">
        <f t="shared" si="141"/>
        <v>0.47768748824388091</v>
      </c>
      <c r="AF746" s="49">
        <f t="shared" si="142"/>
        <v>1</v>
      </c>
    </row>
    <row r="747" spans="1:32" ht="108" hidden="1" outlineLevel="4" x14ac:dyDescent="0.35">
      <c r="A747" s="12" t="s">
        <v>145</v>
      </c>
      <c r="B747" s="12" t="s">
        <v>153</v>
      </c>
      <c r="C747" s="12" t="s">
        <v>87</v>
      </c>
      <c r="D747" s="12" t="s">
        <v>88</v>
      </c>
      <c r="E747" s="13">
        <v>209</v>
      </c>
      <c r="F747" s="12" t="s">
        <v>184</v>
      </c>
      <c r="G747" s="13">
        <v>1310</v>
      </c>
      <c r="H747" s="13">
        <v>3480</v>
      </c>
      <c r="I747" s="40" t="s">
        <v>399</v>
      </c>
      <c r="J747" s="47">
        <v>35000000</v>
      </c>
      <c r="K747" s="47">
        <v>35000000</v>
      </c>
      <c r="L747" s="47">
        <v>0</v>
      </c>
      <c r="M747" s="47">
        <v>0</v>
      </c>
      <c r="N747" s="48">
        <v>21171550</v>
      </c>
      <c r="O747" s="47">
        <v>0</v>
      </c>
      <c r="P747" s="47">
        <v>0</v>
      </c>
      <c r="Q747" s="47">
        <v>0</v>
      </c>
      <c r="R747" s="47">
        <v>0</v>
      </c>
      <c r="S747" s="47">
        <f t="shared" si="143"/>
        <v>56171550</v>
      </c>
      <c r="T747" s="47">
        <v>0</v>
      </c>
      <c r="U747" s="47">
        <v>0</v>
      </c>
      <c r="V747" s="47">
        <v>0</v>
      </c>
      <c r="W747" s="47">
        <v>35000000</v>
      </c>
      <c r="X747" s="47">
        <v>35000000</v>
      </c>
      <c r="Y747" s="47">
        <v>0</v>
      </c>
      <c r="Z747" s="47">
        <v>0</v>
      </c>
      <c r="AA747" s="47">
        <v>0</v>
      </c>
      <c r="AB747" s="15">
        <f t="shared" si="144"/>
        <v>21171550</v>
      </c>
      <c r="AC747" s="49">
        <f t="shared" si="139"/>
        <v>1</v>
      </c>
      <c r="AD747" s="49">
        <f t="shared" si="140"/>
        <v>0.62309122678651385</v>
      </c>
      <c r="AE747" s="49">
        <f t="shared" si="141"/>
        <v>0</v>
      </c>
      <c r="AF747" s="49">
        <f t="shared" si="142"/>
        <v>0.62309122678651385</v>
      </c>
    </row>
    <row r="748" spans="1:32" ht="54" hidden="1" outlineLevel="4" x14ac:dyDescent="0.35">
      <c r="A748" s="12" t="s">
        <v>145</v>
      </c>
      <c r="B748" s="12" t="s">
        <v>153</v>
      </c>
      <c r="C748" s="12" t="s">
        <v>87</v>
      </c>
      <c r="D748" s="12" t="s">
        <v>88</v>
      </c>
      <c r="E748" s="13">
        <v>210</v>
      </c>
      <c r="F748" s="12" t="s">
        <v>184</v>
      </c>
      <c r="G748" s="13">
        <v>1310</v>
      </c>
      <c r="H748" s="13">
        <v>3480</v>
      </c>
      <c r="I748" s="40" t="s">
        <v>400</v>
      </c>
      <c r="J748" s="47">
        <v>25421749</v>
      </c>
      <c r="K748" s="47">
        <v>25421749</v>
      </c>
      <c r="L748" s="47">
        <v>0</v>
      </c>
      <c r="M748" s="47">
        <v>0</v>
      </c>
      <c r="N748" s="47">
        <v>0</v>
      </c>
      <c r="O748" s="47">
        <v>0</v>
      </c>
      <c r="P748" s="47">
        <v>0</v>
      </c>
      <c r="Q748" s="47">
        <v>0</v>
      </c>
      <c r="R748" s="47">
        <v>0</v>
      </c>
      <c r="S748" s="47">
        <f t="shared" si="143"/>
        <v>25421749</v>
      </c>
      <c r="T748" s="47">
        <v>0</v>
      </c>
      <c r="U748" s="47">
        <v>5108942.16</v>
      </c>
      <c r="V748" s="47">
        <v>0</v>
      </c>
      <c r="W748" s="47">
        <v>13957377.84</v>
      </c>
      <c r="X748" s="47">
        <v>13957377.84</v>
      </c>
      <c r="Y748" s="47">
        <v>0</v>
      </c>
      <c r="Z748" s="47">
        <v>6355429</v>
      </c>
      <c r="AA748" s="47">
        <v>0</v>
      </c>
      <c r="AB748" s="15">
        <f t="shared" si="144"/>
        <v>6355429</v>
      </c>
      <c r="AC748" s="49">
        <f t="shared" si="139"/>
        <v>0.54903294969988103</v>
      </c>
      <c r="AD748" s="49">
        <f t="shared" si="140"/>
        <v>0.54903294969988103</v>
      </c>
      <c r="AE748" s="49">
        <f t="shared" si="141"/>
        <v>0.20096737482539065</v>
      </c>
      <c r="AF748" s="49">
        <f t="shared" si="142"/>
        <v>0.75000032452527166</v>
      </c>
    </row>
    <row r="749" spans="1:32" ht="54" hidden="1" outlineLevel="4" x14ac:dyDescent="0.35">
      <c r="A749" s="12" t="s">
        <v>145</v>
      </c>
      <c r="B749" s="12" t="s">
        <v>153</v>
      </c>
      <c r="C749" s="12" t="s">
        <v>87</v>
      </c>
      <c r="D749" s="12" t="s">
        <v>88</v>
      </c>
      <c r="E749" s="13">
        <v>212</v>
      </c>
      <c r="F749" s="12" t="s">
        <v>184</v>
      </c>
      <c r="G749" s="13">
        <v>1310</v>
      </c>
      <c r="H749" s="13">
        <v>3480</v>
      </c>
      <c r="I749" s="40" t="s">
        <v>401</v>
      </c>
      <c r="J749" s="47">
        <v>558336</v>
      </c>
      <c r="K749" s="47">
        <v>558336</v>
      </c>
      <c r="L749" s="47">
        <v>0</v>
      </c>
      <c r="M749" s="47">
        <v>0</v>
      </c>
      <c r="N749" s="47">
        <v>0</v>
      </c>
      <c r="O749" s="47">
        <v>0</v>
      </c>
      <c r="P749" s="47">
        <v>0</v>
      </c>
      <c r="Q749" s="47">
        <v>0</v>
      </c>
      <c r="R749" s="47">
        <v>0</v>
      </c>
      <c r="S749" s="47">
        <f t="shared" si="143"/>
        <v>558336</v>
      </c>
      <c r="T749" s="47">
        <v>0</v>
      </c>
      <c r="U749" s="47">
        <v>112207.14</v>
      </c>
      <c r="V749" s="47">
        <v>0</v>
      </c>
      <c r="W749" s="47">
        <v>306544.86</v>
      </c>
      <c r="X749" s="47">
        <v>306544.86</v>
      </c>
      <c r="Y749" s="47">
        <v>0</v>
      </c>
      <c r="Z749" s="47">
        <v>139584</v>
      </c>
      <c r="AA749" s="47">
        <v>0</v>
      </c>
      <c r="AB749" s="15">
        <f t="shared" si="144"/>
        <v>139584</v>
      </c>
      <c r="AC749" s="49">
        <f t="shared" si="139"/>
        <v>0.54903294790233836</v>
      </c>
      <c r="AD749" s="49">
        <f t="shared" si="140"/>
        <v>0.54903294790233836</v>
      </c>
      <c r="AE749" s="49">
        <f t="shared" si="141"/>
        <v>0.20096705209766164</v>
      </c>
      <c r="AF749" s="49">
        <f t="shared" si="142"/>
        <v>0.75</v>
      </c>
    </row>
    <row r="750" spans="1:32" ht="67.5" hidden="1" outlineLevel="4" x14ac:dyDescent="0.35">
      <c r="A750" s="12" t="s">
        <v>145</v>
      </c>
      <c r="B750" s="12" t="s">
        <v>153</v>
      </c>
      <c r="C750" s="12" t="s">
        <v>87</v>
      </c>
      <c r="D750" s="12" t="s">
        <v>88</v>
      </c>
      <c r="E750" s="13">
        <v>226</v>
      </c>
      <c r="F750" s="12" t="s">
        <v>184</v>
      </c>
      <c r="G750" s="13">
        <v>1310</v>
      </c>
      <c r="H750" s="13">
        <v>3480</v>
      </c>
      <c r="I750" s="40" t="s">
        <v>402</v>
      </c>
      <c r="J750" s="47">
        <v>4192048</v>
      </c>
      <c r="K750" s="47">
        <v>4192048</v>
      </c>
      <c r="L750" s="47">
        <v>0</v>
      </c>
      <c r="M750" s="47">
        <v>0</v>
      </c>
      <c r="N750" s="47">
        <v>0</v>
      </c>
      <c r="O750" s="47">
        <v>0</v>
      </c>
      <c r="P750" s="47">
        <v>0</v>
      </c>
      <c r="Q750" s="47">
        <v>0</v>
      </c>
      <c r="R750" s="47">
        <v>0</v>
      </c>
      <c r="S750" s="47">
        <f t="shared" si="143"/>
        <v>4192048</v>
      </c>
      <c r="T750" s="47">
        <v>0</v>
      </c>
      <c r="U750" s="47">
        <v>3144042</v>
      </c>
      <c r="V750" s="47">
        <v>0</v>
      </c>
      <c r="W750" s="47">
        <v>0</v>
      </c>
      <c r="X750" s="47">
        <v>0</v>
      </c>
      <c r="Y750" s="47">
        <v>0</v>
      </c>
      <c r="Z750" s="47">
        <v>1048006</v>
      </c>
      <c r="AA750" s="47">
        <v>0</v>
      </c>
      <c r="AB750" s="15">
        <f t="shared" si="144"/>
        <v>1048006</v>
      </c>
      <c r="AC750" s="49">
        <f t="shared" si="139"/>
        <v>0</v>
      </c>
      <c r="AD750" s="49">
        <f t="shared" si="140"/>
        <v>0</v>
      </c>
      <c r="AE750" s="49">
        <f t="shared" si="141"/>
        <v>0.75000143128132124</v>
      </c>
      <c r="AF750" s="49">
        <f t="shared" si="142"/>
        <v>0.75000143128132124</v>
      </c>
    </row>
    <row r="751" spans="1:32" ht="27" hidden="1" outlineLevel="4" x14ac:dyDescent="0.35">
      <c r="A751" s="12" t="s">
        <v>145</v>
      </c>
      <c r="B751" s="12" t="s">
        <v>153</v>
      </c>
      <c r="C751" s="12" t="s">
        <v>87</v>
      </c>
      <c r="D751" s="12" t="s">
        <v>89</v>
      </c>
      <c r="E751" s="13"/>
      <c r="F751" s="12" t="s">
        <v>184</v>
      </c>
      <c r="G751" s="13">
        <v>1320</v>
      </c>
      <c r="H751" s="13">
        <v>3480</v>
      </c>
      <c r="I751" s="40" t="s">
        <v>244</v>
      </c>
      <c r="J751" s="47">
        <v>711176130</v>
      </c>
      <c r="K751" s="47">
        <v>832176130</v>
      </c>
      <c r="L751" s="47">
        <v>0</v>
      </c>
      <c r="M751" s="47">
        <v>0</v>
      </c>
      <c r="N751" s="47">
        <v>0</v>
      </c>
      <c r="O751" s="47">
        <v>0</v>
      </c>
      <c r="P751" s="47">
        <v>0</v>
      </c>
      <c r="Q751" s="48">
        <v>108000000</v>
      </c>
      <c r="R751" s="47">
        <v>0</v>
      </c>
      <c r="S751" s="47">
        <f t="shared" si="143"/>
        <v>940176130</v>
      </c>
      <c r="T751" s="47">
        <v>0</v>
      </c>
      <c r="U751" s="47">
        <v>996415.65</v>
      </c>
      <c r="V751" s="47">
        <v>0</v>
      </c>
      <c r="W751" s="47">
        <v>587929412.11000001</v>
      </c>
      <c r="X751" s="47">
        <v>587929412.11000001</v>
      </c>
      <c r="Y751" s="47">
        <v>243250302.24000001</v>
      </c>
      <c r="Z751" s="47">
        <v>243250302.24000001</v>
      </c>
      <c r="AA751" s="47">
        <v>0</v>
      </c>
      <c r="AB751" s="15">
        <f t="shared" si="144"/>
        <v>351250302.24000001</v>
      </c>
      <c r="AC751" s="49">
        <f t="shared" si="139"/>
        <v>0.70649636647232361</v>
      </c>
      <c r="AD751" s="49">
        <f t="shared" si="140"/>
        <v>0.62533965003982817</v>
      </c>
      <c r="AE751" s="49">
        <f t="shared" si="141"/>
        <v>1.0598180683442794E-3</v>
      </c>
      <c r="AF751" s="49">
        <f t="shared" si="142"/>
        <v>0.62639946810817249</v>
      </c>
    </row>
    <row r="752" spans="1:32" ht="121.5" hidden="1" outlineLevel="4" x14ac:dyDescent="0.35">
      <c r="A752" s="12" t="s">
        <v>145</v>
      </c>
      <c r="B752" s="12" t="s">
        <v>153</v>
      </c>
      <c r="C752" s="12" t="s">
        <v>87</v>
      </c>
      <c r="D752" s="12" t="s">
        <v>132</v>
      </c>
      <c r="E752" s="13">
        <v>200</v>
      </c>
      <c r="F752" s="12" t="s">
        <v>184</v>
      </c>
      <c r="G752" s="13">
        <v>1320</v>
      </c>
      <c r="H752" s="13">
        <v>3480</v>
      </c>
      <c r="I752" s="40" t="s">
        <v>403</v>
      </c>
      <c r="J752" s="47">
        <v>14486025</v>
      </c>
      <c r="K752" s="47">
        <v>14486025</v>
      </c>
      <c r="L752" s="47">
        <v>0</v>
      </c>
      <c r="M752" s="47">
        <v>0</v>
      </c>
      <c r="N752" s="47">
        <v>0</v>
      </c>
      <c r="O752" s="47">
        <v>0</v>
      </c>
      <c r="P752" s="47">
        <v>0</v>
      </c>
      <c r="Q752" s="47">
        <v>0</v>
      </c>
      <c r="R752" s="47">
        <v>0</v>
      </c>
      <c r="S752" s="47">
        <f t="shared" si="143"/>
        <v>14486025</v>
      </c>
      <c r="T752" s="47">
        <v>0</v>
      </c>
      <c r="U752" s="47">
        <v>1207169</v>
      </c>
      <c r="V752" s="47">
        <v>0</v>
      </c>
      <c r="W752" s="47">
        <v>9657352</v>
      </c>
      <c r="X752" s="47">
        <v>9657352</v>
      </c>
      <c r="Y752" s="47">
        <v>0</v>
      </c>
      <c r="Z752" s="47">
        <v>3621504</v>
      </c>
      <c r="AA752" s="47">
        <v>0</v>
      </c>
      <c r="AB752" s="15">
        <f t="shared" si="144"/>
        <v>3621504</v>
      </c>
      <c r="AC752" s="49">
        <f t="shared" si="139"/>
        <v>0.66666680473076634</v>
      </c>
      <c r="AD752" s="49">
        <f t="shared" si="140"/>
        <v>0.66666680473076634</v>
      </c>
      <c r="AE752" s="49">
        <f t="shared" si="141"/>
        <v>8.3333350591345792E-2</v>
      </c>
      <c r="AF752" s="49">
        <f t="shared" si="142"/>
        <v>0.75000015532211217</v>
      </c>
    </row>
    <row r="753" spans="1:32" ht="40.5" hidden="1" outlineLevel="4" x14ac:dyDescent="0.35">
      <c r="A753" s="12" t="s">
        <v>145</v>
      </c>
      <c r="B753" s="12" t="s">
        <v>153</v>
      </c>
      <c r="C753" s="12" t="s">
        <v>87</v>
      </c>
      <c r="D753" s="12" t="s">
        <v>135</v>
      </c>
      <c r="E753" s="13"/>
      <c r="F753" s="12" t="s">
        <v>184</v>
      </c>
      <c r="G753" s="13">
        <v>1320</v>
      </c>
      <c r="H753" s="13">
        <v>3480</v>
      </c>
      <c r="I753" s="40" t="s">
        <v>380</v>
      </c>
      <c r="J753" s="47">
        <v>2500000</v>
      </c>
      <c r="K753" s="47">
        <v>2500000</v>
      </c>
      <c r="L753" s="47">
        <v>0</v>
      </c>
      <c r="M753" s="47">
        <v>0</v>
      </c>
      <c r="N753" s="47">
        <v>0</v>
      </c>
      <c r="O753" s="47">
        <v>0</v>
      </c>
      <c r="P753" s="47">
        <v>0</v>
      </c>
      <c r="Q753" s="47">
        <v>0</v>
      </c>
      <c r="R753" s="47">
        <v>0</v>
      </c>
      <c r="S753" s="47">
        <f t="shared" si="143"/>
        <v>2500000</v>
      </c>
      <c r="T753" s="47">
        <v>0</v>
      </c>
      <c r="U753" s="47">
        <v>2000000</v>
      </c>
      <c r="V753" s="47">
        <v>0</v>
      </c>
      <c r="W753" s="47">
        <v>0</v>
      </c>
      <c r="X753" s="47">
        <v>0</v>
      </c>
      <c r="Y753" s="47">
        <v>0</v>
      </c>
      <c r="Z753" s="47">
        <v>500000</v>
      </c>
      <c r="AA753" s="47">
        <v>0</v>
      </c>
      <c r="AB753" s="15">
        <f t="shared" si="144"/>
        <v>500000</v>
      </c>
      <c r="AC753" s="49">
        <f t="shared" si="139"/>
        <v>0</v>
      </c>
      <c r="AD753" s="49">
        <f t="shared" si="140"/>
        <v>0</v>
      </c>
      <c r="AE753" s="49">
        <f t="shared" si="141"/>
        <v>0.8</v>
      </c>
      <c r="AF753" s="49">
        <f t="shared" si="142"/>
        <v>0.8</v>
      </c>
    </row>
    <row r="754" spans="1:32" hidden="1" outlineLevel="3" x14ac:dyDescent="0.35">
      <c r="A754" s="34"/>
      <c r="B754" s="34"/>
      <c r="C754" s="34" t="s">
        <v>255</v>
      </c>
      <c r="D754" s="34"/>
      <c r="E754" s="33"/>
      <c r="F754" s="34"/>
      <c r="G754" s="33"/>
      <c r="H754" s="33"/>
      <c r="I754" s="51"/>
      <c r="J754" s="52">
        <f t="shared" ref="J754:AB754" si="149">SUBTOTAL(9,J743:J753)</f>
        <v>6697971065</v>
      </c>
      <c r="K754" s="52">
        <f t="shared" si="149"/>
        <v>6208506114</v>
      </c>
      <c r="L754" s="52">
        <f t="shared" si="149"/>
        <v>0</v>
      </c>
      <c r="M754" s="52">
        <f t="shared" si="149"/>
        <v>0</v>
      </c>
      <c r="N754" s="52">
        <f t="shared" si="149"/>
        <v>1171550</v>
      </c>
      <c r="O754" s="52">
        <f t="shared" si="149"/>
        <v>0</v>
      </c>
      <c r="P754" s="52">
        <f t="shared" si="149"/>
        <v>0</v>
      </c>
      <c r="Q754" s="52">
        <f t="shared" si="149"/>
        <v>108000000</v>
      </c>
      <c r="R754" s="52">
        <f t="shared" si="149"/>
        <v>0</v>
      </c>
      <c r="S754" s="52">
        <f t="shared" si="149"/>
        <v>6317677664</v>
      </c>
      <c r="T754" s="52">
        <f t="shared" si="149"/>
        <v>0</v>
      </c>
      <c r="U754" s="52">
        <f t="shared" si="149"/>
        <v>1161749752.7400002</v>
      </c>
      <c r="V754" s="52">
        <f t="shared" si="149"/>
        <v>0</v>
      </c>
      <c r="W754" s="52">
        <f t="shared" si="149"/>
        <v>3902068328.4000006</v>
      </c>
      <c r="X754" s="52">
        <f t="shared" si="149"/>
        <v>3902068328.4000006</v>
      </c>
      <c r="Y754" s="52">
        <f t="shared" si="149"/>
        <v>243250302.24000001</v>
      </c>
      <c r="Z754" s="52">
        <f t="shared" si="149"/>
        <v>1144688032.8600001</v>
      </c>
      <c r="AA754" s="52">
        <f t="shared" si="149"/>
        <v>0</v>
      </c>
      <c r="AB754" s="54">
        <f t="shared" si="149"/>
        <v>1253859582.8599999</v>
      </c>
      <c r="AC754" s="55">
        <f t="shared" si="139"/>
        <v>0.62850358149780194</v>
      </c>
      <c r="AD754" s="55">
        <f t="shared" si="140"/>
        <v>0.61764283268757803</v>
      </c>
      <c r="AE754" s="55">
        <f t="shared" si="141"/>
        <v>0.18388873483685228</v>
      </c>
      <c r="AF754" s="55">
        <f t="shared" si="142"/>
        <v>0.80153156752443033</v>
      </c>
    </row>
    <row r="755" spans="1:32" s="50" customFormat="1" ht="54" hidden="1" outlineLevel="4" x14ac:dyDescent="0.35">
      <c r="A755" s="12" t="s">
        <v>145</v>
      </c>
      <c r="B755" s="12" t="s">
        <v>153</v>
      </c>
      <c r="C755" s="12" t="s">
        <v>92</v>
      </c>
      <c r="D755" s="12" t="s">
        <v>150</v>
      </c>
      <c r="E755" s="13">
        <v>400</v>
      </c>
      <c r="F755" s="12" t="s">
        <v>381</v>
      </c>
      <c r="G755" s="13">
        <v>2320</v>
      </c>
      <c r="H755" s="13">
        <v>3480</v>
      </c>
      <c r="I755" s="40" t="s">
        <v>384</v>
      </c>
      <c r="J755" s="47">
        <v>47825627</v>
      </c>
      <c r="K755" s="47">
        <v>50354913</v>
      </c>
      <c r="L755" s="47">
        <v>0</v>
      </c>
      <c r="M755" s="47">
        <v>0</v>
      </c>
      <c r="N755" s="47">
        <v>0</v>
      </c>
      <c r="O755" s="47">
        <v>0</v>
      </c>
      <c r="P755" s="47">
        <v>0</v>
      </c>
      <c r="Q755" s="47">
        <v>0</v>
      </c>
      <c r="R755" s="47">
        <v>0</v>
      </c>
      <c r="S755" s="47">
        <f t="shared" si="143"/>
        <v>50354913</v>
      </c>
      <c r="T755" s="47">
        <v>0</v>
      </c>
      <c r="U755" s="47">
        <v>37133863</v>
      </c>
      <c r="V755" s="47">
        <v>0</v>
      </c>
      <c r="W755" s="47">
        <v>0</v>
      </c>
      <c r="X755" s="47">
        <v>0</v>
      </c>
      <c r="Y755" s="47">
        <v>0</v>
      </c>
      <c r="Z755" s="47">
        <v>13221050</v>
      </c>
      <c r="AA755" s="47">
        <v>0</v>
      </c>
      <c r="AB755" s="15">
        <f>+S755-T755-U755-V755-W755-AA755</f>
        <v>13221050</v>
      </c>
      <c r="AC755" s="49">
        <f>IFERROR(W755/K755,0)</f>
        <v>0</v>
      </c>
      <c r="AD755" s="49">
        <f t="shared" si="140"/>
        <v>0</v>
      </c>
      <c r="AE755" s="49">
        <f t="shared" si="141"/>
        <v>0.73744269998043688</v>
      </c>
      <c r="AF755" s="49">
        <f t="shared" si="142"/>
        <v>0.73744269998043688</v>
      </c>
    </row>
    <row r="756" spans="1:32" s="50" customFormat="1" hidden="1" outlineLevel="3" x14ac:dyDescent="0.35">
      <c r="A756" s="34"/>
      <c r="B756" s="34"/>
      <c r="C756" s="34" t="s">
        <v>256</v>
      </c>
      <c r="D756" s="34"/>
      <c r="E756" s="33"/>
      <c r="F756" s="34"/>
      <c r="G756" s="33"/>
      <c r="H756" s="33"/>
      <c r="I756" s="51"/>
      <c r="J756" s="52">
        <f t="shared" ref="J756:AB756" si="150">SUBTOTAL(9,J755:J755)</f>
        <v>47825627</v>
      </c>
      <c r="K756" s="52">
        <f t="shared" si="150"/>
        <v>50354913</v>
      </c>
      <c r="L756" s="52">
        <f t="shared" si="150"/>
        <v>0</v>
      </c>
      <c r="M756" s="52">
        <f t="shared" si="150"/>
        <v>0</v>
      </c>
      <c r="N756" s="52">
        <f t="shared" si="150"/>
        <v>0</v>
      </c>
      <c r="O756" s="52">
        <f t="shared" si="150"/>
        <v>0</v>
      </c>
      <c r="P756" s="52">
        <f t="shared" si="150"/>
        <v>0</v>
      </c>
      <c r="Q756" s="52">
        <f t="shared" si="150"/>
        <v>0</v>
      </c>
      <c r="R756" s="52">
        <f t="shared" si="150"/>
        <v>0</v>
      </c>
      <c r="S756" s="52">
        <f t="shared" si="150"/>
        <v>50354913</v>
      </c>
      <c r="T756" s="52">
        <f t="shared" si="150"/>
        <v>0</v>
      </c>
      <c r="U756" s="52">
        <f t="shared" si="150"/>
        <v>37133863</v>
      </c>
      <c r="V756" s="52">
        <f t="shared" si="150"/>
        <v>0</v>
      </c>
      <c r="W756" s="52">
        <f t="shared" si="150"/>
        <v>0</v>
      </c>
      <c r="X756" s="52">
        <f t="shared" si="150"/>
        <v>0</v>
      </c>
      <c r="Y756" s="52">
        <f t="shared" si="150"/>
        <v>0</v>
      </c>
      <c r="Z756" s="52">
        <f t="shared" si="150"/>
        <v>13221050</v>
      </c>
      <c r="AA756" s="52">
        <f t="shared" si="150"/>
        <v>0</v>
      </c>
      <c r="AB756" s="54">
        <f t="shared" si="150"/>
        <v>13221050</v>
      </c>
      <c r="AC756" s="55">
        <f t="shared" si="139"/>
        <v>0</v>
      </c>
      <c r="AD756" s="55">
        <f t="shared" si="140"/>
        <v>0</v>
      </c>
      <c r="AE756" s="55">
        <f t="shared" si="141"/>
        <v>0.73744269998043688</v>
      </c>
      <c r="AF756" s="55">
        <f t="shared" si="142"/>
        <v>0.73744269998043688</v>
      </c>
    </row>
    <row r="757" spans="1:32" s="50" customFormat="1" outlineLevel="2" collapsed="1" x14ac:dyDescent="0.35">
      <c r="A757" s="28"/>
      <c r="B757" s="28" t="s">
        <v>404</v>
      </c>
      <c r="C757" s="28"/>
      <c r="D757" s="28"/>
      <c r="E757" s="29"/>
      <c r="F757" s="28"/>
      <c r="G757" s="29"/>
      <c r="H757" s="29"/>
      <c r="I757" s="57"/>
      <c r="J757" s="30">
        <f t="shared" ref="J757:AB757" si="151">SUBTOTAL(9,J725:J755)</f>
        <v>106707355220</v>
      </c>
      <c r="K757" s="30">
        <f t="shared" si="151"/>
        <v>106234468612</v>
      </c>
      <c r="L757" s="30">
        <f t="shared" si="151"/>
        <v>0</v>
      </c>
      <c r="M757" s="30">
        <f t="shared" si="151"/>
        <v>0</v>
      </c>
      <c r="N757" s="30">
        <f t="shared" si="151"/>
        <v>28925949</v>
      </c>
      <c r="O757" s="30">
        <f t="shared" si="151"/>
        <v>0</v>
      </c>
      <c r="P757" s="30">
        <f t="shared" si="151"/>
        <v>0</v>
      </c>
      <c r="Q757" s="30">
        <f t="shared" si="151"/>
        <v>-405899679</v>
      </c>
      <c r="R757" s="30">
        <f t="shared" si="151"/>
        <v>0</v>
      </c>
      <c r="S757" s="30">
        <f t="shared" si="151"/>
        <v>105857494882</v>
      </c>
      <c r="T757" s="30">
        <f t="shared" si="151"/>
        <v>0</v>
      </c>
      <c r="U757" s="30">
        <f t="shared" si="151"/>
        <v>6089795607.7599993</v>
      </c>
      <c r="V757" s="30">
        <f t="shared" si="151"/>
        <v>0</v>
      </c>
      <c r="W757" s="30">
        <f t="shared" si="151"/>
        <v>68750487860.049988</v>
      </c>
      <c r="X757" s="30">
        <f t="shared" si="151"/>
        <v>68750487860.049988</v>
      </c>
      <c r="Y757" s="30">
        <f t="shared" si="151"/>
        <v>24357172950.170002</v>
      </c>
      <c r="Z757" s="30">
        <f t="shared" si="151"/>
        <v>31394185144.190002</v>
      </c>
      <c r="AA757" s="30">
        <f t="shared" si="151"/>
        <v>0</v>
      </c>
      <c r="AB757" s="31">
        <f t="shared" si="151"/>
        <v>31017211414.190002</v>
      </c>
      <c r="AC757" s="32">
        <f t="shared" si="139"/>
        <v>0.64715801526854055</v>
      </c>
      <c r="AD757" s="32">
        <f t="shared" si="140"/>
        <v>0.64946263782915492</v>
      </c>
      <c r="AE757" s="32">
        <f t="shared" si="141"/>
        <v>5.752824223309206E-2</v>
      </c>
      <c r="AF757" s="32">
        <f t="shared" si="142"/>
        <v>0.70699088006224697</v>
      </c>
    </row>
    <row r="758" spans="1:32" s="50" customFormat="1" outlineLevel="1" x14ac:dyDescent="0.35">
      <c r="A758" s="34" t="s">
        <v>405</v>
      </c>
      <c r="B758" s="34"/>
      <c r="C758" s="34"/>
      <c r="D758" s="34"/>
      <c r="E758" s="33"/>
      <c r="F758" s="34"/>
      <c r="G758" s="33"/>
      <c r="H758" s="33"/>
      <c r="I758" s="51"/>
      <c r="J758" s="52">
        <f t="shared" ref="J758:AB758" si="152">SUBTOTAL(9,J560:J755)</f>
        <v>1597478497968</v>
      </c>
      <c r="K758" s="52">
        <f t="shared" si="152"/>
        <v>1597478497968</v>
      </c>
      <c r="L758" s="52">
        <f t="shared" si="152"/>
        <v>0</v>
      </c>
      <c r="M758" s="52">
        <f t="shared" si="152"/>
        <v>289874387</v>
      </c>
      <c r="N758" s="52">
        <f t="shared" si="152"/>
        <v>2430091259</v>
      </c>
      <c r="O758" s="52">
        <f t="shared" si="152"/>
        <v>0</v>
      </c>
      <c r="P758" s="52">
        <f t="shared" si="152"/>
        <v>25053469</v>
      </c>
      <c r="Q758" s="52">
        <f t="shared" si="152"/>
        <v>0</v>
      </c>
      <c r="R758" s="52">
        <f t="shared" si="152"/>
        <v>0</v>
      </c>
      <c r="S758" s="52">
        <f t="shared" si="152"/>
        <v>1599933642696</v>
      </c>
      <c r="T758" s="52">
        <f t="shared" si="152"/>
        <v>0</v>
      </c>
      <c r="U758" s="52">
        <f t="shared" si="152"/>
        <v>85988760248.180023</v>
      </c>
      <c r="V758" s="52">
        <f t="shared" si="152"/>
        <v>0</v>
      </c>
      <c r="W758" s="52">
        <f t="shared" si="152"/>
        <v>1080061017021.8094</v>
      </c>
      <c r="X758" s="52">
        <f t="shared" si="152"/>
        <v>1080061017021.8094</v>
      </c>
      <c r="Y758" s="52">
        <f t="shared" si="152"/>
        <v>358131921486.23004</v>
      </c>
      <c r="Z758" s="52">
        <f t="shared" si="152"/>
        <v>431428720698.00995</v>
      </c>
      <c r="AA758" s="52">
        <f t="shared" si="152"/>
        <v>0</v>
      </c>
      <c r="AB758" s="54">
        <f t="shared" si="152"/>
        <v>433883865426.00995</v>
      </c>
      <c r="AC758" s="55">
        <f t="shared" si="139"/>
        <v>0.67610363356730752</v>
      </c>
      <c r="AD758" s="55">
        <f t="shared" si="140"/>
        <v>0.67506613286900519</v>
      </c>
      <c r="AE758" s="55">
        <f t="shared" si="141"/>
        <v>5.3745204146893835E-2</v>
      </c>
      <c r="AF758" s="55">
        <f t="shared" si="142"/>
        <v>0.72881133701589906</v>
      </c>
    </row>
    <row r="759" spans="1:32" s="50" customFormat="1" x14ac:dyDescent="0.35">
      <c r="A759" s="60" t="s">
        <v>406</v>
      </c>
      <c r="B759" s="60"/>
      <c r="C759" s="60"/>
      <c r="D759" s="60"/>
      <c r="E759" s="61"/>
      <c r="F759" s="60"/>
      <c r="G759" s="61"/>
      <c r="H759" s="61"/>
      <c r="I759" s="62"/>
      <c r="J759" s="63">
        <f t="shared" ref="J759:AB759" si="153">SUBTOTAL(9,J12:J755)</f>
        <v>2586221855269</v>
      </c>
      <c r="K759" s="63">
        <f t="shared" si="153"/>
        <v>2598415679437</v>
      </c>
      <c r="L759" s="63">
        <f t="shared" si="153"/>
        <v>0</v>
      </c>
      <c r="M759" s="63">
        <f t="shared" si="153"/>
        <v>4798051863</v>
      </c>
      <c r="N759" s="63">
        <f t="shared" si="153"/>
        <v>0</v>
      </c>
      <c r="O759" s="63">
        <f t="shared" si="153"/>
        <v>1463914969</v>
      </c>
      <c r="P759" s="63">
        <f t="shared" si="153"/>
        <v>0</v>
      </c>
      <c r="Q759" s="63">
        <f t="shared" si="153"/>
        <v>0</v>
      </c>
      <c r="R759" s="63">
        <f t="shared" si="153"/>
        <v>1447772491.4300003</v>
      </c>
      <c r="S759" s="63">
        <f t="shared" si="153"/>
        <v>2598415679437</v>
      </c>
      <c r="T759" s="63">
        <f t="shared" si="153"/>
        <v>2233190284.9400001</v>
      </c>
      <c r="U759" s="63">
        <f t="shared" si="153"/>
        <v>163419437270.45007</v>
      </c>
      <c r="V759" s="63">
        <f t="shared" si="153"/>
        <v>784734501.57000005</v>
      </c>
      <c r="W759" s="63">
        <f t="shared" si="153"/>
        <v>1745338560426.6619</v>
      </c>
      <c r="X759" s="63">
        <f t="shared" si="153"/>
        <v>1745002100483.4419</v>
      </c>
      <c r="Y759" s="63">
        <f t="shared" si="153"/>
        <v>390901377912.59003</v>
      </c>
      <c r="Z759" s="63">
        <f t="shared" si="153"/>
        <v>686639756953.38025</v>
      </c>
      <c r="AA759" s="63">
        <f t="shared" si="153"/>
        <v>2000000000</v>
      </c>
      <c r="AB759" s="64">
        <f t="shared" si="153"/>
        <v>684639756953.38025</v>
      </c>
      <c r="AC759" s="65">
        <f t="shared" si="139"/>
        <v>0.67169336078083752</v>
      </c>
      <c r="AD759" s="65">
        <f t="shared" si="140"/>
        <v>0.67169336078083752</v>
      </c>
      <c r="AE759" s="65">
        <f t="shared" si="141"/>
        <v>6.4053401222171721E-2</v>
      </c>
      <c r="AF759" s="65">
        <f t="shared" si="142"/>
        <v>0.73574676200300926</v>
      </c>
    </row>
    <row r="760" spans="1:32" s="27" customFormat="1" x14ac:dyDescent="0.35">
      <c r="A760" s="17"/>
      <c r="B760" s="17"/>
      <c r="C760" s="17"/>
      <c r="D760" s="17"/>
      <c r="E760" s="18"/>
      <c r="F760" s="17"/>
      <c r="G760" s="18"/>
      <c r="H760" s="18"/>
      <c r="I760" s="41"/>
      <c r="M760" s="45"/>
      <c r="N760" s="45"/>
      <c r="O760" s="45"/>
      <c r="P760" s="45"/>
      <c r="Q760" s="45"/>
      <c r="R760" s="45"/>
      <c r="AC760" s="18"/>
      <c r="AD760" s="18"/>
      <c r="AE760" s="18"/>
      <c r="AF760" s="18"/>
    </row>
  </sheetData>
  <autoFilter ref="A11:AF758" xr:uid="{9CCDAF0C-3E95-4D2F-BE8B-C5FD15943A32}"/>
  <mergeCells count="3">
    <mergeCell ref="A6:X6"/>
    <mergeCell ref="A7:X7"/>
    <mergeCell ref="A8:X8"/>
  </mergeCells>
  <pageMargins left="0.75" right="0.75" top="1" bottom="1" header="0.5" footer="0.5"/>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09770-0956-4149-9330-1CF3E8392C9E}">
  <dimension ref="A1:AF679"/>
  <sheetViews>
    <sheetView showGridLines="0" zoomScale="80" zoomScaleNormal="80" workbookViewId="0">
      <selection activeCell="J1" sqref="J1"/>
    </sheetView>
  </sheetViews>
  <sheetFormatPr baseColWidth="10" defaultRowHeight="14.5" outlineLevelRow="2" x14ac:dyDescent="0.35"/>
  <cols>
    <col min="1" max="1" width="17.08984375" style="17" customWidth="1"/>
    <col min="2" max="2" width="18.81640625" style="17" customWidth="1"/>
    <col min="3" max="3" width="16.453125" style="17" bestFit="1" customWidth="1"/>
    <col min="4" max="4" width="16" style="17" customWidth="1"/>
    <col min="5" max="5" width="11" style="18" bestFit="1" customWidth="1"/>
    <col min="6" max="6" width="11" style="17" bestFit="1" customWidth="1"/>
    <col min="7" max="8" width="11" style="18" bestFit="1" customWidth="1"/>
    <col min="9" max="9" width="68.1796875" style="41" customWidth="1"/>
    <col min="10" max="11" width="27.54296875" style="27" customWidth="1"/>
    <col min="12" max="12" width="24.26953125" style="27" customWidth="1"/>
    <col min="13" max="13" width="20.7265625" style="45" bestFit="1" customWidth="1"/>
    <col min="14" max="14" width="22.36328125" style="45" bestFit="1" customWidth="1"/>
    <col min="15" max="15" width="21.36328125" style="45" bestFit="1" customWidth="1"/>
    <col min="16" max="16" width="21.453125" style="45" customWidth="1"/>
    <col min="17" max="17" width="22.36328125" style="45" bestFit="1" customWidth="1"/>
    <col min="18" max="18" width="24.26953125" style="45" customWidth="1"/>
    <col min="19" max="19" width="26.1796875" style="27" bestFit="1" customWidth="1"/>
    <col min="20" max="20" width="20.453125" style="27" bestFit="1" customWidth="1"/>
    <col min="21" max="21" width="23.26953125" style="27" bestFit="1" customWidth="1"/>
    <col min="22" max="22" width="18.36328125" style="27" bestFit="1" customWidth="1"/>
    <col min="23" max="24" width="25.36328125" style="27" bestFit="1" customWidth="1"/>
    <col min="25" max="26" width="23.26953125" style="27" bestFit="1" customWidth="1"/>
    <col min="27" max="27" width="20.453125" style="27" bestFit="1" customWidth="1"/>
    <col min="28" max="28" width="26.453125" style="27" bestFit="1" customWidth="1"/>
    <col min="29" max="30" width="27.26953125" style="18" bestFit="1" customWidth="1"/>
    <col min="31" max="31" width="26" style="18" bestFit="1" customWidth="1"/>
    <col min="32" max="32" width="26.1796875" style="18" bestFit="1" customWidth="1"/>
  </cols>
  <sheetData>
    <row r="1" spans="1:32" s="6" customFormat="1" ht="13.5" x14ac:dyDescent="0.3">
      <c r="A1" s="1"/>
      <c r="B1" s="2"/>
      <c r="C1" s="1"/>
      <c r="D1" s="2"/>
      <c r="E1" s="2"/>
      <c r="F1" s="3"/>
      <c r="G1" s="1"/>
      <c r="H1" s="1"/>
      <c r="I1" s="4"/>
      <c r="J1" s="19"/>
      <c r="K1" s="19"/>
      <c r="L1" s="19"/>
      <c r="M1" s="42"/>
      <c r="N1" s="42"/>
      <c r="O1" s="42"/>
      <c r="P1" s="43"/>
      <c r="Q1" s="43"/>
      <c r="R1" s="43"/>
      <c r="S1" s="19"/>
      <c r="T1" s="19"/>
      <c r="U1" s="20"/>
      <c r="V1" s="21"/>
      <c r="W1" s="21"/>
      <c r="X1" s="21"/>
      <c r="Y1" s="19"/>
      <c r="Z1" s="20"/>
      <c r="AA1" s="20"/>
      <c r="AB1" s="21"/>
      <c r="AC1" s="5"/>
      <c r="AD1" s="5"/>
      <c r="AE1" s="5"/>
      <c r="AF1" s="1"/>
    </row>
    <row r="2" spans="1:32" s="6" customFormat="1" ht="13.5" x14ac:dyDescent="0.3">
      <c r="A2" s="1"/>
      <c r="B2" s="2"/>
      <c r="C2" s="1"/>
      <c r="D2" s="2"/>
      <c r="E2" s="2"/>
      <c r="F2" s="3"/>
      <c r="G2" s="1"/>
      <c r="H2" s="1"/>
      <c r="I2" s="4"/>
      <c r="J2" s="19"/>
      <c r="K2" s="19"/>
      <c r="L2" s="19"/>
      <c r="M2" s="42"/>
      <c r="N2" s="42"/>
      <c r="O2" s="42"/>
      <c r="P2" s="43"/>
      <c r="Q2" s="43"/>
      <c r="R2" s="43"/>
      <c r="S2" s="19"/>
      <c r="T2" s="19"/>
      <c r="U2" s="22"/>
      <c r="V2" s="23"/>
      <c r="W2" s="23"/>
      <c r="X2" s="21"/>
      <c r="Y2" s="19"/>
      <c r="Z2" s="20"/>
      <c r="AA2" s="20"/>
      <c r="AB2" s="21"/>
      <c r="AC2" s="5"/>
      <c r="AD2" s="5"/>
      <c r="AE2" s="5"/>
      <c r="AF2" s="1"/>
    </row>
    <row r="3" spans="1:32" s="6" customFormat="1" ht="13.5" x14ac:dyDescent="0.3">
      <c r="A3" s="1"/>
      <c r="B3" s="2"/>
      <c r="C3" s="1"/>
      <c r="D3" s="2"/>
      <c r="E3" s="2"/>
      <c r="F3" s="3"/>
      <c r="G3" s="1"/>
      <c r="H3" s="1"/>
      <c r="I3" s="4"/>
      <c r="J3" s="19"/>
      <c r="K3" s="19"/>
      <c r="L3" s="19"/>
      <c r="M3" s="42"/>
      <c r="N3" s="42"/>
      <c r="O3" s="42"/>
      <c r="P3" s="43"/>
      <c r="Q3" s="43"/>
      <c r="R3" s="43"/>
      <c r="S3" s="19"/>
      <c r="T3" s="19"/>
      <c r="U3" s="20"/>
      <c r="V3" s="21"/>
      <c r="W3" s="21"/>
      <c r="X3" s="21"/>
      <c r="Y3" s="19"/>
      <c r="Z3" s="20"/>
      <c r="AA3" s="20"/>
      <c r="AB3" s="21"/>
      <c r="AC3" s="5"/>
      <c r="AD3" s="5"/>
      <c r="AE3" s="5"/>
      <c r="AF3" s="1"/>
    </row>
    <row r="4" spans="1:32" s="6" customFormat="1" ht="13.5" x14ac:dyDescent="0.3">
      <c r="A4" s="1"/>
      <c r="B4" s="1"/>
      <c r="C4" s="1"/>
      <c r="D4" s="1"/>
      <c r="E4" s="1"/>
      <c r="F4" s="3"/>
      <c r="G4" s="1"/>
      <c r="H4" s="1"/>
      <c r="I4" s="4"/>
      <c r="J4" s="19"/>
      <c r="K4" s="19"/>
      <c r="L4" s="19"/>
      <c r="M4" s="42"/>
      <c r="N4" s="42"/>
      <c r="O4" s="42"/>
      <c r="P4" s="43"/>
      <c r="Q4" s="43"/>
      <c r="R4" s="43"/>
      <c r="S4" s="19"/>
      <c r="T4" s="19"/>
      <c r="U4" s="20"/>
      <c r="V4" s="21"/>
      <c r="W4" s="21"/>
      <c r="X4" s="21"/>
      <c r="Y4" s="19"/>
      <c r="Z4" s="20"/>
      <c r="AA4" s="20"/>
      <c r="AB4" s="21"/>
      <c r="AC4" s="5"/>
      <c r="AD4" s="5"/>
      <c r="AE4" s="5"/>
      <c r="AF4" s="1"/>
    </row>
    <row r="5" spans="1:32" s="6" customFormat="1" ht="13.5" x14ac:dyDescent="0.3">
      <c r="A5" s="1"/>
      <c r="B5" s="1"/>
      <c r="C5" s="1"/>
      <c r="D5" s="1"/>
      <c r="E5" s="1"/>
      <c r="F5" s="3"/>
      <c r="G5" s="1"/>
      <c r="H5" s="1"/>
      <c r="I5" s="4"/>
      <c r="J5" s="19"/>
      <c r="K5" s="19"/>
      <c r="L5" s="19"/>
      <c r="M5" s="42"/>
      <c r="N5" s="42"/>
      <c r="O5" s="42"/>
      <c r="P5" s="43"/>
      <c r="Q5" s="43"/>
      <c r="R5" s="43"/>
      <c r="S5" s="19"/>
      <c r="T5" s="19"/>
      <c r="U5" s="20"/>
      <c r="V5" s="21"/>
      <c r="W5" s="21"/>
      <c r="X5" s="21"/>
      <c r="Y5" s="19"/>
      <c r="Z5" s="20"/>
      <c r="AA5" s="20"/>
      <c r="AB5" s="21"/>
      <c r="AC5" s="5"/>
      <c r="AD5" s="5"/>
      <c r="AE5" s="5"/>
      <c r="AF5" s="1"/>
    </row>
    <row r="6" spans="1:32" s="6" customFormat="1" ht="13.5" x14ac:dyDescent="0.3">
      <c r="A6" s="66" t="s">
        <v>565</v>
      </c>
      <c r="B6" s="66"/>
      <c r="C6" s="66"/>
      <c r="D6" s="66"/>
      <c r="E6" s="66"/>
      <c r="F6" s="66"/>
      <c r="G6" s="66"/>
      <c r="H6" s="66"/>
      <c r="I6" s="66"/>
      <c r="J6" s="66"/>
      <c r="K6" s="66"/>
      <c r="L6" s="66"/>
      <c r="M6" s="66"/>
      <c r="N6" s="66"/>
      <c r="O6" s="66"/>
      <c r="P6" s="66"/>
      <c r="Q6" s="66"/>
      <c r="R6" s="66"/>
      <c r="S6" s="66"/>
      <c r="T6" s="66"/>
      <c r="U6" s="66"/>
      <c r="V6" s="66"/>
      <c r="W6" s="66"/>
      <c r="X6" s="66"/>
      <c r="Y6" s="19"/>
      <c r="Z6" s="20"/>
      <c r="AA6" s="20"/>
      <c r="AB6" s="21"/>
      <c r="AC6" s="5"/>
      <c r="AD6" s="5"/>
      <c r="AE6" s="5"/>
      <c r="AF6" s="1"/>
    </row>
    <row r="7" spans="1:32" s="6" customFormat="1" ht="13.5" x14ac:dyDescent="0.3">
      <c r="A7" s="66" t="s">
        <v>155</v>
      </c>
      <c r="B7" s="66"/>
      <c r="C7" s="66"/>
      <c r="D7" s="66"/>
      <c r="E7" s="66"/>
      <c r="F7" s="66"/>
      <c r="G7" s="66"/>
      <c r="H7" s="66"/>
      <c r="I7" s="66"/>
      <c r="J7" s="66"/>
      <c r="K7" s="66"/>
      <c r="L7" s="66"/>
      <c r="M7" s="66"/>
      <c r="N7" s="66"/>
      <c r="O7" s="66"/>
      <c r="P7" s="66"/>
      <c r="Q7" s="66"/>
      <c r="R7" s="66"/>
      <c r="S7" s="66"/>
      <c r="T7" s="66"/>
      <c r="U7" s="66"/>
      <c r="V7" s="66"/>
      <c r="W7" s="66"/>
      <c r="X7" s="66"/>
      <c r="Y7" s="19"/>
      <c r="Z7" s="20"/>
      <c r="AA7" s="20"/>
      <c r="AB7" s="21"/>
      <c r="AC7" s="5"/>
      <c r="AD7" s="5"/>
      <c r="AE7" s="5"/>
      <c r="AF7" s="1"/>
    </row>
    <row r="8" spans="1:32" s="6" customFormat="1" ht="13.5" x14ac:dyDescent="0.3">
      <c r="A8" s="66" t="s">
        <v>559</v>
      </c>
      <c r="B8" s="66"/>
      <c r="C8" s="66"/>
      <c r="D8" s="66"/>
      <c r="E8" s="66"/>
      <c r="F8" s="66"/>
      <c r="G8" s="66"/>
      <c r="H8" s="66"/>
      <c r="I8" s="66"/>
      <c r="J8" s="66"/>
      <c r="K8" s="66"/>
      <c r="L8" s="66"/>
      <c r="M8" s="66"/>
      <c r="N8" s="66"/>
      <c r="O8" s="66"/>
      <c r="P8" s="66"/>
      <c r="Q8" s="66"/>
      <c r="R8" s="66"/>
      <c r="S8" s="66"/>
      <c r="T8" s="66"/>
      <c r="U8" s="66"/>
      <c r="V8" s="66"/>
      <c r="W8" s="66"/>
      <c r="X8" s="66"/>
      <c r="Y8" s="19"/>
      <c r="Z8" s="20"/>
      <c r="AA8" s="20"/>
      <c r="AB8" s="21"/>
      <c r="AC8" s="5"/>
      <c r="AD8" s="5"/>
      <c r="AE8" s="5"/>
      <c r="AF8" s="1"/>
    </row>
    <row r="9" spans="1:32" s="6" customFormat="1" ht="13.5" x14ac:dyDescent="0.3">
      <c r="A9" s="2"/>
      <c r="B9" s="2"/>
      <c r="C9" s="2"/>
      <c r="D9" s="2"/>
      <c r="E9" s="2"/>
      <c r="F9" s="7"/>
      <c r="G9" s="2"/>
      <c r="H9" s="2"/>
      <c r="I9" s="8"/>
      <c r="J9" s="24"/>
      <c r="K9" s="24"/>
      <c r="L9" s="24"/>
      <c r="M9" s="44"/>
      <c r="N9" s="44"/>
      <c r="O9" s="44"/>
      <c r="P9" s="44"/>
      <c r="Q9" s="44"/>
      <c r="R9" s="44"/>
      <c r="S9" s="24"/>
      <c r="T9" s="24"/>
      <c r="U9" s="24"/>
      <c r="V9" s="24"/>
      <c r="W9" s="24"/>
      <c r="X9" s="24"/>
      <c r="Y9" s="19"/>
      <c r="Z9" s="20"/>
      <c r="AA9" s="20"/>
      <c r="AB9" s="21"/>
      <c r="AC9" s="5"/>
      <c r="AD9" s="5"/>
      <c r="AE9" s="5"/>
      <c r="AF9" s="1"/>
    </row>
    <row r="10" spans="1:32" x14ac:dyDescent="0.35">
      <c r="A10" t="s">
        <v>670</v>
      </c>
      <c r="I10" s="16"/>
    </row>
    <row r="11" spans="1:32" ht="108" x14ac:dyDescent="0.35">
      <c r="A11" s="9" t="s">
        <v>156</v>
      </c>
      <c r="B11" s="9" t="s">
        <v>157</v>
      </c>
      <c r="C11" s="9" t="s">
        <v>158</v>
      </c>
      <c r="D11" s="9" t="s">
        <v>159</v>
      </c>
      <c r="E11" s="9" t="s">
        <v>30</v>
      </c>
      <c r="F11" s="10" t="s">
        <v>160</v>
      </c>
      <c r="G11" s="9" t="s">
        <v>161</v>
      </c>
      <c r="H11" s="9" t="s">
        <v>0</v>
      </c>
      <c r="I11" s="9" t="s">
        <v>162</v>
      </c>
      <c r="J11" s="25" t="s">
        <v>163</v>
      </c>
      <c r="K11" s="25" t="s">
        <v>164</v>
      </c>
      <c r="L11" s="25" t="s">
        <v>165</v>
      </c>
      <c r="M11" s="46" t="s">
        <v>166</v>
      </c>
      <c r="N11" s="46" t="s">
        <v>167</v>
      </c>
      <c r="O11" s="46" t="s">
        <v>168</v>
      </c>
      <c r="P11" s="46" t="s">
        <v>169</v>
      </c>
      <c r="Q11" s="46" t="s">
        <v>557</v>
      </c>
      <c r="R11" s="46" t="s">
        <v>558</v>
      </c>
      <c r="S11" s="25" t="s">
        <v>170</v>
      </c>
      <c r="T11" s="26" t="s">
        <v>171</v>
      </c>
      <c r="U11" s="25" t="s">
        <v>172</v>
      </c>
      <c r="V11" s="25" t="s">
        <v>173</v>
      </c>
      <c r="W11" s="25" t="s">
        <v>174</v>
      </c>
      <c r="X11" s="25" t="s">
        <v>175</v>
      </c>
      <c r="Y11" s="25" t="s">
        <v>176</v>
      </c>
      <c r="Z11" s="25" t="s">
        <v>177</v>
      </c>
      <c r="AA11" s="25" t="s">
        <v>178</v>
      </c>
      <c r="AB11" s="26" t="s">
        <v>179</v>
      </c>
      <c r="AC11" s="11" t="s">
        <v>180</v>
      </c>
      <c r="AD11" s="11" t="s">
        <v>181</v>
      </c>
      <c r="AE11" s="11" t="s">
        <v>182</v>
      </c>
      <c r="AF11" s="11" t="s">
        <v>183</v>
      </c>
    </row>
    <row r="12" spans="1:32" outlineLevel="2" x14ac:dyDescent="0.35">
      <c r="A12" s="12" t="s">
        <v>31</v>
      </c>
      <c r="B12" s="12" t="s">
        <v>32</v>
      </c>
      <c r="C12" s="12" t="s">
        <v>33</v>
      </c>
      <c r="D12" s="12" t="s">
        <v>34</v>
      </c>
      <c r="E12" s="13"/>
      <c r="F12" s="12" t="s">
        <v>184</v>
      </c>
      <c r="G12" s="13">
        <v>1111</v>
      </c>
      <c r="H12" s="13">
        <v>3480</v>
      </c>
      <c r="I12" s="40" t="s">
        <v>185</v>
      </c>
      <c r="J12" s="47">
        <v>3491626363</v>
      </c>
      <c r="K12" s="47">
        <v>3491626363</v>
      </c>
      <c r="L12" s="47">
        <v>0</v>
      </c>
      <c r="M12" s="47">
        <v>0</v>
      </c>
      <c r="N12" s="47">
        <v>0</v>
      </c>
      <c r="O12" s="48">
        <v>-16228070</v>
      </c>
      <c r="P12" s="48">
        <v>45878068</v>
      </c>
      <c r="Q12" s="47">
        <v>0</v>
      </c>
      <c r="R12" s="47">
        <v>0</v>
      </c>
      <c r="S12" s="47">
        <f t="shared" ref="S12:S75" si="0">+K12+N12+P12+Q12</f>
        <v>3537504431</v>
      </c>
      <c r="T12" s="47">
        <v>0</v>
      </c>
      <c r="U12" s="47">
        <v>2716653.4</v>
      </c>
      <c r="V12" s="47">
        <v>0</v>
      </c>
      <c r="W12" s="47">
        <v>2423112868.6999998</v>
      </c>
      <c r="X12" s="47">
        <v>2423112868.6999998</v>
      </c>
      <c r="Y12" s="47">
        <v>1049568770.9</v>
      </c>
      <c r="Z12" s="47">
        <v>1065796840.9</v>
      </c>
      <c r="AA12" s="47">
        <v>0</v>
      </c>
      <c r="AB12" s="15">
        <f>+S12-T12-U12-V12-W12-AA12</f>
        <v>1111674908.9000001</v>
      </c>
      <c r="AC12" s="49">
        <f t="shared" ref="AC12:AC75" si="1">IFERROR(W12/K12,0)</f>
        <v>0.69397828312250021</v>
      </c>
      <c r="AD12" s="49">
        <f t="shared" ref="AD12:AD75" si="2">IFERROR(W12/S12,0)</f>
        <v>0.6849780448232603</v>
      </c>
      <c r="AE12" s="49">
        <f t="shared" ref="AE12:AE75" si="3">IFERROR(((T12+U12+V12)/S12),0)</f>
        <v>7.679575963759407E-4</v>
      </c>
      <c r="AF12" s="49">
        <f t="shared" ref="AF12:AF75" si="4">+AD12+AE12</f>
        <v>0.68574600241963624</v>
      </c>
    </row>
    <row r="13" spans="1:32" outlineLevel="2" x14ac:dyDescent="0.35">
      <c r="A13" s="12" t="s">
        <v>31</v>
      </c>
      <c r="B13" s="12" t="s">
        <v>32</v>
      </c>
      <c r="C13" s="12" t="s">
        <v>33</v>
      </c>
      <c r="D13" s="12" t="s">
        <v>35</v>
      </c>
      <c r="E13" s="13"/>
      <c r="F13" s="12" t="s">
        <v>184</v>
      </c>
      <c r="G13" s="13">
        <v>1111</v>
      </c>
      <c r="H13" s="13">
        <v>3480</v>
      </c>
      <c r="I13" s="40" t="s">
        <v>186</v>
      </c>
      <c r="J13" s="47">
        <v>15253911</v>
      </c>
      <c r="K13" s="47">
        <v>15253911</v>
      </c>
      <c r="L13" s="47">
        <v>0</v>
      </c>
      <c r="M13" s="47">
        <v>0</v>
      </c>
      <c r="N13" s="48">
        <v>3800000</v>
      </c>
      <c r="O13" s="47">
        <v>0</v>
      </c>
      <c r="P13" s="47">
        <v>0</v>
      </c>
      <c r="Q13" s="47">
        <v>0</v>
      </c>
      <c r="R13" s="47">
        <v>0</v>
      </c>
      <c r="S13" s="47">
        <f t="shared" si="0"/>
        <v>19053911</v>
      </c>
      <c r="T13" s="47">
        <v>0</v>
      </c>
      <c r="U13" s="47">
        <v>0</v>
      </c>
      <c r="V13" s="47">
        <v>0</v>
      </c>
      <c r="W13" s="47">
        <v>11041375</v>
      </c>
      <c r="X13" s="47">
        <v>11041375</v>
      </c>
      <c r="Y13" s="47">
        <v>4212536</v>
      </c>
      <c r="Z13" s="47">
        <v>4212536</v>
      </c>
      <c r="AA13" s="47">
        <v>0</v>
      </c>
      <c r="AB13" s="15">
        <f t="shared" ref="AB13:AB76" si="5">+S13-T13-U13-V13-W13-AA13</f>
        <v>8012536</v>
      </c>
      <c r="AC13" s="49">
        <f t="shared" si="1"/>
        <v>0.72383895513747265</v>
      </c>
      <c r="AD13" s="49">
        <f t="shared" si="2"/>
        <v>0.57948076906625623</v>
      </c>
      <c r="AE13" s="49">
        <f t="shared" si="3"/>
        <v>0</v>
      </c>
      <c r="AF13" s="49">
        <f t="shared" si="4"/>
        <v>0.57948076906625623</v>
      </c>
    </row>
    <row r="14" spans="1:32" outlineLevel="2" x14ac:dyDescent="0.35">
      <c r="A14" s="12" t="s">
        <v>31</v>
      </c>
      <c r="B14" s="12" t="s">
        <v>32</v>
      </c>
      <c r="C14" s="12" t="s">
        <v>33</v>
      </c>
      <c r="D14" s="12" t="s">
        <v>36</v>
      </c>
      <c r="E14" s="13"/>
      <c r="F14" s="12" t="s">
        <v>184</v>
      </c>
      <c r="G14" s="13">
        <v>1111</v>
      </c>
      <c r="H14" s="13">
        <v>3480</v>
      </c>
      <c r="I14" s="40" t="s">
        <v>1</v>
      </c>
      <c r="J14" s="47">
        <v>48830929</v>
      </c>
      <c r="K14" s="47">
        <v>48830929</v>
      </c>
      <c r="L14" s="47">
        <v>0</v>
      </c>
      <c r="M14" s="47">
        <v>0</v>
      </c>
      <c r="N14" s="48">
        <v>34365055</v>
      </c>
      <c r="O14" s="47">
        <v>0</v>
      </c>
      <c r="P14" s="47">
        <v>0</v>
      </c>
      <c r="Q14" s="47">
        <v>0</v>
      </c>
      <c r="R14" s="47">
        <v>0</v>
      </c>
      <c r="S14" s="47">
        <f t="shared" si="0"/>
        <v>83195984</v>
      </c>
      <c r="T14" s="47">
        <v>0</v>
      </c>
      <c r="U14" s="47">
        <v>0</v>
      </c>
      <c r="V14" s="47">
        <v>0</v>
      </c>
      <c r="W14" s="47">
        <v>33630042.359999999</v>
      </c>
      <c r="X14" s="47">
        <v>33630042.359999999</v>
      </c>
      <c r="Y14" s="47">
        <v>15200886.640000001</v>
      </c>
      <c r="Z14" s="47">
        <v>15200886.640000001</v>
      </c>
      <c r="AA14" s="47">
        <v>0</v>
      </c>
      <c r="AB14" s="15">
        <f t="shared" si="5"/>
        <v>49565941.640000001</v>
      </c>
      <c r="AC14" s="49">
        <f t="shared" si="1"/>
        <v>0.68870371808818132</v>
      </c>
      <c r="AD14" s="49">
        <f t="shared" si="2"/>
        <v>0.4042267516182031</v>
      </c>
      <c r="AE14" s="49">
        <f t="shared" si="3"/>
        <v>0</v>
      </c>
      <c r="AF14" s="49">
        <f t="shared" si="4"/>
        <v>0.4042267516182031</v>
      </c>
    </row>
    <row r="15" spans="1:32" outlineLevel="2" x14ac:dyDescent="0.35">
      <c r="A15" s="12" t="s">
        <v>31</v>
      </c>
      <c r="B15" s="12" t="s">
        <v>32</v>
      </c>
      <c r="C15" s="12" t="s">
        <v>33</v>
      </c>
      <c r="D15" s="12" t="s">
        <v>37</v>
      </c>
      <c r="E15" s="13"/>
      <c r="F15" s="12" t="s">
        <v>184</v>
      </c>
      <c r="G15" s="13">
        <v>1111</v>
      </c>
      <c r="H15" s="13">
        <v>3480</v>
      </c>
      <c r="I15" s="40" t="s">
        <v>2</v>
      </c>
      <c r="J15" s="47">
        <v>39937838</v>
      </c>
      <c r="K15" s="47">
        <v>39937838</v>
      </c>
      <c r="L15" s="47">
        <v>0</v>
      </c>
      <c r="M15" s="47">
        <v>0</v>
      </c>
      <c r="N15" s="47">
        <v>0</v>
      </c>
      <c r="O15" s="47">
        <v>0</v>
      </c>
      <c r="P15" s="47">
        <v>0</v>
      </c>
      <c r="Q15" s="47">
        <v>0</v>
      </c>
      <c r="R15" s="47">
        <v>0</v>
      </c>
      <c r="S15" s="47">
        <f t="shared" si="0"/>
        <v>39937838</v>
      </c>
      <c r="T15" s="47">
        <v>0</v>
      </c>
      <c r="U15" s="47">
        <v>24007304.359999999</v>
      </c>
      <c r="V15" s="47">
        <v>0</v>
      </c>
      <c r="W15" s="47">
        <v>15930533.640000001</v>
      </c>
      <c r="X15" s="47">
        <v>15930533.640000001</v>
      </c>
      <c r="Y15" s="47">
        <v>0</v>
      </c>
      <c r="Z15" s="47">
        <v>0</v>
      </c>
      <c r="AA15" s="47">
        <v>0</v>
      </c>
      <c r="AB15" s="15">
        <f t="shared" si="5"/>
        <v>0</v>
      </c>
      <c r="AC15" s="49">
        <f t="shared" si="1"/>
        <v>0.39888322547655186</v>
      </c>
      <c r="AD15" s="49">
        <f t="shared" si="2"/>
        <v>0.39888322547655186</v>
      </c>
      <c r="AE15" s="49">
        <f t="shared" si="3"/>
        <v>0.60111677452344814</v>
      </c>
      <c r="AF15" s="49">
        <f t="shared" si="4"/>
        <v>1</v>
      </c>
    </row>
    <row r="16" spans="1:32" outlineLevel="2" x14ac:dyDescent="0.35">
      <c r="A16" s="12" t="s">
        <v>31</v>
      </c>
      <c r="B16" s="12" t="s">
        <v>32</v>
      </c>
      <c r="C16" s="12" t="s">
        <v>33</v>
      </c>
      <c r="D16" s="12" t="s">
        <v>38</v>
      </c>
      <c r="E16" s="13"/>
      <c r="F16" s="12" t="s">
        <v>184</v>
      </c>
      <c r="G16" s="13">
        <v>1111</v>
      </c>
      <c r="H16" s="13">
        <v>3480</v>
      </c>
      <c r="I16" s="40" t="s">
        <v>187</v>
      </c>
      <c r="J16" s="47">
        <v>950535064</v>
      </c>
      <c r="K16" s="47">
        <v>950535064</v>
      </c>
      <c r="L16" s="47">
        <v>0</v>
      </c>
      <c r="M16" s="47">
        <v>0</v>
      </c>
      <c r="N16" s="48">
        <v>35000000</v>
      </c>
      <c r="O16" s="47">
        <v>0</v>
      </c>
      <c r="P16" s="47">
        <v>0</v>
      </c>
      <c r="Q16" s="47">
        <v>0</v>
      </c>
      <c r="R16" s="47">
        <v>0</v>
      </c>
      <c r="S16" s="47">
        <f t="shared" si="0"/>
        <v>985535064</v>
      </c>
      <c r="T16" s="47">
        <v>0</v>
      </c>
      <c r="U16" s="47">
        <v>528607.80000000005</v>
      </c>
      <c r="V16" s="47">
        <v>0</v>
      </c>
      <c r="W16" s="47">
        <v>629552282.34000003</v>
      </c>
      <c r="X16" s="47">
        <v>629552282.34000003</v>
      </c>
      <c r="Y16" s="47">
        <v>320454173.86000001</v>
      </c>
      <c r="Z16" s="47">
        <v>320454173.86000001</v>
      </c>
      <c r="AA16" s="47">
        <v>0</v>
      </c>
      <c r="AB16" s="15">
        <f t="shared" si="5"/>
        <v>355454173.86000001</v>
      </c>
      <c r="AC16" s="49">
        <f t="shared" si="1"/>
        <v>0.66231358124838202</v>
      </c>
      <c r="AD16" s="49">
        <f t="shared" si="2"/>
        <v>0.63879237313468129</v>
      </c>
      <c r="AE16" s="49">
        <f t="shared" si="3"/>
        <v>5.3636630426373143E-4</v>
      </c>
      <c r="AF16" s="49">
        <f t="shared" si="4"/>
        <v>0.63932873943894497</v>
      </c>
    </row>
    <row r="17" spans="1:32" outlineLevel="2" x14ac:dyDescent="0.35">
      <c r="A17" s="12" t="s">
        <v>31</v>
      </c>
      <c r="B17" s="12" t="s">
        <v>32</v>
      </c>
      <c r="C17" s="12" t="s">
        <v>33</v>
      </c>
      <c r="D17" s="12" t="s">
        <v>39</v>
      </c>
      <c r="E17" s="13"/>
      <c r="F17" s="12" t="s">
        <v>184</v>
      </c>
      <c r="G17" s="13">
        <v>1111</v>
      </c>
      <c r="H17" s="13">
        <v>3480</v>
      </c>
      <c r="I17" s="40" t="s">
        <v>188</v>
      </c>
      <c r="J17" s="47">
        <v>1497442473</v>
      </c>
      <c r="K17" s="47">
        <v>1497442473</v>
      </c>
      <c r="L17" s="47">
        <v>0</v>
      </c>
      <c r="M17" s="47">
        <v>0</v>
      </c>
      <c r="N17" s="48">
        <v>7000000</v>
      </c>
      <c r="O17" s="47">
        <v>0</v>
      </c>
      <c r="P17" s="47">
        <v>0</v>
      </c>
      <c r="Q17" s="47">
        <v>0</v>
      </c>
      <c r="R17" s="47">
        <v>0</v>
      </c>
      <c r="S17" s="47">
        <f t="shared" si="0"/>
        <v>1504442473</v>
      </c>
      <c r="T17" s="47">
        <v>0</v>
      </c>
      <c r="U17" s="47">
        <v>999984.25</v>
      </c>
      <c r="V17" s="47">
        <v>0</v>
      </c>
      <c r="W17" s="47">
        <v>1003792356.91</v>
      </c>
      <c r="X17" s="47">
        <v>1003792356.91</v>
      </c>
      <c r="Y17" s="47">
        <v>492650131.83999997</v>
      </c>
      <c r="Z17" s="47">
        <v>492650131.83999997</v>
      </c>
      <c r="AA17" s="47">
        <v>0</v>
      </c>
      <c r="AB17" s="15">
        <f t="shared" si="5"/>
        <v>499650131.84000003</v>
      </c>
      <c r="AC17" s="49">
        <f t="shared" si="1"/>
        <v>0.670337842694542</v>
      </c>
      <c r="AD17" s="49">
        <f t="shared" si="2"/>
        <v>0.66721883682819949</v>
      </c>
      <c r="AE17" s="49">
        <f t="shared" si="3"/>
        <v>6.6468759553559877E-4</v>
      </c>
      <c r="AF17" s="49">
        <f t="shared" si="4"/>
        <v>0.66788352442373511</v>
      </c>
    </row>
    <row r="18" spans="1:32" outlineLevel="2" x14ac:dyDescent="0.35">
      <c r="A18" s="12" t="s">
        <v>31</v>
      </c>
      <c r="B18" s="12" t="s">
        <v>32</v>
      </c>
      <c r="C18" s="12" t="s">
        <v>33</v>
      </c>
      <c r="D18" s="12" t="s">
        <v>40</v>
      </c>
      <c r="E18" s="13"/>
      <c r="F18" s="12" t="s">
        <v>184</v>
      </c>
      <c r="G18" s="13">
        <v>1111</v>
      </c>
      <c r="H18" s="13">
        <v>3480</v>
      </c>
      <c r="I18" s="40" t="s">
        <v>3</v>
      </c>
      <c r="J18" s="47">
        <v>564558249</v>
      </c>
      <c r="K18" s="47">
        <v>564558249</v>
      </c>
      <c r="L18" s="47">
        <v>0</v>
      </c>
      <c r="M18" s="47">
        <v>0</v>
      </c>
      <c r="N18" s="47">
        <v>0</v>
      </c>
      <c r="O18" s="48">
        <v>-1351799</v>
      </c>
      <c r="P18" s="48">
        <v>1806739</v>
      </c>
      <c r="Q18" s="47">
        <v>0</v>
      </c>
      <c r="R18" s="47">
        <v>0</v>
      </c>
      <c r="S18" s="47">
        <f t="shared" si="0"/>
        <v>566364988</v>
      </c>
      <c r="T18" s="47">
        <v>0</v>
      </c>
      <c r="U18" s="47">
        <v>0</v>
      </c>
      <c r="V18" s="47">
        <v>0</v>
      </c>
      <c r="W18" s="47">
        <v>9274999.2200000007</v>
      </c>
      <c r="X18" s="47">
        <v>9274999.2200000007</v>
      </c>
      <c r="Y18" s="47">
        <v>553931450.77999997</v>
      </c>
      <c r="Z18" s="47">
        <v>555283249.77999997</v>
      </c>
      <c r="AA18" s="47">
        <v>0</v>
      </c>
      <c r="AB18" s="15">
        <f t="shared" si="5"/>
        <v>557089988.77999997</v>
      </c>
      <c r="AC18" s="49">
        <f t="shared" si="1"/>
        <v>1.642877282623852E-2</v>
      </c>
      <c r="AD18" s="49">
        <f t="shared" si="2"/>
        <v>1.6376364034706187E-2</v>
      </c>
      <c r="AE18" s="49">
        <f t="shared" si="3"/>
        <v>0</v>
      </c>
      <c r="AF18" s="49">
        <f t="shared" si="4"/>
        <v>1.6376364034706187E-2</v>
      </c>
    </row>
    <row r="19" spans="1:32" outlineLevel="2" x14ac:dyDescent="0.35">
      <c r="A19" s="12" t="s">
        <v>31</v>
      </c>
      <c r="B19" s="12" t="s">
        <v>32</v>
      </c>
      <c r="C19" s="12" t="s">
        <v>33</v>
      </c>
      <c r="D19" s="12" t="s">
        <v>41</v>
      </c>
      <c r="E19" s="13"/>
      <c r="F19" s="12" t="s">
        <v>184</v>
      </c>
      <c r="G19" s="13">
        <v>1111</v>
      </c>
      <c r="H19" s="13">
        <v>3480</v>
      </c>
      <c r="I19" s="40" t="s">
        <v>4</v>
      </c>
      <c r="J19" s="47">
        <v>494007344</v>
      </c>
      <c r="K19" s="47">
        <v>501034493</v>
      </c>
      <c r="L19" s="47">
        <v>0</v>
      </c>
      <c r="M19" s="47">
        <v>0</v>
      </c>
      <c r="N19" s="47">
        <v>0</v>
      </c>
      <c r="O19" s="47">
        <v>0</v>
      </c>
      <c r="P19" s="47">
        <v>0</v>
      </c>
      <c r="Q19" s="48">
        <v>1376850</v>
      </c>
      <c r="R19" s="47">
        <v>0</v>
      </c>
      <c r="S19" s="47">
        <f t="shared" si="0"/>
        <v>502411343</v>
      </c>
      <c r="T19" s="47">
        <v>0</v>
      </c>
      <c r="U19" s="47">
        <v>429788</v>
      </c>
      <c r="V19" s="47">
        <v>0</v>
      </c>
      <c r="W19" s="47">
        <v>499280473.72000003</v>
      </c>
      <c r="X19" s="47">
        <v>499280473.72000003</v>
      </c>
      <c r="Y19" s="47">
        <v>1324231.28</v>
      </c>
      <c r="Z19" s="47">
        <v>1324231.28</v>
      </c>
      <c r="AA19" s="47">
        <v>0</v>
      </c>
      <c r="AB19" s="15">
        <f t="shared" si="5"/>
        <v>2701081.2799999714</v>
      </c>
      <c r="AC19" s="49">
        <f t="shared" si="1"/>
        <v>0.9964992045368023</v>
      </c>
      <c r="AD19" s="49">
        <f t="shared" si="2"/>
        <v>0.99376831490048589</v>
      </c>
      <c r="AE19" s="49">
        <f t="shared" si="3"/>
        <v>8.5545043118184533E-4</v>
      </c>
      <c r="AF19" s="49">
        <f t="shared" si="4"/>
        <v>0.99462376533166774</v>
      </c>
    </row>
    <row r="20" spans="1:32" outlineLevel="2" x14ac:dyDescent="0.35">
      <c r="A20" s="12" t="s">
        <v>31</v>
      </c>
      <c r="B20" s="12" t="s">
        <v>32</v>
      </c>
      <c r="C20" s="12" t="s">
        <v>33</v>
      </c>
      <c r="D20" s="12" t="s">
        <v>42</v>
      </c>
      <c r="E20" s="13"/>
      <c r="F20" s="12" t="s">
        <v>184</v>
      </c>
      <c r="G20" s="13">
        <v>1111</v>
      </c>
      <c r="H20" s="13">
        <v>3480</v>
      </c>
      <c r="I20" s="40" t="s">
        <v>5</v>
      </c>
      <c r="J20" s="47">
        <v>350545346</v>
      </c>
      <c r="K20" s="47">
        <v>350545346</v>
      </c>
      <c r="L20" s="47">
        <v>0</v>
      </c>
      <c r="M20" s="47">
        <v>0</v>
      </c>
      <c r="N20" s="47">
        <v>0</v>
      </c>
      <c r="O20" s="47">
        <v>0</v>
      </c>
      <c r="P20" s="47">
        <v>0</v>
      </c>
      <c r="Q20" s="47">
        <v>0</v>
      </c>
      <c r="R20" s="47">
        <v>0</v>
      </c>
      <c r="S20" s="47">
        <f t="shared" si="0"/>
        <v>350545346</v>
      </c>
      <c r="T20" s="47">
        <v>0</v>
      </c>
      <c r="U20" s="47">
        <v>151987.93</v>
      </c>
      <c r="V20" s="47">
        <v>0</v>
      </c>
      <c r="W20" s="47">
        <v>228368859.47</v>
      </c>
      <c r="X20" s="47">
        <v>228368859.47</v>
      </c>
      <c r="Y20" s="47">
        <v>122024498.59999999</v>
      </c>
      <c r="Z20" s="47">
        <v>122024498.59999999</v>
      </c>
      <c r="AA20" s="47">
        <v>0</v>
      </c>
      <c r="AB20" s="15">
        <f t="shared" si="5"/>
        <v>122024498.59999999</v>
      </c>
      <c r="AC20" s="49">
        <f t="shared" si="1"/>
        <v>0.65146738382314739</v>
      </c>
      <c r="AD20" s="49">
        <f t="shared" si="2"/>
        <v>0.65146738382314739</v>
      </c>
      <c r="AE20" s="49">
        <f t="shared" si="3"/>
        <v>4.335756607078161E-4</v>
      </c>
      <c r="AF20" s="49">
        <f t="shared" si="4"/>
        <v>0.65190095948385518</v>
      </c>
    </row>
    <row r="21" spans="1:32" ht="67.5" outlineLevel="2" x14ac:dyDescent="0.35">
      <c r="A21" s="12" t="s">
        <v>31</v>
      </c>
      <c r="B21" s="12" t="s">
        <v>32</v>
      </c>
      <c r="C21" s="12" t="s">
        <v>33</v>
      </c>
      <c r="D21" s="12" t="s">
        <v>43</v>
      </c>
      <c r="E21" s="13">
        <v>200</v>
      </c>
      <c r="F21" s="12" t="s">
        <v>184</v>
      </c>
      <c r="G21" s="13">
        <v>1112</v>
      </c>
      <c r="H21" s="13">
        <v>3480</v>
      </c>
      <c r="I21" s="40" t="s">
        <v>189</v>
      </c>
      <c r="J21" s="47">
        <v>639917507</v>
      </c>
      <c r="K21" s="47">
        <v>639917507</v>
      </c>
      <c r="L21" s="47">
        <v>0</v>
      </c>
      <c r="M21" s="47">
        <v>0</v>
      </c>
      <c r="N21" s="48">
        <v>15500000</v>
      </c>
      <c r="O21" s="48">
        <v>-1501097</v>
      </c>
      <c r="P21" s="48">
        <v>4243724</v>
      </c>
      <c r="Q21" s="47">
        <v>0</v>
      </c>
      <c r="R21" s="47">
        <v>0</v>
      </c>
      <c r="S21" s="47">
        <f t="shared" si="0"/>
        <v>659661231</v>
      </c>
      <c r="T21" s="47">
        <v>0</v>
      </c>
      <c r="U21" s="47">
        <v>190036131</v>
      </c>
      <c r="V21" s="47">
        <v>0</v>
      </c>
      <c r="W21" s="47">
        <v>448380279</v>
      </c>
      <c r="X21" s="47">
        <v>448380279</v>
      </c>
      <c r="Y21" s="47">
        <v>0</v>
      </c>
      <c r="Z21" s="47">
        <v>1501097</v>
      </c>
      <c r="AA21" s="47">
        <v>0</v>
      </c>
      <c r="AB21" s="15">
        <f t="shared" si="5"/>
        <v>21244821</v>
      </c>
      <c r="AC21" s="49">
        <f t="shared" si="1"/>
        <v>0.70068450088520551</v>
      </c>
      <c r="AD21" s="49">
        <f t="shared" si="2"/>
        <v>0.67971294647752312</v>
      </c>
      <c r="AE21" s="49">
        <f t="shared" si="3"/>
        <v>0.28808140007245631</v>
      </c>
      <c r="AF21" s="49">
        <f t="shared" si="4"/>
        <v>0.96779434654997942</v>
      </c>
    </row>
    <row r="22" spans="1:32" ht="40.5" outlineLevel="2" x14ac:dyDescent="0.35">
      <c r="A22" s="12" t="s">
        <v>31</v>
      </c>
      <c r="B22" s="12" t="s">
        <v>32</v>
      </c>
      <c r="C22" s="12" t="s">
        <v>33</v>
      </c>
      <c r="D22" s="12" t="s">
        <v>44</v>
      </c>
      <c r="E22" s="13">
        <v>200</v>
      </c>
      <c r="F22" s="12" t="s">
        <v>184</v>
      </c>
      <c r="G22" s="13">
        <v>1112</v>
      </c>
      <c r="H22" s="13">
        <v>3480</v>
      </c>
      <c r="I22" s="40" t="s">
        <v>190</v>
      </c>
      <c r="J22" s="47">
        <v>34590136</v>
      </c>
      <c r="K22" s="47">
        <v>34590136</v>
      </c>
      <c r="L22" s="47">
        <v>0</v>
      </c>
      <c r="M22" s="47">
        <v>0</v>
      </c>
      <c r="N22" s="47">
        <v>0</v>
      </c>
      <c r="O22" s="48">
        <v>-81141</v>
      </c>
      <c r="P22" s="48">
        <v>229392</v>
      </c>
      <c r="Q22" s="47">
        <v>0</v>
      </c>
      <c r="R22" s="47">
        <v>0</v>
      </c>
      <c r="S22" s="47">
        <f t="shared" si="0"/>
        <v>34819528</v>
      </c>
      <c r="T22" s="47">
        <v>0</v>
      </c>
      <c r="U22" s="47">
        <v>10277720</v>
      </c>
      <c r="V22" s="47">
        <v>0</v>
      </c>
      <c r="W22" s="47">
        <v>24231275</v>
      </c>
      <c r="X22" s="47">
        <v>24231275</v>
      </c>
      <c r="Y22" s="47">
        <v>0</v>
      </c>
      <c r="Z22" s="47">
        <v>81141</v>
      </c>
      <c r="AA22" s="47">
        <v>0</v>
      </c>
      <c r="AB22" s="15">
        <f t="shared" si="5"/>
        <v>310533</v>
      </c>
      <c r="AC22" s="49">
        <f t="shared" si="1"/>
        <v>0.70052557758084555</v>
      </c>
      <c r="AD22" s="49">
        <f t="shared" si="2"/>
        <v>0.69591049597226018</v>
      </c>
      <c r="AE22" s="49">
        <f t="shared" si="3"/>
        <v>0.29517114648998116</v>
      </c>
      <c r="AF22" s="49">
        <f t="shared" si="4"/>
        <v>0.99108164246224129</v>
      </c>
    </row>
    <row r="23" spans="1:32" ht="67.5" outlineLevel="2" x14ac:dyDescent="0.35">
      <c r="A23" s="12" t="s">
        <v>31</v>
      </c>
      <c r="B23" s="12" t="s">
        <v>32</v>
      </c>
      <c r="C23" s="12" t="s">
        <v>33</v>
      </c>
      <c r="D23" s="12" t="s">
        <v>45</v>
      </c>
      <c r="E23" s="13">
        <v>200</v>
      </c>
      <c r="F23" s="12" t="s">
        <v>184</v>
      </c>
      <c r="G23" s="13">
        <v>1112</v>
      </c>
      <c r="H23" s="13">
        <v>3480</v>
      </c>
      <c r="I23" s="40" t="s">
        <v>191</v>
      </c>
      <c r="J23" s="47">
        <v>134100416</v>
      </c>
      <c r="K23" s="47">
        <v>127073267</v>
      </c>
      <c r="L23" s="47">
        <v>0</v>
      </c>
      <c r="M23" s="47">
        <v>0</v>
      </c>
      <c r="N23" s="47">
        <v>0</v>
      </c>
      <c r="O23" s="48">
        <v>-294368</v>
      </c>
      <c r="P23" s="47">
        <v>0</v>
      </c>
      <c r="Q23" s="48">
        <v>-17376850</v>
      </c>
      <c r="R23" s="47">
        <v>0</v>
      </c>
      <c r="S23" s="47">
        <f t="shared" si="0"/>
        <v>109696417</v>
      </c>
      <c r="T23" s="47">
        <v>0</v>
      </c>
      <c r="U23" s="47">
        <v>36907649</v>
      </c>
      <c r="V23" s="47">
        <v>0</v>
      </c>
      <c r="W23" s="47">
        <v>72494400</v>
      </c>
      <c r="X23" s="47">
        <v>72494400</v>
      </c>
      <c r="Y23" s="47">
        <v>0</v>
      </c>
      <c r="Z23" s="47">
        <v>17671218</v>
      </c>
      <c r="AA23" s="47">
        <v>0</v>
      </c>
      <c r="AB23" s="15">
        <f t="shared" si="5"/>
        <v>294368</v>
      </c>
      <c r="AC23" s="49">
        <f t="shared" si="1"/>
        <v>0.57049292673021468</v>
      </c>
      <c r="AD23" s="49">
        <f t="shared" si="2"/>
        <v>0.66086388218131131</v>
      </c>
      <c r="AE23" s="49">
        <f t="shared" si="3"/>
        <v>0.33645263910488526</v>
      </c>
      <c r="AF23" s="49">
        <f t="shared" si="4"/>
        <v>0.99731652128619652</v>
      </c>
    </row>
    <row r="24" spans="1:32" ht="54" outlineLevel="2" x14ac:dyDescent="0.35">
      <c r="A24" s="12" t="s">
        <v>31</v>
      </c>
      <c r="B24" s="12" t="s">
        <v>32</v>
      </c>
      <c r="C24" s="12" t="s">
        <v>33</v>
      </c>
      <c r="D24" s="12" t="s">
        <v>46</v>
      </c>
      <c r="E24" s="13">
        <v>200</v>
      </c>
      <c r="F24" s="12" t="s">
        <v>184</v>
      </c>
      <c r="G24" s="13">
        <v>1112</v>
      </c>
      <c r="H24" s="13">
        <v>3480</v>
      </c>
      <c r="I24" s="40" t="s">
        <v>192</v>
      </c>
      <c r="J24" s="47">
        <v>207540813</v>
      </c>
      <c r="K24" s="47">
        <v>207540813</v>
      </c>
      <c r="L24" s="47">
        <v>0</v>
      </c>
      <c r="M24" s="47">
        <v>0</v>
      </c>
      <c r="N24" s="48">
        <v>5000000</v>
      </c>
      <c r="O24" s="48">
        <v>-486845</v>
      </c>
      <c r="P24" s="48">
        <v>1376344</v>
      </c>
      <c r="Q24" s="47">
        <v>0</v>
      </c>
      <c r="R24" s="47">
        <v>0</v>
      </c>
      <c r="S24" s="47">
        <f t="shared" si="0"/>
        <v>213917157</v>
      </c>
      <c r="T24" s="47">
        <v>0</v>
      </c>
      <c r="U24" s="47">
        <v>61713062</v>
      </c>
      <c r="V24" s="47">
        <v>0</v>
      </c>
      <c r="W24" s="47">
        <v>145340906</v>
      </c>
      <c r="X24" s="47">
        <v>145340906</v>
      </c>
      <c r="Y24" s="47">
        <v>0</v>
      </c>
      <c r="Z24" s="47">
        <v>486845</v>
      </c>
      <c r="AA24" s="47">
        <v>0</v>
      </c>
      <c r="AB24" s="15">
        <f t="shared" si="5"/>
        <v>6863189</v>
      </c>
      <c r="AC24" s="49">
        <f t="shared" si="1"/>
        <v>0.70030035971768112</v>
      </c>
      <c r="AD24" s="49">
        <f t="shared" si="2"/>
        <v>0.67942612943383496</v>
      </c>
      <c r="AE24" s="49">
        <f t="shared" si="3"/>
        <v>0.28849047390808397</v>
      </c>
      <c r="AF24" s="49">
        <f t="shared" si="4"/>
        <v>0.96791660334191887</v>
      </c>
    </row>
    <row r="25" spans="1:32" ht="54" outlineLevel="2" x14ac:dyDescent="0.35">
      <c r="A25" s="12" t="s">
        <v>31</v>
      </c>
      <c r="B25" s="12" t="s">
        <v>32</v>
      </c>
      <c r="C25" s="12" t="s">
        <v>33</v>
      </c>
      <c r="D25" s="12" t="s">
        <v>47</v>
      </c>
      <c r="E25" s="13">
        <v>200</v>
      </c>
      <c r="F25" s="12" t="s">
        <v>184</v>
      </c>
      <c r="G25" s="13">
        <v>1112</v>
      </c>
      <c r="H25" s="13">
        <v>3480</v>
      </c>
      <c r="I25" s="40" t="s">
        <v>193</v>
      </c>
      <c r="J25" s="47">
        <v>103770407</v>
      </c>
      <c r="K25" s="47">
        <v>103770407</v>
      </c>
      <c r="L25" s="47">
        <v>0</v>
      </c>
      <c r="M25" s="47">
        <v>0</v>
      </c>
      <c r="N25" s="48">
        <v>3000000</v>
      </c>
      <c r="O25" s="48">
        <v>-243423</v>
      </c>
      <c r="P25" s="48">
        <v>688172</v>
      </c>
      <c r="Q25" s="47">
        <v>0</v>
      </c>
      <c r="R25" s="47">
        <v>0</v>
      </c>
      <c r="S25" s="47">
        <f t="shared" si="0"/>
        <v>107458579</v>
      </c>
      <c r="T25" s="47">
        <v>0</v>
      </c>
      <c r="U25" s="47">
        <v>30828821</v>
      </c>
      <c r="V25" s="47">
        <v>0</v>
      </c>
      <c r="W25" s="47">
        <v>72698163</v>
      </c>
      <c r="X25" s="47">
        <v>72698163</v>
      </c>
      <c r="Y25" s="47">
        <v>0</v>
      </c>
      <c r="Z25" s="47">
        <v>243423</v>
      </c>
      <c r="AA25" s="47">
        <v>0</v>
      </c>
      <c r="AB25" s="15">
        <f t="shared" si="5"/>
        <v>3931595</v>
      </c>
      <c r="AC25" s="49">
        <f t="shared" si="1"/>
        <v>0.70056738815720365</v>
      </c>
      <c r="AD25" s="49">
        <f t="shared" si="2"/>
        <v>0.67652265344026186</v>
      </c>
      <c r="AE25" s="49">
        <f t="shared" si="3"/>
        <v>0.28689027239044357</v>
      </c>
      <c r="AF25" s="49">
        <f t="shared" si="4"/>
        <v>0.96341292583070537</v>
      </c>
    </row>
    <row r="26" spans="1:32" ht="40.5" outlineLevel="2" x14ac:dyDescent="0.35">
      <c r="A26" s="12" t="s">
        <v>31</v>
      </c>
      <c r="B26" s="12" t="s">
        <v>32</v>
      </c>
      <c r="C26" s="12" t="s">
        <v>33</v>
      </c>
      <c r="D26" s="12" t="s">
        <v>48</v>
      </c>
      <c r="E26" s="13">
        <v>200</v>
      </c>
      <c r="F26" s="12" t="s">
        <v>184</v>
      </c>
      <c r="G26" s="13">
        <v>1112</v>
      </c>
      <c r="H26" s="13">
        <v>3480</v>
      </c>
      <c r="I26" s="40" t="s">
        <v>194</v>
      </c>
      <c r="J26" s="47">
        <v>300848624</v>
      </c>
      <c r="K26" s="47">
        <v>300848624</v>
      </c>
      <c r="L26" s="47">
        <v>0</v>
      </c>
      <c r="M26" s="47">
        <v>0</v>
      </c>
      <c r="N26" s="48">
        <v>17400000</v>
      </c>
      <c r="O26" s="48">
        <v>-736260</v>
      </c>
      <c r="P26" s="48">
        <v>3096772</v>
      </c>
      <c r="Q26" s="48">
        <v>16000000</v>
      </c>
      <c r="R26" s="47">
        <v>0</v>
      </c>
      <c r="S26" s="47">
        <f t="shared" si="0"/>
        <v>337345396</v>
      </c>
      <c r="T26" s="47">
        <v>0</v>
      </c>
      <c r="U26" s="47">
        <v>109317614.56</v>
      </c>
      <c r="V26" s="47">
        <v>0</v>
      </c>
      <c r="W26" s="47">
        <v>190794749.44</v>
      </c>
      <c r="X26" s="47">
        <v>190794749.44</v>
      </c>
      <c r="Y26" s="47">
        <v>0</v>
      </c>
      <c r="Z26" s="47">
        <v>736260</v>
      </c>
      <c r="AA26" s="47">
        <v>0</v>
      </c>
      <c r="AB26" s="15">
        <f t="shared" si="5"/>
        <v>37233032</v>
      </c>
      <c r="AC26" s="49">
        <f t="shared" si="1"/>
        <v>0.63418853941642095</v>
      </c>
      <c r="AD26" s="49">
        <f t="shared" si="2"/>
        <v>0.56557685891761811</v>
      </c>
      <c r="AE26" s="49">
        <f t="shared" si="3"/>
        <v>0.32405248702430789</v>
      </c>
      <c r="AF26" s="49">
        <f t="shared" si="4"/>
        <v>0.889629345941926</v>
      </c>
    </row>
    <row r="27" spans="1:32" outlineLevel="2" x14ac:dyDescent="0.35">
      <c r="A27" s="12" t="s">
        <v>94</v>
      </c>
      <c r="B27" s="12" t="s">
        <v>32</v>
      </c>
      <c r="C27" s="12" t="s">
        <v>33</v>
      </c>
      <c r="D27" s="12" t="s">
        <v>34</v>
      </c>
      <c r="E27" s="13"/>
      <c r="F27" s="12" t="s">
        <v>184</v>
      </c>
      <c r="G27" s="13">
        <v>1111</v>
      </c>
      <c r="H27" s="13">
        <v>3480</v>
      </c>
      <c r="I27" s="40" t="s">
        <v>185</v>
      </c>
      <c r="J27" s="47">
        <v>5369634384</v>
      </c>
      <c r="K27" s="47">
        <v>5369634384</v>
      </c>
      <c r="L27" s="47">
        <v>0</v>
      </c>
      <c r="M27" s="47">
        <v>0</v>
      </c>
      <c r="N27" s="47">
        <v>0</v>
      </c>
      <c r="O27" s="48">
        <v>-21814454</v>
      </c>
      <c r="P27" s="48">
        <v>70339771</v>
      </c>
      <c r="Q27" s="47">
        <v>0</v>
      </c>
      <c r="R27" s="47">
        <v>0</v>
      </c>
      <c r="S27" s="47">
        <f t="shared" si="0"/>
        <v>5439974155</v>
      </c>
      <c r="T27" s="47">
        <v>0</v>
      </c>
      <c r="U27" s="47">
        <v>4543041.37</v>
      </c>
      <c r="V27" s="47">
        <v>0</v>
      </c>
      <c r="W27" s="47">
        <v>3759748874.3200002</v>
      </c>
      <c r="X27" s="47">
        <v>3759748874.3200002</v>
      </c>
      <c r="Y27" s="47">
        <v>1583528014.3099999</v>
      </c>
      <c r="Z27" s="47">
        <v>1605342468.3099999</v>
      </c>
      <c r="AA27" s="47">
        <v>0</v>
      </c>
      <c r="AB27" s="15">
        <f t="shared" si="5"/>
        <v>1675682239.3099999</v>
      </c>
      <c r="AC27" s="49">
        <f t="shared" si="1"/>
        <v>0.70018712736252475</v>
      </c>
      <c r="AD27" s="49">
        <f t="shared" si="2"/>
        <v>0.6911335912992036</v>
      </c>
      <c r="AE27" s="49">
        <f t="shared" si="3"/>
        <v>8.3512186649349997E-4</v>
      </c>
      <c r="AF27" s="49">
        <f t="shared" si="4"/>
        <v>0.69196871316569708</v>
      </c>
    </row>
    <row r="28" spans="1:32" outlineLevel="2" x14ac:dyDescent="0.35">
      <c r="A28" s="12" t="s">
        <v>94</v>
      </c>
      <c r="B28" s="12" t="s">
        <v>32</v>
      </c>
      <c r="C28" s="12" t="s">
        <v>33</v>
      </c>
      <c r="D28" s="12" t="s">
        <v>35</v>
      </c>
      <c r="E28" s="13"/>
      <c r="F28" s="12" t="s">
        <v>184</v>
      </c>
      <c r="G28" s="13">
        <v>1111</v>
      </c>
      <c r="H28" s="13">
        <v>3480</v>
      </c>
      <c r="I28" s="40" t="s">
        <v>186</v>
      </c>
      <c r="J28" s="47">
        <v>17606595</v>
      </c>
      <c r="K28" s="47">
        <v>17606595</v>
      </c>
      <c r="L28" s="47">
        <v>0</v>
      </c>
      <c r="M28" s="47">
        <v>0</v>
      </c>
      <c r="N28" s="47">
        <v>0</v>
      </c>
      <c r="O28" s="47">
        <v>0</v>
      </c>
      <c r="P28" s="47">
        <v>0</v>
      </c>
      <c r="Q28" s="48">
        <v>3500000</v>
      </c>
      <c r="R28" s="47">
        <v>0</v>
      </c>
      <c r="S28" s="47">
        <f t="shared" si="0"/>
        <v>21106595</v>
      </c>
      <c r="T28" s="47">
        <v>0</v>
      </c>
      <c r="U28" s="47">
        <v>0</v>
      </c>
      <c r="V28" s="47">
        <v>0</v>
      </c>
      <c r="W28" s="47">
        <v>12762424.470000001</v>
      </c>
      <c r="X28" s="47">
        <v>12762424.470000001</v>
      </c>
      <c r="Y28" s="47">
        <v>4844170.53</v>
      </c>
      <c r="Z28" s="47">
        <v>4844170.53</v>
      </c>
      <c r="AA28" s="47">
        <v>0</v>
      </c>
      <c r="AB28" s="15">
        <f t="shared" si="5"/>
        <v>8344170.5299999993</v>
      </c>
      <c r="AC28" s="49">
        <f t="shared" si="1"/>
        <v>0.72486613510448783</v>
      </c>
      <c r="AD28" s="49">
        <f t="shared" si="2"/>
        <v>0.60466524657340515</v>
      </c>
      <c r="AE28" s="49">
        <f t="shared" si="3"/>
        <v>0</v>
      </c>
      <c r="AF28" s="49">
        <f t="shared" si="4"/>
        <v>0.60466524657340515</v>
      </c>
    </row>
    <row r="29" spans="1:32" outlineLevel="2" x14ac:dyDescent="0.35">
      <c r="A29" s="12" t="s">
        <v>94</v>
      </c>
      <c r="B29" s="12" t="s">
        <v>32</v>
      </c>
      <c r="C29" s="12" t="s">
        <v>33</v>
      </c>
      <c r="D29" s="12" t="s">
        <v>36</v>
      </c>
      <c r="E29" s="13"/>
      <c r="F29" s="12" t="s">
        <v>184</v>
      </c>
      <c r="G29" s="13">
        <v>1111</v>
      </c>
      <c r="H29" s="13">
        <v>3480</v>
      </c>
      <c r="I29" s="40" t="s">
        <v>1</v>
      </c>
      <c r="J29" s="47">
        <v>173936313</v>
      </c>
      <c r="K29" s="47">
        <v>188936313</v>
      </c>
      <c r="L29" s="47">
        <v>0</v>
      </c>
      <c r="M29" s="47">
        <v>0</v>
      </c>
      <c r="N29" s="48">
        <v>69166086</v>
      </c>
      <c r="O29" s="47">
        <v>0</v>
      </c>
      <c r="P29" s="47">
        <v>0</v>
      </c>
      <c r="Q29" s="47">
        <v>0</v>
      </c>
      <c r="R29" s="47">
        <v>0</v>
      </c>
      <c r="S29" s="47">
        <f t="shared" si="0"/>
        <v>258102399</v>
      </c>
      <c r="T29" s="47">
        <v>0</v>
      </c>
      <c r="U29" s="47">
        <v>0</v>
      </c>
      <c r="V29" s="47">
        <v>0</v>
      </c>
      <c r="W29" s="47">
        <v>112446292.62</v>
      </c>
      <c r="X29" s="47">
        <v>112446292.62</v>
      </c>
      <c r="Y29" s="47">
        <v>76490020.379999995</v>
      </c>
      <c r="Z29" s="47">
        <v>76490020.379999995</v>
      </c>
      <c r="AA29" s="47">
        <v>0</v>
      </c>
      <c r="AB29" s="15">
        <f t="shared" si="5"/>
        <v>145656106.38</v>
      </c>
      <c r="AC29" s="49">
        <f t="shared" si="1"/>
        <v>0.59515447737143046</v>
      </c>
      <c r="AD29" s="49">
        <f t="shared" si="2"/>
        <v>0.43566542990559343</v>
      </c>
      <c r="AE29" s="49">
        <f t="shared" si="3"/>
        <v>0</v>
      </c>
      <c r="AF29" s="49">
        <f t="shared" si="4"/>
        <v>0.43566542990559343</v>
      </c>
    </row>
    <row r="30" spans="1:32" outlineLevel="2" x14ac:dyDescent="0.35">
      <c r="A30" s="12" t="s">
        <v>94</v>
      </c>
      <c r="B30" s="12" t="s">
        <v>32</v>
      </c>
      <c r="C30" s="12" t="s">
        <v>33</v>
      </c>
      <c r="D30" s="12" t="s">
        <v>38</v>
      </c>
      <c r="E30" s="13"/>
      <c r="F30" s="12" t="s">
        <v>184</v>
      </c>
      <c r="G30" s="13">
        <v>1111</v>
      </c>
      <c r="H30" s="13">
        <v>3480</v>
      </c>
      <c r="I30" s="40" t="s">
        <v>187</v>
      </c>
      <c r="J30" s="47">
        <v>1368841343</v>
      </c>
      <c r="K30" s="47">
        <v>1368841343</v>
      </c>
      <c r="L30" s="47">
        <v>0</v>
      </c>
      <c r="M30" s="47">
        <v>0</v>
      </c>
      <c r="N30" s="48">
        <v>61000000</v>
      </c>
      <c r="O30" s="47">
        <v>0</v>
      </c>
      <c r="P30" s="47">
        <v>0</v>
      </c>
      <c r="Q30" s="47">
        <v>0</v>
      </c>
      <c r="R30" s="47">
        <v>0</v>
      </c>
      <c r="S30" s="47">
        <f t="shared" si="0"/>
        <v>1429841343</v>
      </c>
      <c r="T30" s="47">
        <v>0</v>
      </c>
      <c r="U30" s="47">
        <v>224536.64</v>
      </c>
      <c r="V30" s="47">
        <v>0</v>
      </c>
      <c r="W30" s="47">
        <v>915829759.65999997</v>
      </c>
      <c r="X30" s="47">
        <v>915829759.65999997</v>
      </c>
      <c r="Y30" s="47">
        <v>452787046.69999999</v>
      </c>
      <c r="Z30" s="47">
        <v>452787046.69999999</v>
      </c>
      <c r="AA30" s="47">
        <v>0</v>
      </c>
      <c r="AB30" s="15">
        <f t="shared" si="5"/>
        <v>513787046.69999993</v>
      </c>
      <c r="AC30" s="49">
        <f t="shared" si="1"/>
        <v>0.6690547186811554</v>
      </c>
      <c r="AD30" s="49">
        <f t="shared" si="2"/>
        <v>0.64051145544474575</v>
      </c>
      <c r="AE30" s="49">
        <f t="shared" si="3"/>
        <v>1.5703605235591514E-4</v>
      </c>
      <c r="AF30" s="49">
        <f t="shared" si="4"/>
        <v>0.6406684914971017</v>
      </c>
    </row>
    <row r="31" spans="1:32" outlineLevel="2" x14ac:dyDescent="0.35">
      <c r="A31" s="12" t="s">
        <v>94</v>
      </c>
      <c r="B31" s="12" t="s">
        <v>32</v>
      </c>
      <c r="C31" s="12" t="s">
        <v>33</v>
      </c>
      <c r="D31" s="12" t="s">
        <v>39</v>
      </c>
      <c r="E31" s="13"/>
      <c r="F31" s="12" t="s">
        <v>184</v>
      </c>
      <c r="G31" s="13">
        <v>1111</v>
      </c>
      <c r="H31" s="13">
        <v>3480</v>
      </c>
      <c r="I31" s="40" t="s">
        <v>188</v>
      </c>
      <c r="J31" s="47">
        <v>1990701603</v>
      </c>
      <c r="K31" s="47">
        <v>1990701603</v>
      </c>
      <c r="L31" s="47">
        <v>0</v>
      </c>
      <c r="M31" s="47">
        <v>0</v>
      </c>
      <c r="N31" s="47">
        <v>0</v>
      </c>
      <c r="O31" s="47">
        <v>0</v>
      </c>
      <c r="P31" s="47">
        <v>0</v>
      </c>
      <c r="Q31" s="48">
        <v>-24000000</v>
      </c>
      <c r="R31" s="47">
        <v>0</v>
      </c>
      <c r="S31" s="47">
        <f t="shared" si="0"/>
        <v>1966701603</v>
      </c>
      <c r="T31" s="47">
        <v>0</v>
      </c>
      <c r="U31" s="47">
        <v>885971.17</v>
      </c>
      <c r="V31" s="47">
        <v>0</v>
      </c>
      <c r="W31" s="47">
        <v>1306198051.5899999</v>
      </c>
      <c r="X31" s="47">
        <v>1306198051.5899999</v>
      </c>
      <c r="Y31" s="47">
        <v>659617580.24000001</v>
      </c>
      <c r="Z31" s="47">
        <v>683617580.24000001</v>
      </c>
      <c r="AA31" s="47">
        <v>0</v>
      </c>
      <c r="AB31" s="15">
        <f t="shared" si="5"/>
        <v>659617580.24000001</v>
      </c>
      <c r="AC31" s="49">
        <f t="shared" si="1"/>
        <v>0.65614959551022167</v>
      </c>
      <c r="AD31" s="49">
        <f t="shared" si="2"/>
        <v>0.66415670257121351</v>
      </c>
      <c r="AE31" s="49">
        <f t="shared" si="3"/>
        <v>4.5048581271736528E-4</v>
      </c>
      <c r="AF31" s="49">
        <f t="shared" si="4"/>
        <v>0.66460718838393085</v>
      </c>
    </row>
    <row r="32" spans="1:32" outlineLevel="2" x14ac:dyDescent="0.35">
      <c r="A32" s="12" t="s">
        <v>94</v>
      </c>
      <c r="B32" s="12" t="s">
        <v>32</v>
      </c>
      <c r="C32" s="12" t="s">
        <v>33</v>
      </c>
      <c r="D32" s="12" t="s">
        <v>40</v>
      </c>
      <c r="E32" s="13"/>
      <c r="F32" s="12" t="s">
        <v>184</v>
      </c>
      <c r="G32" s="13">
        <v>1111</v>
      </c>
      <c r="H32" s="13">
        <v>3480</v>
      </c>
      <c r="I32" s="40" t="s">
        <v>3</v>
      </c>
      <c r="J32" s="47">
        <v>824044691</v>
      </c>
      <c r="K32" s="47">
        <v>824044691</v>
      </c>
      <c r="L32" s="47">
        <v>0</v>
      </c>
      <c r="M32" s="47">
        <v>0</v>
      </c>
      <c r="N32" s="47">
        <v>0</v>
      </c>
      <c r="O32" s="48">
        <v>-1817146</v>
      </c>
      <c r="P32" s="48">
        <v>2652891</v>
      </c>
      <c r="Q32" s="47">
        <v>0</v>
      </c>
      <c r="R32" s="47">
        <v>0</v>
      </c>
      <c r="S32" s="47">
        <f t="shared" si="0"/>
        <v>826697582</v>
      </c>
      <c r="T32" s="47">
        <v>0</v>
      </c>
      <c r="U32" s="47">
        <v>0</v>
      </c>
      <c r="V32" s="47">
        <v>0</v>
      </c>
      <c r="W32" s="47">
        <v>17033959.98</v>
      </c>
      <c r="X32" s="47">
        <v>17033959.98</v>
      </c>
      <c r="Y32" s="47">
        <v>805193585.01999998</v>
      </c>
      <c r="Z32" s="47">
        <v>807010731.01999998</v>
      </c>
      <c r="AA32" s="47">
        <v>0</v>
      </c>
      <c r="AB32" s="15">
        <f t="shared" si="5"/>
        <v>809663622.01999998</v>
      </c>
      <c r="AC32" s="49">
        <f t="shared" si="1"/>
        <v>2.0671160394624761E-2</v>
      </c>
      <c r="AD32" s="49">
        <f t="shared" si="2"/>
        <v>2.060482617935128E-2</v>
      </c>
      <c r="AE32" s="49">
        <f t="shared" si="3"/>
        <v>0</v>
      </c>
      <c r="AF32" s="49">
        <f t="shared" si="4"/>
        <v>2.060482617935128E-2</v>
      </c>
    </row>
    <row r="33" spans="1:32" outlineLevel="2" x14ac:dyDescent="0.35">
      <c r="A33" s="12" t="s">
        <v>94</v>
      </c>
      <c r="B33" s="12" t="s">
        <v>32</v>
      </c>
      <c r="C33" s="12" t="s">
        <v>33</v>
      </c>
      <c r="D33" s="12" t="s">
        <v>41</v>
      </c>
      <c r="E33" s="13"/>
      <c r="F33" s="12" t="s">
        <v>184</v>
      </c>
      <c r="G33" s="13">
        <v>1111</v>
      </c>
      <c r="H33" s="13">
        <v>3480</v>
      </c>
      <c r="I33" s="40" t="s">
        <v>4</v>
      </c>
      <c r="J33" s="47">
        <v>714986927</v>
      </c>
      <c r="K33" s="47">
        <v>724486927</v>
      </c>
      <c r="L33" s="47">
        <v>0</v>
      </c>
      <c r="M33" s="47">
        <v>0</v>
      </c>
      <c r="N33" s="47">
        <v>0</v>
      </c>
      <c r="O33" s="47">
        <v>0</v>
      </c>
      <c r="P33" s="47">
        <v>0</v>
      </c>
      <c r="Q33" s="48">
        <v>-3500000</v>
      </c>
      <c r="R33" s="47">
        <v>0</v>
      </c>
      <c r="S33" s="47">
        <f t="shared" si="0"/>
        <v>720986927</v>
      </c>
      <c r="T33" s="47">
        <v>0</v>
      </c>
      <c r="U33" s="47">
        <v>577425.1</v>
      </c>
      <c r="V33" s="47">
        <v>0</v>
      </c>
      <c r="W33" s="47">
        <v>716518792.49000001</v>
      </c>
      <c r="X33" s="47">
        <v>716518792.49000001</v>
      </c>
      <c r="Y33" s="47">
        <v>3890709.41</v>
      </c>
      <c r="Z33" s="47">
        <v>7390709.4100000001</v>
      </c>
      <c r="AA33" s="47">
        <v>0</v>
      </c>
      <c r="AB33" s="15">
        <f t="shared" si="5"/>
        <v>3890709.4099999666</v>
      </c>
      <c r="AC33" s="49">
        <f t="shared" si="1"/>
        <v>0.98900168627887475</v>
      </c>
      <c r="AD33" s="49">
        <f t="shared" si="2"/>
        <v>0.99380275239026628</v>
      </c>
      <c r="AE33" s="49">
        <f t="shared" si="3"/>
        <v>8.0088151168377557E-4</v>
      </c>
      <c r="AF33" s="49">
        <f t="shared" si="4"/>
        <v>0.99460363390195006</v>
      </c>
    </row>
    <row r="34" spans="1:32" outlineLevel="2" x14ac:dyDescent="0.35">
      <c r="A34" s="12" t="s">
        <v>94</v>
      </c>
      <c r="B34" s="12" t="s">
        <v>32</v>
      </c>
      <c r="C34" s="12" t="s">
        <v>33</v>
      </c>
      <c r="D34" s="12" t="s">
        <v>42</v>
      </c>
      <c r="E34" s="13"/>
      <c r="F34" s="12" t="s">
        <v>184</v>
      </c>
      <c r="G34" s="13">
        <v>1111</v>
      </c>
      <c r="H34" s="13">
        <v>3480</v>
      </c>
      <c r="I34" s="40" t="s">
        <v>5</v>
      </c>
      <c r="J34" s="47">
        <v>359954671</v>
      </c>
      <c r="K34" s="47">
        <v>355954671</v>
      </c>
      <c r="L34" s="47">
        <v>0</v>
      </c>
      <c r="M34" s="47">
        <v>0</v>
      </c>
      <c r="N34" s="47">
        <v>0</v>
      </c>
      <c r="O34" s="47">
        <v>0</v>
      </c>
      <c r="P34" s="47">
        <v>0</v>
      </c>
      <c r="Q34" s="48">
        <v>-3000000</v>
      </c>
      <c r="R34" s="47">
        <v>0</v>
      </c>
      <c r="S34" s="47">
        <f t="shared" si="0"/>
        <v>352954671</v>
      </c>
      <c r="T34" s="47">
        <v>0</v>
      </c>
      <c r="U34" s="47">
        <v>7273.6</v>
      </c>
      <c r="V34" s="47">
        <v>0</v>
      </c>
      <c r="W34" s="47">
        <v>225879948.36000001</v>
      </c>
      <c r="X34" s="47">
        <v>225879948.36000001</v>
      </c>
      <c r="Y34" s="47">
        <v>127067449.04000001</v>
      </c>
      <c r="Z34" s="47">
        <v>130067449.04000001</v>
      </c>
      <c r="AA34" s="47">
        <v>0</v>
      </c>
      <c r="AB34" s="15">
        <f t="shared" si="5"/>
        <v>127067449.03999996</v>
      </c>
      <c r="AC34" s="49">
        <f t="shared" si="1"/>
        <v>0.63457503655008929</v>
      </c>
      <c r="AD34" s="49">
        <f t="shared" si="2"/>
        <v>0.6399687181360465</v>
      </c>
      <c r="AE34" s="49">
        <f t="shared" si="3"/>
        <v>2.0607745406491591E-5</v>
      </c>
      <c r="AF34" s="49">
        <f t="shared" si="4"/>
        <v>0.63998932588145296</v>
      </c>
    </row>
    <row r="35" spans="1:32" ht="67.5" outlineLevel="2" x14ac:dyDescent="0.35">
      <c r="A35" s="12" t="s">
        <v>94</v>
      </c>
      <c r="B35" s="12" t="s">
        <v>32</v>
      </c>
      <c r="C35" s="12" t="s">
        <v>33</v>
      </c>
      <c r="D35" s="12" t="s">
        <v>43</v>
      </c>
      <c r="E35" s="13">
        <v>200</v>
      </c>
      <c r="F35" s="12" t="s">
        <v>184</v>
      </c>
      <c r="G35" s="13">
        <v>1112</v>
      </c>
      <c r="H35" s="13">
        <v>3480</v>
      </c>
      <c r="I35" s="40" t="s">
        <v>189</v>
      </c>
      <c r="J35" s="47">
        <v>933879134</v>
      </c>
      <c r="K35" s="47">
        <v>933879134</v>
      </c>
      <c r="L35" s="47">
        <v>0</v>
      </c>
      <c r="M35" s="47">
        <v>0</v>
      </c>
      <c r="N35" s="48">
        <v>2200000</v>
      </c>
      <c r="O35" s="48">
        <v>-2017837</v>
      </c>
      <c r="P35" s="48">
        <v>6506431</v>
      </c>
      <c r="Q35" s="47">
        <v>0</v>
      </c>
      <c r="R35" s="47">
        <v>0</v>
      </c>
      <c r="S35" s="47">
        <f t="shared" si="0"/>
        <v>942585565</v>
      </c>
      <c r="T35" s="47">
        <v>0</v>
      </c>
      <c r="U35" s="47">
        <v>279903627</v>
      </c>
      <c r="V35" s="47">
        <v>0</v>
      </c>
      <c r="W35" s="47">
        <v>651957670</v>
      </c>
      <c r="X35" s="47">
        <v>651957670</v>
      </c>
      <c r="Y35" s="47">
        <v>0</v>
      </c>
      <c r="Z35" s="47">
        <v>2017837</v>
      </c>
      <c r="AA35" s="47">
        <v>0</v>
      </c>
      <c r="AB35" s="15">
        <f t="shared" si="5"/>
        <v>10724268</v>
      </c>
      <c r="AC35" s="49">
        <f t="shared" si="1"/>
        <v>0.69811782517029664</v>
      </c>
      <c r="AD35" s="49">
        <f t="shared" si="2"/>
        <v>0.69166948254718918</v>
      </c>
      <c r="AE35" s="49">
        <f t="shared" si="3"/>
        <v>0.29695301667387619</v>
      </c>
      <c r="AF35" s="49">
        <f t="shared" si="4"/>
        <v>0.98862249922106538</v>
      </c>
    </row>
    <row r="36" spans="1:32" ht="40.5" outlineLevel="2" x14ac:dyDescent="0.35">
      <c r="A36" s="12" t="s">
        <v>94</v>
      </c>
      <c r="B36" s="12" t="s">
        <v>32</v>
      </c>
      <c r="C36" s="12" t="s">
        <v>33</v>
      </c>
      <c r="D36" s="12" t="s">
        <v>44</v>
      </c>
      <c r="E36" s="13">
        <v>200</v>
      </c>
      <c r="F36" s="12" t="s">
        <v>184</v>
      </c>
      <c r="G36" s="13">
        <v>1112</v>
      </c>
      <c r="H36" s="13">
        <v>3480</v>
      </c>
      <c r="I36" s="40" t="s">
        <v>190</v>
      </c>
      <c r="J36" s="47">
        <v>50479953</v>
      </c>
      <c r="K36" s="47">
        <v>50479953</v>
      </c>
      <c r="L36" s="47">
        <v>0</v>
      </c>
      <c r="M36" s="47">
        <v>0</v>
      </c>
      <c r="N36" s="47">
        <v>0</v>
      </c>
      <c r="O36" s="48">
        <v>-109075</v>
      </c>
      <c r="P36" s="48">
        <v>351700</v>
      </c>
      <c r="Q36" s="47">
        <v>0</v>
      </c>
      <c r="R36" s="47">
        <v>0</v>
      </c>
      <c r="S36" s="47">
        <f t="shared" si="0"/>
        <v>50831653</v>
      </c>
      <c r="T36" s="47">
        <v>0</v>
      </c>
      <c r="U36" s="47">
        <v>15135190</v>
      </c>
      <c r="V36" s="47">
        <v>0</v>
      </c>
      <c r="W36" s="47">
        <v>35235688</v>
      </c>
      <c r="X36" s="47">
        <v>35235688</v>
      </c>
      <c r="Y36" s="47">
        <v>0</v>
      </c>
      <c r="Z36" s="47">
        <v>109075</v>
      </c>
      <c r="AA36" s="47">
        <v>0</v>
      </c>
      <c r="AB36" s="15">
        <f t="shared" si="5"/>
        <v>460775</v>
      </c>
      <c r="AC36" s="49">
        <f t="shared" si="1"/>
        <v>0.69801348666073437</v>
      </c>
      <c r="AD36" s="49">
        <f t="shared" si="2"/>
        <v>0.69318398911796164</v>
      </c>
      <c r="AE36" s="49">
        <f t="shared" si="3"/>
        <v>0.29775128501132947</v>
      </c>
      <c r="AF36" s="49">
        <f t="shared" si="4"/>
        <v>0.99093527412929117</v>
      </c>
    </row>
    <row r="37" spans="1:32" ht="67.5" outlineLevel="2" x14ac:dyDescent="0.35">
      <c r="A37" s="12" t="s">
        <v>94</v>
      </c>
      <c r="B37" s="12" t="s">
        <v>32</v>
      </c>
      <c r="C37" s="12" t="s">
        <v>33</v>
      </c>
      <c r="D37" s="12" t="s">
        <v>45</v>
      </c>
      <c r="E37" s="13">
        <v>200</v>
      </c>
      <c r="F37" s="12" t="s">
        <v>184</v>
      </c>
      <c r="G37" s="13">
        <v>1112</v>
      </c>
      <c r="H37" s="13">
        <v>3480</v>
      </c>
      <c r="I37" s="40" t="s">
        <v>191</v>
      </c>
      <c r="J37" s="47">
        <v>201756587</v>
      </c>
      <c r="K37" s="47">
        <v>181256587</v>
      </c>
      <c r="L37" s="47">
        <v>0</v>
      </c>
      <c r="M37" s="47">
        <v>0</v>
      </c>
      <c r="N37" s="47">
        <v>0</v>
      </c>
      <c r="O37" s="48">
        <v>-394368</v>
      </c>
      <c r="P37" s="47">
        <v>0</v>
      </c>
      <c r="Q37" s="48">
        <v>-7000000</v>
      </c>
      <c r="R37" s="47">
        <v>0</v>
      </c>
      <c r="S37" s="47">
        <f t="shared" si="0"/>
        <v>174256587</v>
      </c>
      <c r="T37" s="47">
        <v>0</v>
      </c>
      <c r="U37" s="47">
        <v>58489244</v>
      </c>
      <c r="V37" s="47">
        <v>0</v>
      </c>
      <c r="W37" s="47">
        <v>115372975</v>
      </c>
      <c r="X37" s="47">
        <v>115372975</v>
      </c>
      <c r="Y37" s="47">
        <v>0</v>
      </c>
      <c r="Z37" s="47">
        <v>7394368</v>
      </c>
      <c r="AA37" s="47">
        <v>0</v>
      </c>
      <c r="AB37" s="15">
        <f t="shared" si="5"/>
        <v>394368</v>
      </c>
      <c r="AC37" s="49">
        <f t="shared" si="1"/>
        <v>0.6365174193641856</v>
      </c>
      <c r="AD37" s="49">
        <f t="shared" si="2"/>
        <v>0.66208673649736982</v>
      </c>
      <c r="AE37" s="49">
        <f t="shared" si="3"/>
        <v>0.33565011806411654</v>
      </c>
      <c r="AF37" s="49">
        <f t="shared" si="4"/>
        <v>0.99773685456148642</v>
      </c>
    </row>
    <row r="38" spans="1:32" ht="54" outlineLevel="2" x14ac:dyDescent="0.35">
      <c r="A38" s="12" t="s">
        <v>94</v>
      </c>
      <c r="B38" s="12" t="s">
        <v>32</v>
      </c>
      <c r="C38" s="12" t="s">
        <v>33</v>
      </c>
      <c r="D38" s="12" t="s">
        <v>46</v>
      </c>
      <c r="E38" s="13">
        <v>200</v>
      </c>
      <c r="F38" s="12" t="s">
        <v>184</v>
      </c>
      <c r="G38" s="13">
        <v>1112</v>
      </c>
      <c r="H38" s="13">
        <v>3480</v>
      </c>
      <c r="I38" s="40" t="s">
        <v>192</v>
      </c>
      <c r="J38" s="47">
        <v>302879719</v>
      </c>
      <c r="K38" s="47">
        <v>302879719</v>
      </c>
      <c r="L38" s="47">
        <v>0</v>
      </c>
      <c r="M38" s="47">
        <v>0</v>
      </c>
      <c r="N38" s="48">
        <v>1700000</v>
      </c>
      <c r="O38" s="48">
        <v>-654436</v>
      </c>
      <c r="P38" s="48">
        <v>2110194</v>
      </c>
      <c r="Q38" s="47">
        <v>0</v>
      </c>
      <c r="R38" s="47">
        <v>0</v>
      </c>
      <c r="S38" s="47">
        <f t="shared" si="0"/>
        <v>306689913</v>
      </c>
      <c r="T38" s="47">
        <v>0</v>
      </c>
      <c r="U38" s="47">
        <v>90811190</v>
      </c>
      <c r="V38" s="47">
        <v>0</v>
      </c>
      <c r="W38" s="47">
        <v>211414093</v>
      </c>
      <c r="X38" s="47">
        <v>211414093</v>
      </c>
      <c r="Y38" s="47">
        <v>0</v>
      </c>
      <c r="Z38" s="47">
        <v>654436</v>
      </c>
      <c r="AA38" s="47">
        <v>0</v>
      </c>
      <c r="AB38" s="15">
        <f t="shared" si="5"/>
        <v>4464630</v>
      </c>
      <c r="AC38" s="49">
        <f t="shared" si="1"/>
        <v>0.698013368798721</v>
      </c>
      <c r="AD38" s="49">
        <f t="shared" si="2"/>
        <v>0.68934152718612562</v>
      </c>
      <c r="AE38" s="49">
        <f t="shared" si="3"/>
        <v>0.29610100023080965</v>
      </c>
      <c r="AF38" s="49">
        <f t="shared" si="4"/>
        <v>0.98544252741693528</v>
      </c>
    </row>
    <row r="39" spans="1:32" ht="54" outlineLevel="2" x14ac:dyDescent="0.35">
      <c r="A39" s="12" t="s">
        <v>94</v>
      </c>
      <c r="B39" s="12" t="s">
        <v>32</v>
      </c>
      <c r="C39" s="12" t="s">
        <v>33</v>
      </c>
      <c r="D39" s="12" t="s">
        <v>47</v>
      </c>
      <c r="E39" s="13">
        <v>200</v>
      </c>
      <c r="F39" s="12" t="s">
        <v>184</v>
      </c>
      <c r="G39" s="13">
        <v>1112</v>
      </c>
      <c r="H39" s="13">
        <v>3480</v>
      </c>
      <c r="I39" s="40" t="s">
        <v>193</v>
      </c>
      <c r="J39" s="47">
        <v>151439860</v>
      </c>
      <c r="K39" s="47">
        <v>151439860</v>
      </c>
      <c r="L39" s="47">
        <v>0</v>
      </c>
      <c r="M39" s="47">
        <v>0</v>
      </c>
      <c r="N39" s="47">
        <v>0</v>
      </c>
      <c r="O39" s="48">
        <v>-327219</v>
      </c>
      <c r="P39" s="48">
        <v>1055098</v>
      </c>
      <c r="Q39" s="47">
        <v>0</v>
      </c>
      <c r="R39" s="47">
        <v>0</v>
      </c>
      <c r="S39" s="47">
        <f t="shared" si="0"/>
        <v>152494958</v>
      </c>
      <c r="T39" s="47">
        <v>0</v>
      </c>
      <c r="U39" s="47">
        <v>45405669</v>
      </c>
      <c r="V39" s="47">
        <v>0</v>
      </c>
      <c r="W39" s="47">
        <v>105706972</v>
      </c>
      <c r="X39" s="47">
        <v>105706972</v>
      </c>
      <c r="Y39" s="47">
        <v>0</v>
      </c>
      <c r="Z39" s="47">
        <v>327219</v>
      </c>
      <c r="AA39" s="47">
        <v>0</v>
      </c>
      <c r="AB39" s="15">
        <f t="shared" si="5"/>
        <v>1382317</v>
      </c>
      <c r="AC39" s="49">
        <f t="shared" si="1"/>
        <v>0.69801287454967276</v>
      </c>
      <c r="AD39" s="49">
        <f t="shared" si="2"/>
        <v>0.6931833903649457</v>
      </c>
      <c r="AE39" s="49">
        <f t="shared" si="3"/>
        <v>0.29775193616565343</v>
      </c>
      <c r="AF39" s="49">
        <f t="shared" si="4"/>
        <v>0.99093532653059913</v>
      </c>
    </row>
    <row r="40" spans="1:32" ht="40.5" outlineLevel="2" x14ac:dyDescent="0.35">
      <c r="A40" s="12" t="s">
        <v>94</v>
      </c>
      <c r="B40" s="12" t="s">
        <v>32</v>
      </c>
      <c r="C40" s="12" t="s">
        <v>33</v>
      </c>
      <c r="D40" s="12" t="s">
        <v>48</v>
      </c>
      <c r="E40" s="13">
        <v>200</v>
      </c>
      <c r="F40" s="12" t="s">
        <v>184</v>
      </c>
      <c r="G40" s="13">
        <v>1112</v>
      </c>
      <c r="H40" s="13">
        <v>3480</v>
      </c>
      <c r="I40" s="40" t="s">
        <v>194</v>
      </c>
      <c r="J40" s="47">
        <v>431488955</v>
      </c>
      <c r="K40" s="47">
        <v>431488955</v>
      </c>
      <c r="L40" s="47">
        <v>0</v>
      </c>
      <c r="M40" s="47">
        <v>0</v>
      </c>
      <c r="N40" s="48">
        <v>22000000</v>
      </c>
      <c r="O40" s="48">
        <v>-982930</v>
      </c>
      <c r="P40" s="48">
        <v>4747937</v>
      </c>
      <c r="Q40" s="48">
        <v>34000000</v>
      </c>
      <c r="R40" s="47">
        <v>0</v>
      </c>
      <c r="S40" s="47">
        <f t="shared" si="0"/>
        <v>492236892</v>
      </c>
      <c r="T40" s="47">
        <v>0</v>
      </c>
      <c r="U40" s="47">
        <v>146139180.55000001</v>
      </c>
      <c r="V40" s="47">
        <v>0</v>
      </c>
      <c r="W40" s="47">
        <v>284366844.44999999</v>
      </c>
      <c r="X40" s="47">
        <v>284366844.44999999</v>
      </c>
      <c r="Y40" s="47">
        <v>0</v>
      </c>
      <c r="Z40" s="47">
        <v>982930</v>
      </c>
      <c r="AA40" s="47">
        <v>0</v>
      </c>
      <c r="AB40" s="15">
        <f t="shared" si="5"/>
        <v>61730867</v>
      </c>
      <c r="AC40" s="49">
        <f t="shared" si="1"/>
        <v>0.65903620742737201</v>
      </c>
      <c r="AD40" s="49">
        <f t="shared" si="2"/>
        <v>0.5777032340964805</v>
      </c>
      <c r="AE40" s="49">
        <f t="shared" si="3"/>
        <v>0.29688790686984917</v>
      </c>
      <c r="AF40" s="49">
        <f t="shared" si="4"/>
        <v>0.87459114096632962</v>
      </c>
    </row>
    <row r="41" spans="1:32" outlineLevel="2" x14ac:dyDescent="0.35">
      <c r="A41" s="12" t="s">
        <v>126</v>
      </c>
      <c r="B41" s="12" t="s">
        <v>127</v>
      </c>
      <c r="C41" s="12" t="s">
        <v>33</v>
      </c>
      <c r="D41" s="12" t="s">
        <v>34</v>
      </c>
      <c r="E41" s="13"/>
      <c r="F41" s="12" t="s">
        <v>184</v>
      </c>
      <c r="G41" s="13">
        <v>1111</v>
      </c>
      <c r="H41" s="13">
        <v>3480</v>
      </c>
      <c r="I41" s="40" t="s">
        <v>185</v>
      </c>
      <c r="J41" s="47">
        <v>145601840</v>
      </c>
      <c r="K41" s="47">
        <v>145601840</v>
      </c>
      <c r="L41" s="47">
        <v>0</v>
      </c>
      <c r="M41" s="47">
        <v>0</v>
      </c>
      <c r="N41" s="47">
        <v>0</v>
      </c>
      <c r="O41" s="47">
        <v>0</v>
      </c>
      <c r="P41" s="47">
        <v>0</v>
      </c>
      <c r="Q41" s="47">
        <v>0</v>
      </c>
      <c r="R41" s="47">
        <v>0</v>
      </c>
      <c r="S41" s="47">
        <f t="shared" si="0"/>
        <v>145601840</v>
      </c>
      <c r="T41" s="47">
        <v>0</v>
      </c>
      <c r="U41" s="47">
        <v>0</v>
      </c>
      <c r="V41" s="47">
        <v>0</v>
      </c>
      <c r="W41" s="47">
        <v>95945317.469999999</v>
      </c>
      <c r="X41" s="47">
        <v>95945317.469999999</v>
      </c>
      <c r="Y41" s="47">
        <v>49656522.530000001</v>
      </c>
      <c r="Z41" s="47">
        <v>49656522.530000001</v>
      </c>
      <c r="AA41" s="47">
        <v>0</v>
      </c>
      <c r="AB41" s="15">
        <f t="shared" si="5"/>
        <v>49656522.530000001</v>
      </c>
      <c r="AC41" s="49">
        <f t="shared" si="1"/>
        <v>0.65895676503813416</v>
      </c>
      <c r="AD41" s="49">
        <f t="shared" si="2"/>
        <v>0.65895676503813416</v>
      </c>
      <c r="AE41" s="49">
        <f t="shared" si="3"/>
        <v>0</v>
      </c>
      <c r="AF41" s="49">
        <f t="shared" si="4"/>
        <v>0.65895676503813416</v>
      </c>
    </row>
    <row r="42" spans="1:32" outlineLevel="2" x14ac:dyDescent="0.35">
      <c r="A42" s="12" t="s">
        <v>126</v>
      </c>
      <c r="B42" s="12" t="s">
        <v>127</v>
      </c>
      <c r="C42" s="12" t="s">
        <v>33</v>
      </c>
      <c r="D42" s="12" t="s">
        <v>36</v>
      </c>
      <c r="E42" s="13"/>
      <c r="F42" s="12" t="s">
        <v>184</v>
      </c>
      <c r="G42" s="13">
        <v>1111</v>
      </c>
      <c r="H42" s="13">
        <v>3480</v>
      </c>
      <c r="I42" s="40" t="s">
        <v>1</v>
      </c>
      <c r="J42" s="47">
        <v>1399160</v>
      </c>
      <c r="K42" s="47">
        <v>3899160</v>
      </c>
      <c r="L42" s="47">
        <v>0</v>
      </c>
      <c r="M42" s="47">
        <v>0</v>
      </c>
      <c r="N42" s="47">
        <v>0</v>
      </c>
      <c r="O42" s="47">
        <v>0</v>
      </c>
      <c r="P42" s="47">
        <v>0</v>
      </c>
      <c r="Q42" s="47">
        <v>0</v>
      </c>
      <c r="R42" s="47">
        <v>0</v>
      </c>
      <c r="S42" s="47">
        <f t="shared" si="0"/>
        <v>3899160</v>
      </c>
      <c r="T42" s="47">
        <v>0</v>
      </c>
      <c r="U42" s="47">
        <v>0</v>
      </c>
      <c r="V42" s="47">
        <v>0</v>
      </c>
      <c r="W42" s="47">
        <v>2306406.63</v>
      </c>
      <c r="X42" s="47">
        <v>2306406.63</v>
      </c>
      <c r="Y42" s="47">
        <v>1592753.37</v>
      </c>
      <c r="Z42" s="47">
        <v>1592753.37</v>
      </c>
      <c r="AA42" s="47">
        <v>0</v>
      </c>
      <c r="AB42" s="15">
        <f t="shared" si="5"/>
        <v>1592753.37</v>
      </c>
      <c r="AC42" s="49">
        <f t="shared" si="1"/>
        <v>0.59151371833933464</v>
      </c>
      <c r="AD42" s="49">
        <f t="shared" si="2"/>
        <v>0.59151371833933464</v>
      </c>
      <c r="AE42" s="49">
        <f t="shared" si="3"/>
        <v>0</v>
      </c>
      <c r="AF42" s="49">
        <f t="shared" si="4"/>
        <v>0.59151371833933464</v>
      </c>
    </row>
    <row r="43" spans="1:32" outlineLevel="2" x14ac:dyDescent="0.35">
      <c r="A43" s="12" t="s">
        <v>126</v>
      </c>
      <c r="B43" s="12" t="s">
        <v>127</v>
      </c>
      <c r="C43" s="12" t="s">
        <v>33</v>
      </c>
      <c r="D43" s="12" t="s">
        <v>37</v>
      </c>
      <c r="E43" s="13"/>
      <c r="F43" s="12" t="s">
        <v>184</v>
      </c>
      <c r="G43" s="13">
        <v>1111</v>
      </c>
      <c r="H43" s="13">
        <v>3480</v>
      </c>
      <c r="I43" s="40" t="s">
        <v>2</v>
      </c>
      <c r="J43" s="47">
        <v>105645960</v>
      </c>
      <c r="K43" s="47">
        <v>105645960</v>
      </c>
      <c r="L43" s="47">
        <v>0</v>
      </c>
      <c r="M43" s="47">
        <v>0</v>
      </c>
      <c r="N43" s="47">
        <v>0</v>
      </c>
      <c r="O43" s="47">
        <v>0</v>
      </c>
      <c r="P43" s="47">
        <v>0</v>
      </c>
      <c r="Q43" s="47">
        <v>0</v>
      </c>
      <c r="R43" s="47">
        <v>0</v>
      </c>
      <c r="S43" s="47">
        <f t="shared" si="0"/>
        <v>105645960</v>
      </c>
      <c r="T43" s="47">
        <v>0</v>
      </c>
      <c r="U43" s="47">
        <v>0</v>
      </c>
      <c r="V43" s="47">
        <v>0</v>
      </c>
      <c r="W43" s="47">
        <v>50097983.25</v>
      </c>
      <c r="X43" s="47">
        <v>50097983.25</v>
      </c>
      <c r="Y43" s="47">
        <v>55547976.75</v>
      </c>
      <c r="Z43" s="47">
        <v>55547976.75</v>
      </c>
      <c r="AA43" s="47">
        <v>0</v>
      </c>
      <c r="AB43" s="15">
        <f t="shared" si="5"/>
        <v>55547976.75</v>
      </c>
      <c r="AC43" s="49">
        <f t="shared" si="1"/>
        <v>0.47420633264158896</v>
      </c>
      <c r="AD43" s="49">
        <f t="shared" si="2"/>
        <v>0.47420633264158896</v>
      </c>
      <c r="AE43" s="49">
        <f t="shared" si="3"/>
        <v>0</v>
      </c>
      <c r="AF43" s="49">
        <f t="shared" si="4"/>
        <v>0.47420633264158896</v>
      </c>
    </row>
    <row r="44" spans="1:32" outlineLevel="2" x14ac:dyDescent="0.35">
      <c r="A44" s="12" t="s">
        <v>126</v>
      </c>
      <c r="B44" s="12" t="s">
        <v>127</v>
      </c>
      <c r="C44" s="12" t="s">
        <v>33</v>
      </c>
      <c r="D44" s="12" t="s">
        <v>38</v>
      </c>
      <c r="E44" s="13"/>
      <c r="F44" s="12" t="s">
        <v>184</v>
      </c>
      <c r="G44" s="13">
        <v>1111</v>
      </c>
      <c r="H44" s="13">
        <v>3480</v>
      </c>
      <c r="I44" s="40" t="s">
        <v>187</v>
      </c>
      <c r="J44" s="47">
        <v>41400108</v>
      </c>
      <c r="K44" s="47">
        <v>50400108</v>
      </c>
      <c r="L44" s="47">
        <v>0</v>
      </c>
      <c r="M44" s="47">
        <v>0</v>
      </c>
      <c r="N44" s="47">
        <v>0</v>
      </c>
      <c r="O44" s="47">
        <v>0</v>
      </c>
      <c r="P44" s="47">
        <v>0</v>
      </c>
      <c r="Q44" s="48">
        <v>7000000</v>
      </c>
      <c r="R44" s="47">
        <v>0</v>
      </c>
      <c r="S44" s="47">
        <f t="shared" si="0"/>
        <v>57400108</v>
      </c>
      <c r="T44" s="47">
        <v>0</v>
      </c>
      <c r="U44" s="47">
        <v>0</v>
      </c>
      <c r="V44" s="47">
        <v>0</v>
      </c>
      <c r="W44" s="47">
        <v>36369997.990000002</v>
      </c>
      <c r="X44" s="47">
        <v>36369997.990000002</v>
      </c>
      <c r="Y44" s="47">
        <v>14030110.01</v>
      </c>
      <c r="Z44" s="47">
        <v>14030110.01</v>
      </c>
      <c r="AA44" s="47">
        <v>0</v>
      </c>
      <c r="AB44" s="15">
        <f t="shared" si="5"/>
        <v>21030110.009999998</v>
      </c>
      <c r="AC44" s="49">
        <f t="shared" si="1"/>
        <v>0.72162539790589342</v>
      </c>
      <c r="AD44" s="49">
        <f t="shared" si="2"/>
        <v>0.63362246618072571</v>
      </c>
      <c r="AE44" s="49">
        <f t="shared" si="3"/>
        <v>0</v>
      </c>
      <c r="AF44" s="49">
        <f t="shared" si="4"/>
        <v>0.63362246618072571</v>
      </c>
    </row>
    <row r="45" spans="1:32" outlineLevel="2" x14ac:dyDescent="0.35">
      <c r="A45" s="12" t="s">
        <v>126</v>
      </c>
      <c r="B45" s="12" t="s">
        <v>127</v>
      </c>
      <c r="C45" s="12" t="s">
        <v>33</v>
      </c>
      <c r="D45" s="12" t="s">
        <v>39</v>
      </c>
      <c r="E45" s="13"/>
      <c r="F45" s="12" t="s">
        <v>184</v>
      </c>
      <c r="G45" s="13">
        <v>1111</v>
      </c>
      <c r="H45" s="13">
        <v>3480</v>
      </c>
      <c r="I45" s="40" t="s">
        <v>188</v>
      </c>
      <c r="J45" s="47">
        <v>65300512</v>
      </c>
      <c r="K45" s="47">
        <v>65300512</v>
      </c>
      <c r="L45" s="47">
        <v>0</v>
      </c>
      <c r="M45" s="47">
        <v>0</v>
      </c>
      <c r="N45" s="48">
        <v>9500000</v>
      </c>
      <c r="O45" s="47">
        <v>0</v>
      </c>
      <c r="P45" s="47">
        <v>0</v>
      </c>
      <c r="Q45" s="47">
        <v>0</v>
      </c>
      <c r="R45" s="47">
        <v>0</v>
      </c>
      <c r="S45" s="47">
        <f t="shared" si="0"/>
        <v>74800512</v>
      </c>
      <c r="T45" s="47">
        <v>0</v>
      </c>
      <c r="U45" s="47">
        <v>0</v>
      </c>
      <c r="V45" s="47">
        <v>0</v>
      </c>
      <c r="W45" s="47">
        <v>47465528.189999998</v>
      </c>
      <c r="X45" s="47">
        <v>47465528.189999998</v>
      </c>
      <c r="Y45" s="47">
        <v>17834983.809999999</v>
      </c>
      <c r="Z45" s="47">
        <v>17834983.809999999</v>
      </c>
      <c r="AA45" s="47">
        <v>0</v>
      </c>
      <c r="AB45" s="15">
        <f t="shared" si="5"/>
        <v>27334983.810000002</v>
      </c>
      <c r="AC45" s="49">
        <f t="shared" si="1"/>
        <v>0.72687834652812522</v>
      </c>
      <c r="AD45" s="49">
        <f t="shared" si="2"/>
        <v>0.63456154137019805</v>
      </c>
      <c r="AE45" s="49">
        <f t="shared" si="3"/>
        <v>0</v>
      </c>
      <c r="AF45" s="49">
        <f t="shared" si="4"/>
        <v>0.63456154137019805</v>
      </c>
    </row>
    <row r="46" spans="1:32" outlineLevel="2" x14ac:dyDescent="0.35">
      <c r="A46" s="12" t="s">
        <v>126</v>
      </c>
      <c r="B46" s="12" t="s">
        <v>127</v>
      </c>
      <c r="C46" s="12" t="s">
        <v>33</v>
      </c>
      <c r="D46" s="12" t="s">
        <v>40</v>
      </c>
      <c r="E46" s="13"/>
      <c r="F46" s="12" t="s">
        <v>184</v>
      </c>
      <c r="G46" s="13">
        <v>1111</v>
      </c>
      <c r="H46" s="13">
        <v>3480</v>
      </c>
      <c r="I46" s="40" t="s">
        <v>3</v>
      </c>
      <c r="J46" s="47">
        <v>24497713</v>
      </c>
      <c r="K46" s="47">
        <v>24497713</v>
      </c>
      <c r="L46" s="47">
        <v>0</v>
      </c>
      <c r="M46" s="47">
        <v>0</v>
      </c>
      <c r="N46" s="47">
        <v>0</v>
      </c>
      <c r="O46" s="47">
        <v>0</v>
      </c>
      <c r="P46" s="47">
        <v>0</v>
      </c>
      <c r="Q46" s="47">
        <v>0</v>
      </c>
      <c r="R46" s="47">
        <v>0</v>
      </c>
      <c r="S46" s="47">
        <f t="shared" si="0"/>
        <v>24497713</v>
      </c>
      <c r="T46" s="47">
        <v>0</v>
      </c>
      <c r="U46" s="47">
        <v>0</v>
      </c>
      <c r="V46" s="47">
        <v>0</v>
      </c>
      <c r="W46" s="47">
        <v>490748.92</v>
      </c>
      <c r="X46" s="47">
        <v>490748.92</v>
      </c>
      <c r="Y46" s="47">
        <v>24006964.079999998</v>
      </c>
      <c r="Z46" s="47">
        <v>24006964.079999998</v>
      </c>
      <c r="AA46" s="47">
        <v>0</v>
      </c>
      <c r="AB46" s="15">
        <f t="shared" si="5"/>
        <v>24006964.079999998</v>
      </c>
      <c r="AC46" s="49">
        <f t="shared" si="1"/>
        <v>2.0032438130040953E-2</v>
      </c>
      <c r="AD46" s="49">
        <f t="shared" si="2"/>
        <v>2.0032438130040953E-2</v>
      </c>
      <c r="AE46" s="49">
        <f t="shared" si="3"/>
        <v>0</v>
      </c>
      <c r="AF46" s="49">
        <f t="shared" si="4"/>
        <v>2.0032438130040953E-2</v>
      </c>
    </row>
    <row r="47" spans="1:32" outlineLevel="2" x14ac:dyDescent="0.35">
      <c r="A47" s="12" t="s">
        <v>126</v>
      </c>
      <c r="B47" s="12" t="s">
        <v>127</v>
      </c>
      <c r="C47" s="12" t="s">
        <v>33</v>
      </c>
      <c r="D47" s="12" t="s">
        <v>41</v>
      </c>
      <c r="E47" s="13"/>
      <c r="F47" s="12" t="s">
        <v>184</v>
      </c>
      <c r="G47" s="13">
        <v>1111</v>
      </c>
      <c r="H47" s="13">
        <v>3480</v>
      </c>
      <c r="I47" s="40" t="s">
        <v>4</v>
      </c>
      <c r="J47" s="47">
        <v>21460724</v>
      </c>
      <c r="K47" s="47">
        <v>22160724</v>
      </c>
      <c r="L47" s="47">
        <v>0</v>
      </c>
      <c r="M47" s="47">
        <v>0</v>
      </c>
      <c r="N47" s="47">
        <v>0</v>
      </c>
      <c r="O47" s="47">
        <v>0</v>
      </c>
      <c r="P47" s="47">
        <v>0</v>
      </c>
      <c r="Q47" s="47">
        <v>0</v>
      </c>
      <c r="R47" s="47">
        <v>0</v>
      </c>
      <c r="S47" s="47">
        <f t="shared" si="0"/>
        <v>22160724</v>
      </c>
      <c r="T47" s="47">
        <v>0</v>
      </c>
      <c r="U47" s="47">
        <v>0</v>
      </c>
      <c r="V47" s="47">
        <v>0</v>
      </c>
      <c r="W47" s="47">
        <v>22105979.370000001</v>
      </c>
      <c r="X47" s="47">
        <v>22105979.370000001</v>
      </c>
      <c r="Y47" s="47">
        <v>54744.63</v>
      </c>
      <c r="Z47" s="47">
        <v>54744.63</v>
      </c>
      <c r="AA47" s="47">
        <v>0</v>
      </c>
      <c r="AB47" s="15">
        <f t="shared" si="5"/>
        <v>54744.629999998957</v>
      </c>
      <c r="AC47" s="49">
        <f t="shared" si="1"/>
        <v>0.99752965516830594</v>
      </c>
      <c r="AD47" s="49">
        <f t="shared" si="2"/>
        <v>0.99752965516830594</v>
      </c>
      <c r="AE47" s="49">
        <f t="shared" si="3"/>
        <v>0</v>
      </c>
      <c r="AF47" s="49">
        <f t="shared" si="4"/>
        <v>0.99752965516830594</v>
      </c>
    </row>
    <row r="48" spans="1:32" outlineLevel="2" x14ac:dyDescent="0.35">
      <c r="A48" s="12" t="s">
        <v>126</v>
      </c>
      <c r="B48" s="12" t="s">
        <v>127</v>
      </c>
      <c r="C48" s="12" t="s">
        <v>33</v>
      </c>
      <c r="D48" s="12" t="s">
        <v>42</v>
      </c>
      <c r="E48" s="13"/>
      <c r="F48" s="12" t="s">
        <v>184</v>
      </c>
      <c r="G48" s="13">
        <v>1111</v>
      </c>
      <c r="H48" s="13">
        <v>3480</v>
      </c>
      <c r="I48" s="40" t="s">
        <v>5</v>
      </c>
      <c r="J48" s="47">
        <v>22952115</v>
      </c>
      <c r="K48" s="47">
        <v>22952115</v>
      </c>
      <c r="L48" s="47">
        <v>0</v>
      </c>
      <c r="M48" s="47">
        <v>0</v>
      </c>
      <c r="N48" s="47">
        <v>0</v>
      </c>
      <c r="O48" s="47">
        <v>0</v>
      </c>
      <c r="P48" s="47">
        <v>0</v>
      </c>
      <c r="Q48" s="48">
        <v>4000000</v>
      </c>
      <c r="R48" s="47">
        <v>0</v>
      </c>
      <c r="S48" s="47">
        <f t="shared" si="0"/>
        <v>26952115</v>
      </c>
      <c r="T48" s="47">
        <v>0</v>
      </c>
      <c r="U48" s="47">
        <v>0</v>
      </c>
      <c r="V48" s="47">
        <v>0</v>
      </c>
      <c r="W48" s="47">
        <v>16615852.9</v>
      </c>
      <c r="X48" s="47">
        <v>16615852.9</v>
      </c>
      <c r="Y48" s="47">
        <v>6336262.0999999996</v>
      </c>
      <c r="Z48" s="47">
        <v>6336262.0999999996</v>
      </c>
      <c r="AA48" s="47">
        <v>0</v>
      </c>
      <c r="AB48" s="15">
        <f t="shared" si="5"/>
        <v>10336262.1</v>
      </c>
      <c r="AC48" s="49">
        <f t="shared" si="1"/>
        <v>0.72393558937814662</v>
      </c>
      <c r="AD48" s="49">
        <f t="shared" si="2"/>
        <v>0.61649532513496619</v>
      </c>
      <c r="AE48" s="49">
        <f t="shared" si="3"/>
        <v>0</v>
      </c>
      <c r="AF48" s="49">
        <f t="shared" si="4"/>
        <v>0.61649532513496619</v>
      </c>
    </row>
    <row r="49" spans="1:32" ht="67.5" outlineLevel="2" x14ac:dyDescent="0.35">
      <c r="A49" s="12" t="s">
        <v>126</v>
      </c>
      <c r="B49" s="12" t="s">
        <v>127</v>
      </c>
      <c r="C49" s="12" t="s">
        <v>33</v>
      </c>
      <c r="D49" s="12" t="s">
        <v>43</v>
      </c>
      <c r="E49" s="13">
        <v>200</v>
      </c>
      <c r="F49" s="12" t="s">
        <v>184</v>
      </c>
      <c r="G49" s="13">
        <v>1112</v>
      </c>
      <c r="H49" s="13">
        <v>3480</v>
      </c>
      <c r="I49" s="40" t="s">
        <v>189</v>
      </c>
      <c r="J49" s="47">
        <v>27758512</v>
      </c>
      <c r="K49" s="47">
        <v>27758512</v>
      </c>
      <c r="L49" s="47">
        <v>0</v>
      </c>
      <c r="M49" s="47">
        <v>0</v>
      </c>
      <c r="N49" s="47">
        <v>0</v>
      </c>
      <c r="O49" s="47">
        <v>0</v>
      </c>
      <c r="P49" s="47">
        <v>0</v>
      </c>
      <c r="Q49" s="47">
        <v>0</v>
      </c>
      <c r="R49" s="47">
        <v>0</v>
      </c>
      <c r="S49" s="47">
        <f t="shared" si="0"/>
        <v>27758512</v>
      </c>
      <c r="T49" s="47">
        <v>0</v>
      </c>
      <c r="U49" s="47">
        <v>7545672</v>
      </c>
      <c r="V49" s="47">
        <v>0</v>
      </c>
      <c r="W49" s="47">
        <v>20212840</v>
      </c>
      <c r="X49" s="47">
        <v>20212840</v>
      </c>
      <c r="Y49" s="47">
        <v>0</v>
      </c>
      <c r="Z49" s="47">
        <v>0</v>
      </c>
      <c r="AA49" s="47">
        <v>0</v>
      </c>
      <c r="AB49" s="15">
        <f t="shared" si="5"/>
        <v>0</v>
      </c>
      <c r="AC49" s="49">
        <f t="shared" si="1"/>
        <v>0.72816727351956045</v>
      </c>
      <c r="AD49" s="49">
        <f t="shared" si="2"/>
        <v>0.72816727351956045</v>
      </c>
      <c r="AE49" s="49">
        <f t="shared" si="3"/>
        <v>0.2718327264804396</v>
      </c>
      <c r="AF49" s="49">
        <f t="shared" si="4"/>
        <v>1</v>
      </c>
    </row>
    <row r="50" spans="1:32" ht="40.5" outlineLevel="2" x14ac:dyDescent="0.35">
      <c r="A50" s="12" t="s">
        <v>126</v>
      </c>
      <c r="B50" s="12" t="s">
        <v>127</v>
      </c>
      <c r="C50" s="12" t="s">
        <v>33</v>
      </c>
      <c r="D50" s="12" t="s">
        <v>44</v>
      </c>
      <c r="E50" s="13">
        <v>200</v>
      </c>
      <c r="F50" s="12" t="s">
        <v>184</v>
      </c>
      <c r="G50" s="13">
        <v>1112</v>
      </c>
      <c r="H50" s="13">
        <v>3480</v>
      </c>
      <c r="I50" s="40" t="s">
        <v>190</v>
      </c>
      <c r="J50" s="47">
        <v>1500460</v>
      </c>
      <c r="K50" s="47">
        <v>1500460</v>
      </c>
      <c r="L50" s="47">
        <v>0</v>
      </c>
      <c r="M50" s="47">
        <v>0</v>
      </c>
      <c r="N50" s="47">
        <v>0</v>
      </c>
      <c r="O50" s="47">
        <v>0</v>
      </c>
      <c r="P50" s="47">
        <v>0</v>
      </c>
      <c r="Q50" s="47">
        <v>0</v>
      </c>
      <c r="R50" s="47">
        <v>0</v>
      </c>
      <c r="S50" s="47">
        <f t="shared" si="0"/>
        <v>1500460</v>
      </c>
      <c r="T50" s="47">
        <v>0</v>
      </c>
      <c r="U50" s="47">
        <v>408963</v>
      </c>
      <c r="V50" s="47">
        <v>0</v>
      </c>
      <c r="W50" s="47">
        <v>1091497</v>
      </c>
      <c r="X50" s="47">
        <v>1091497</v>
      </c>
      <c r="Y50" s="47">
        <v>0</v>
      </c>
      <c r="Z50" s="47">
        <v>0</v>
      </c>
      <c r="AA50" s="47">
        <v>0</v>
      </c>
      <c r="AB50" s="15">
        <f t="shared" si="5"/>
        <v>0</v>
      </c>
      <c r="AC50" s="49">
        <f t="shared" si="1"/>
        <v>0.72744158458072861</v>
      </c>
      <c r="AD50" s="49">
        <f t="shared" si="2"/>
        <v>0.72744158458072861</v>
      </c>
      <c r="AE50" s="49">
        <f t="shared" si="3"/>
        <v>0.27255841541927145</v>
      </c>
      <c r="AF50" s="49">
        <f t="shared" si="4"/>
        <v>1</v>
      </c>
    </row>
    <row r="51" spans="1:32" ht="67.5" outlineLevel="2" x14ac:dyDescent="0.35">
      <c r="A51" s="12" t="s">
        <v>126</v>
      </c>
      <c r="B51" s="12" t="s">
        <v>127</v>
      </c>
      <c r="C51" s="12" t="s">
        <v>33</v>
      </c>
      <c r="D51" s="12" t="s">
        <v>45</v>
      </c>
      <c r="E51" s="13">
        <v>200</v>
      </c>
      <c r="F51" s="12" t="s">
        <v>184</v>
      </c>
      <c r="G51" s="13">
        <v>1112</v>
      </c>
      <c r="H51" s="13">
        <v>3480</v>
      </c>
      <c r="I51" s="40" t="s">
        <v>191</v>
      </c>
      <c r="J51" s="47">
        <v>5020513</v>
      </c>
      <c r="K51" s="47">
        <v>5020513</v>
      </c>
      <c r="L51" s="47">
        <v>0</v>
      </c>
      <c r="M51" s="47">
        <v>0</v>
      </c>
      <c r="N51" s="47">
        <v>0</v>
      </c>
      <c r="O51" s="47">
        <v>0</v>
      </c>
      <c r="P51" s="47">
        <v>0</v>
      </c>
      <c r="Q51" s="47">
        <v>0</v>
      </c>
      <c r="R51" s="47">
        <v>0</v>
      </c>
      <c r="S51" s="47">
        <f t="shared" si="0"/>
        <v>5020513</v>
      </c>
      <c r="T51" s="47">
        <v>0</v>
      </c>
      <c r="U51" s="47">
        <v>2359405</v>
      </c>
      <c r="V51" s="47">
        <v>0</v>
      </c>
      <c r="W51" s="47">
        <v>2661108</v>
      </c>
      <c r="X51" s="47">
        <v>2661108</v>
      </c>
      <c r="Y51" s="47">
        <v>0</v>
      </c>
      <c r="Z51" s="47">
        <v>0</v>
      </c>
      <c r="AA51" s="47">
        <v>0</v>
      </c>
      <c r="AB51" s="15">
        <f t="shared" si="5"/>
        <v>0</v>
      </c>
      <c r="AC51" s="49">
        <f t="shared" si="1"/>
        <v>0.53004702905858425</v>
      </c>
      <c r="AD51" s="49">
        <f t="shared" si="2"/>
        <v>0.53004702905858425</v>
      </c>
      <c r="AE51" s="49">
        <f t="shared" si="3"/>
        <v>0.46995297094141575</v>
      </c>
      <c r="AF51" s="49">
        <f t="shared" si="4"/>
        <v>1</v>
      </c>
    </row>
    <row r="52" spans="1:32" ht="54" outlineLevel="2" x14ac:dyDescent="0.35">
      <c r="A52" s="12" t="s">
        <v>126</v>
      </c>
      <c r="B52" s="12" t="s">
        <v>127</v>
      </c>
      <c r="C52" s="12" t="s">
        <v>33</v>
      </c>
      <c r="D52" s="12" t="s">
        <v>46</v>
      </c>
      <c r="E52" s="13">
        <v>200</v>
      </c>
      <c r="F52" s="12" t="s">
        <v>184</v>
      </c>
      <c r="G52" s="13">
        <v>1112</v>
      </c>
      <c r="H52" s="13">
        <v>3480</v>
      </c>
      <c r="I52" s="40" t="s">
        <v>192</v>
      </c>
      <c r="J52" s="47">
        <v>9002761</v>
      </c>
      <c r="K52" s="47">
        <v>9002761</v>
      </c>
      <c r="L52" s="47">
        <v>0</v>
      </c>
      <c r="M52" s="47">
        <v>0</v>
      </c>
      <c r="N52" s="47">
        <v>0</v>
      </c>
      <c r="O52" s="47">
        <v>0</v>
      </c>
      <c r="P52" s="47">
        <v>0</v>
      </c>
      <c r="Q52" s="47">
        <v>0</v>
      </c>
      <c r="R52" s="47">
        <v>0</v>
      </c>
      <c r="S52" s="47">
        <f t="shared" si="0"/>
        <v>9002761</v>
      </c>
      <c r="T52" s="47">
        <v>0</v>
      </c>
      <c r="U52" s="47">
        <v>2453790</v>
      </c>
      <c r="V52" s="47">
        <v>0</v>
      </c>
      <c r="W52" s="47">
        <v>6548971</v>
      </c>
      <c r="X52" s="47">
        <v>6548971</v>
      </c>
      <c r="Y52" s="47">
        <v>0</v>
      </c>
      <c r="Z52" s="47">
        <v>0</v>
      </c>
      <c r="AA52" s="47">
        <v>0</v>
      </c>
      <c r="AB52" s="15">
        <f t="shared" si="5"/>
        <v>0</v>
      </c>
      <c r="AC52" s="49">
        <f t="shared" si="1"/>
        <v>0.72744028193128751</v>
      </c>
      <c r="AD52" s="49">
        <f t="shared" si="2"/>
        <v>0.72744028193128751</v>
      </c>
      <c r="AE52" s="49">
        <f t="shared" si="3"/>
        <v>0.27255971806871249</v>
      </c>
      <c r="AF52" s="49">
        <f t="shared" si="4"/>
        <v>1</v>
      </c>
    </row>
    <row r="53" spans="1:32" ht="54" outlineLevel="2" x14ac:dyDescent="0.35">
      <c r="A53" s="12" t="s">
        <v>126</v>
      </c>
      <c r="B53" s="12" t="s">
        <v>127</v>
      </c>
      <c r="C53" s="12" t="s">
        <v>33</v>
      </c>
      <c r="D53" s="12" t="s">
        <v>47</v>
      </c>
      <c r="E53" s="13">
        <v>200</v>
      </c>
      <c r="F53" s="12" t="s">
        <v>184</v>
      </c>
      <c r="G53" s="13">
        <v>1112</v>
      </c>
      <c r="H53" s="13">
        <v>3480</v>
      </c>
      <c r="I53" s="40" t="s">
        <v>193</v>
      </c>
      <c r="J53" s="47">
        <v>4501380</v>
      </c>
      <c r="K53" s="47">
        <v>4501380</v>
      </c>
      <c r="L53" s="47">
        <v>0</v>
      </c>
      <c r="M53" s="47">
        <v>0</v>
      </c>
      <c r="N53" s="47">
        <v>0</v>
      </c>
      <c r="O53" s="47">
        <v>0</v>
      </c>
      <c r="P53" s="47">
        <v>0</v>
      </c>
      <c r="Q53" s="47">
        <v>0</v>
      </c>
      <c r="R53" s="47">
        <v>0</v>
      </c>
      <c r="S53" s="47">
        <f t="shared" si="0"/>
        <v>4501380</v>
      </c>
      <c r="T53" s="47">
        <v>0</v>
      </c>
      <c r="U53" s="47">
        <v>1226897</v>
      </c>
      <c r="V53" s="47">
        <v>0</v>
      </c>
      <c r="W53" s="47">
        <v>3274483</v>
      </c>
      <c r="X53" s="47">
        <v>3274483</v>
      </c>
      <c r="Y53" s="47">
        <v>0</v>
      </c>
      <c r="Z53" s="47">
        <v>0</v>
      </c>
      <c r="AA53" s="47">
        <v>0</v>
      </c>
      <c r="AB53" s="15">
        <f t="shared" si="5"/>
        <v>0</v>
      </c>
      <c r="AC53" s="49">
        <f t="shared" si="1"/>
        <v>0.72743980734796887</v>
      </c>
      <c r="AD53" s="49">
        <f t="shared" si="2"/>
        <v>0.72743980734796887</v>
      </c>
      <c r="AE53" s="49">
        <f t="shared" si="3"/>
        <v>0.27256019265203113</v>
      </c>
      <c r="AF53" s="49">
        <f t="shared" si="4"/>
        <v>1</v>
      </c>
    </row>
    <row r="54" spans="1:32" ht="40.5" outlineLevel="2" x14ac:dyDescent="0.35">
      <c r="A54" s="12" t="s">
        <v>126</v>
      </c>
      <c r="B54" s="12" t="s">
        <v>127</v>
      </c>
      <c r="C54" s="12" t="s">
        <v>33</v>
      </c>
      <c r="D54" s="12" t="s">
        <v>48</v>
      </c>
      <c r="E54" s="13">
        <v>200</v>
      </c>
      <c r="F54" s="12" t="s">
        <v>184</v>
      </c>
      <c r="G54" s="13">
        <v>1112</v>
      </c>
      <c r="H54" s="13">
        <v>3480</v>
      </c>
      <c r="I54" s="40" t="s">
        <v>194</v>
      </c>
      <c r="J54" s="47">
        <v>14045220</v>
      </c>
      <c r="K54" s="47">
        <v>14045220</v>
      </c>
      <c r="L54" s="47">
        <v>0</v>
      </c>
      <c r="M54" s="47">
        <v>0</v>
      </c>
      <c r="N54" s="47">
        <v>0</v>
      </c>
      <c r="O54" s="47">
        <v>0</v>
      </c>
      <c r="P54" s="47">
        <v>0</v>
      </c>
      <c r="Q54" s="47">
        <v>0</v>
      </c>
      <c r="R54" s="47">
        <v>0</v>
      </c>
      <c r="S54" s="47">
        <f t="shared" si="0"/>
        <v>14045220</v>
      </c>
      <c r="T54" s="47">
        <v>0</v>
      </c>
      <c r="U54" s="47">
        <v>6050212.1399999997</v>
      </c>
      <c r="V54" s="47">
        <v>0</v>
      </c>
      <c r="W54" s="47">
        <v>7995007.8600000003</v>
      </c>
      <c r="X54" s="47">
        <v>7995007.8600000003</v>
      </c>
      <c r="Y54" s="47">
        <v>0</v>
      </c>
      <c r="Z54" s="47">
        <v>0</v>
      </c>
      <c r="AA54" s="47">
        <v>0</v>
      </c>
      <c r="AB54" s="15">
        <f t="shared" si="5"/>
        <v>0</v>
      </c>
      <c r="AC54" s="49">
        <f t="shared" si="1"/>
        <v>0.56923336622708653</v>
      </c>
      <c r="AD54" s="49">
        <f t="shared" si="2"/>
        <v>0.56923336622708653</v>
      </c>
      <c r="AE54" s="49">
        <f t="shared" si="3"/>
        <v>0.43076663377291347</v>
      </c>
      <c r="AF54" s="49">
        <f t="shared" si="4"/>
        <v>1</v>
      </c>
    </row>
    <row r="55" spans="1:32" outlineLevel="2" x14ac:dyDescent="0.35">
      <c r="A55" s="12" t="s">
        <v>126</v>
      </c>
      <c r="B55" s="12" t="s">
        <v>128</v>
      </c>
      <c r="C55" s="12" t="s">
        <v>33</v>
      </c>
      <c r="D55" s="12" t="s">
        <v>34</v>
      </c>
      <c r="E55" s="13"/>
      <c r="F55" s="12" t="s">
        <v>184</v>
      </c>
      <c r="G55" s="13">
        <v>1111</v>
      </c>
      <c r="H55" s="13">
        <v>3480</v>
      </c>
      <c r="I55" s="40" t="s">
        <v>185</v>
      </c>
      <c r="J55" s="47">
        <v>2471042389</v>
      </c>
      <c r="K55" s="47">
        <v>2471042389</v>
      </c>
      <c r="L55" s="47">
        <v>0</v>
      </c>
      <c r="M55" s="47">
        <v>0</v>
      </c>
      <c r="N55" s="47">
        <v>0</v>
      </c>
      <c r="O55" s="48">
        <v>-8055175</v>
      </c>
      <c r="P55" s="48">
        <v>19382650</v>
      </c>
      <c r="Q55" s="47">
        <v>0</v>
      </c>
      <c r="R55" s="47">
        <v>0</v>
      </c>
      <c r="S55" s="47">
        <f t="shared" si="0"/>
        <v>2490425039</v>
      </c>
      <c r="T55" s="47">
        <v>0</v>
      </c>
      <c r="U55" s="47">
        <v>665933.32999999996</v>
      </c>
      <c r="V55" s="47">
        <v>0</v>
      </c>
      <c r="W55" s="47">
        <v>1605057288</v>
      </c>
      <c r="X55" s="47">
        <v>1605057288</v>
      </c>
      <c r="Y55" s="47">
        <v>857263992.66999996</v>
      </c>
      <c r="Z55" s="47">
        <v>865319167.66999996</v>
      </c>
      <c r="AA55" s="47">
        <v>0</v>
      </c>
      <c r="AB55" s="15">
        <f t="shared" si="5"/>
        <v>884701817.67000008</v>
      </c>
      <c r="AC55" s="49">
        <f t="shared" si="1"/>
        <v>0.64954664280346341</v>
      </c>
      <c r="AD55" s="49">
        <f t="shared" si="2"/>
        <v>0.64449130685117562</v>
      </c>
      <c r="AE55" s="49">
        <f t="shared" si="3"/>
        <v>2.673974601007856E-4</v>
      </c>
      <c r="AF55" s="49">
        <f t="shared" si="4"/>
        <v>0.64475870431127635</v>
      </c>
    </row>
    <row r="56" spans="1:32" outlineLevel="2" x14ac:dyDescent="0.35">
      <c r="A56" s="12" t="s">
        <v>126</v>
      </c>
      <c r="B56" s="12" t="s">
        <v>128</v>
      </c>
      <c r="C56" s="12" t="s">
        <v>33</v>
      </c>
      <c r="D56" s="12" t="s">
        <v>35</v>
      </c>
      <c r="E56" s="13"/>
      <c r="F56" s="12" t="s">
        <v>184</v>
      </c>
      <c r="G56" s="13">
        <v>1111</v>
      </c>
      <c r="H56" s="13">
        <v>3480</v>
      </c>
      <c r="I56" s="40" t="s">
        <v>186</v>
      </c>
      <c r="J56" s="47">
        <v>500000</v>
      </c>
      <c r="K56" s="47">
        <v>500000</v>
      </c>
      <c r="L56" s="47">
        <v>0</v>
      </c>
      <c r="M56" s="47">
        <v>0</v>
      </c>
      <c r="N56" s="47">
        <v>0</v>
      </c>
      <c r="O56" s="47">
        <v>0</v>
      </c>
      <c r="P56" s="47">
        <v>0</v>
      </c>
      <c r="Q56" s="47">
        <v>0</v>
      </c>
      <c r="R56" s="47">
        <v>0</v>
      </c>
      <c r="S56" s="47">
        <f t="shared" si="0"/>
        <v>500000</v>
      </c>
      <c r="T56" s="47">
        <v>0</v>
      </c>
      <c r="U56" s="47">
        <v>0</v>
      </c>
      <c r="V56" s="47">
        <v>0</v>
      </c>
      <c r="W56" s="47">
        <v>145230.60999999999</v>
      </c>
      <c r="X56" s="47">
        <v>145230.60999999999</v>
      </c>
      <c r="Y56" s="47">
        <v>354769.39</v>
      </c>
      <c r="Z56" s="47">
        <v>354769.39</v>
      </c>
      <c r="AA56" s="47">
        <v>0</v>
      </c>
      <c r="AB56" s="15">
        <f t="shared" si="5"/>
        <v>354769.39</v>
      </c>
      <c r="AC56" s="49">
        <f t="shared" si="1"/>
        <v>0.29046121999999996</v>
      </c>
      <c r="AD56" s="49">
        <f t="shared" si="2"/>
        <v>0.29046121999999996</v>
      </c>
      <c r="AE56" s="49">
        <f t="shared" si="3"/>
        <v>0</v>
      </c>
      <c r="AF56" s="49">
        <f t="shared" si="4"/>
        <v>0.29046121999999996</v>
      </c>
    </row>
    <row r="57" spans="1:32" outlineLevel="2" x14ac:dyDescent="0.35">
      <c r="A57" s="12" t="s">
        <v>126</v>
      </c>
      <c r="B57" s="12" t="s">
        <v>128</v>
      </c>
      <c r="C57" s="12" t="s">
        <v>33</v>
      </c>
      <c r="D57" s="12" t="s">
        <v>36</v>
      </c>
      <c r="E57" s="13"/>
      <c r="F57" s="12" t="s">
        <v>184</v>
      </c>
      <c r="G57" s="13">
        <v>1111</v>
      </c>
      <c r="H57" s="13">
        <v>3480</v>
      </c>
      <c r="I57" s="40" t="s">
        <v>1</v>
      </c>
      <c r="J57" s="47">
        <v>16496723</v>
      </c>
      <c r="K57" s="47">
        <v>14996723</v>
      </c>
      <c r="L57" s="47">
        <v>0</v>
      </c>
      <c r="M57" s="47">
        <v>0</v>
      </c>
      <c r="N57" s="47">
        <v>0</v>
      </c>
      <c r="O57" s="47">
        <v>0</v>
      </c>
      <c r="P57" s="47">
        <v>0</v>
      </c>
      <c r="Q57" s="47">
        <v>0</v>
      </c>
      <c r="R57" s="47">
        <v>0</v>
      </c>
      <c r="S57" s="47">
        <f t="shared" si="0"/>
        <v>14996723</v>
      </c>
      <c r="T57" s="47">
        <v>0</v>
      </c>
      <c r="U57" s="47">
        <v>0</v>
      </c>
      <c r="V57" s="47">
        <v>0</v>
      </c>
      <c r="W57" s="47">
        <v>3943083.75</v>
      </c>
      <c r="X57" s="47">
        <v>3943083.75</v>
      </c>
      <c r="Y57" s="47">
        <v>11053639.25</v>
      </c>
      <c r="Z57" s="47">
        <v>11053639.25</v>
      </c>
      <c r="AA57" s="47">
        <v>0</v>
      </c>
      <c r="AB57" s="15">
        <f t="shared" si="5"/>
        <v>11053639.25</v>
      </c>
      <c r="AC57" s="49">
        <f t="shared" si="1"/>
        <v>0.26292969137324201</v>
      </c>
      <c r="AD57" s="49">
        <f t="shared" si="2"/>
        <v>0.26292969137324201</v>
      </c>
      <c r="AE57" s="49">
        <f t="shared" si="3"/>
        <v>0</v>
      </c>
      <c r="AF57" s="49">
        <f t="shared" si="4"/>
        <v>0.26292969137324201</v>
      </c>
    </row>
    <row r="58" spans="1:32" outlineLevel="2" x14ac:dyDescent="0.35">
      <c r="A58" s="12" t="s">
        <v>126</v>
      </c>
      <c r="B58" s="12" t="s">
        <v>128</v>
      </c>
      <c r="C58" s="12" t="s">
        <v>33</v>
      </c>
      <c r="D58" s="12" t="s">
        <v>38</v>
      </c>
      <c r="E58" s="13"/>
      <c r="F58" s="12" t="s">
        <v>184</v>
      </c>
      <c r="G58" s="13">
        <v>1111</v>
      </c>
      <c r="H58" s="13">
        <v>3480</v>
      </c>
      <c r="I58" s="40" t="s">
        <v>187</v>
      </c>
      <c r="J58" s="47">
        <v>941246706</v>
      </c>
      <c r="K58" s="47">
        <v>941246706</v>
      </c>
      <c r="L58" s="47">
        <v>0</v>
      </c>
      <c r="M58" s="47">
        <v>0</v>
      </c>
      <c r="N58" s="48">
        <v>41000000</v>
      </c>
      <c r="O58" s="47">
        <v>0</v>
      </c>
      <c r="P58" s="47">
        <v>0</v>
      </c>
      <c r="Q58" s="47">
        <v>0</v>
      </c>
      <c r="R58" s="47">
        <v>0</v>
      </c>
      <c r="S58" s="47">
        <f t="shared" si="0"/>
        <v>982246706</v>
      </c>
      <c r="T58" s="47">
        <v>0</v>
      </c>
      <c r="U58" s="47">
        <v>298496.88</v>
      </c>
      <c r="V58" s="47">
        <v>0</v>
      </c>
      <c r="W58" s="47">
        <v>630868757.63999999</v>
      </c>
      <c r="X58" s="47">
        <v>630868757.63999999</v>
      </c>
      <c r="Y58" s="47">
        <v>310079451.48000002</v>
      </c>
      <c r="Z58" s="47">
        <v>310079451.48000002</v>
      </c>
      <c r="AA58" s="47">
        <v>0</v>
      </c>
      <c r="AB58" s="15">
        <f t="shared" si="5"/>
        <v>351079451.48000002</v>
      </c>
      <c r="AC58" s="49">
        <f t="shared" si="1"/>
        <v>0.67024803764890939</v>
      </c>
      <c r="AD58" s="49">
        <f t="shared" si="2"/>
        <v>0.64227118684783857</v>
      </c>
      <c r="AE58" s="49">
        <f t="shared" si="3"/>
        <v>3.0389196336994386E-4</v>
      </c>
      <c r="AF58" s="49">
        <f t="shared" si="4"/>
        <v>0.64257507881120857</v>
      </c>
    </row>
    <row r="59" spans="1:32" outlineLevel="2" x14ac:dyDescent="0.35">
      <c r="A59" s="12" t="s">
        <v>126</v>
      </c>
      <c r="B59" s="12" t="s">
        <v>128</v>
      </c>
      <c r="C59" s="12" t="s">
        <v>33</v>
      </c>
      <c r="D59" s="12" t="s">
        <v>39</v>
      </c>
      <c r="E59" s="13"/>
      <c r="F59" s="12" t="s">
        <v>184</v>
      </c>
      <c r="G59" s="13">
        <v>1111</v>
      </c>
      <c r="H59" s="13">
        <v>3480</v>
      </c>
      <c r="I59" s="40" t="s">
        <v>188</v>
      </c>
      <c r="J59" s="47">
        <v>1148250403</v>
      </c>
      <c r="K59" s="47">
        <v>1148250403</v>
      </c>
      <c r="L59" s="47">
        <v>0</v>
      </c>
      <c r="M59" s="47">
        <v>0</v>
      </c>
      <c r="N59" s="47">
        <v>0</v>
      </c>
      <c r="O59" s="47">
        <v>0</v>
      </c>
      <c r="P59" s="47">
        <v>0</v>
      </c>
      <c r="Q59" s="47">
        <v>0</v>
      </c>
      <c r="R59" s="47">
        <v>0</v>
      </c>
      <c r="S59" s="47">
        <f t="shared" si="0"/>
        <v>1148250403</v>
      </c>
      <c r="T59" s="47">
        <v>0</v>
      </c>
      <c r="U59" s="47">
        <v>351980.75</v>
      </c>
      <c r="V59" s="47">
        <v>0</v>
      </c>
      <c r="W59" s="47">
        <v>773480326.08000004</v>
      </c>
      <c r="X59" s="47">
        <v>773480326.08000004</v>
      </c>
      <c r="Y59" s="47">
        <v>374418096.17000002</v>
      </c>
      <c r="Z59" s="47">
        <v>374418096.17000002</v>
      </c>
      <c r="AA59" s="47">
        <v>0</v>
      </c>
      <c r="AB59" s="15">
        <f t="shared" si="5"/>
        <v>374418096.16999996</v>
      </c>
      <c r="AC59" s="49">
        <f t="shared" si="1"/>
        <v>0.67361642030270641</v>
      </c>
      <c r="AD59" s="49">
        <f t="shared" si="2"/>
        <v>0.67361642030270641</v>
      </c>
      <c r="AE59" s="49">
        <f t="shared" si="3"/>
        <v>3.0653657867690728E-4</v>
      </c>
      <c r="AF59" s="49">
        <f t="shared" si="4"/>
        <v>0.67392295688138326</v>
      </c>
    </row>
    <row r="60" spans="1:32" outlineLevel="2" x14ac:dyDescent="0.35">
      <c r="A60" s="12" t="s">
        <v>126</v>
      </c>
      <c r="B60" s="12" t="s">
        <v>128</v>
      </c>
      <c r="C60" s="12" t="s">
        <v>33</v>
      </c>
      <c r="D60" s="12" t="s">
        <v>40</v>
      </c>
      <c r="E60" s="13"/>
      <c r="F60" s="12" t="s">
        <v>184</v>
      </c>
      <c r="G60" s="13">
        <v>1111</v>
      </c>
      <c r="H60" s="13">
        <v>3480</v>
      </c>
      <c r="I60" s="40" t="s">
        <v>3</v>
      </c>
      <c r="J60" s="47">
        <v>461853266</v>
      </c>
      <c r="K60" s="47">
        <v>461853266</v>
      </c>
      <c r="L60" s="47">
        <v>0</v>
      </c>
      <c r="M60" s="47">
        <v>0</v>
      </c>
      <c r="N60" s="47">
        <v>0</v>
      </c>
      <c r="O60" s="48">
        <v>-670996</v>
      </c>
      <c r="P60" s="48">
        <v>691962</v>
      </c>
      <c r="Q60" s="47">
        <v>0</v>
      </c>
      <c r="R60" s="47">
        <v>0</v>
      </c>
      <c r="S60" s="47">
        <f t="shared" si="0"/>
        <v>462545228</v>
      </c>
      <c r="T60" s="47">
        <v>0</v>
      </c>
      <c r="U60" s="47">
        <v>0</v>
      </c>
      <c r="V60" s="47">
        <v>0</v>
      </c>
      <c r="W60" s="47">
        <v>6678096.5700000003</v>
      </c>
      <c r="X60" s="47">
        <v>6678096.5700000003</v>
      </c>
      <c r="Y60" s="47">
        <v>454504173.43000001</v>
      </c>
      <c r="Z60" s="47">
        <v>455175169.43000001</v>
      </c>
      <c r="AA60" s="47">
        <v>0</v>
      </c>
      <c r="AB60" s="15">
        <f t="shared" si="5"/>
        <v>455867131.43000001</v>
      </c>
      <c r="AC60" s="49">
        <f t="shared" si="1"/>
        <v>1.4459346856713578E-2</v>
      </c>
      <c r="AD60" s="49">
        <f t="shared" si="2"/>
        <v>1.4437715850783786E-2</v>
      </c>
      <c r="AE60" s="49">
        <f t="shared" si="3"/>
        <v>0</v>
      </c>
      <c r="AF60" s="49">
        <f t="shared" si="4"/>
        <v>1.4437715850783786E-2</v>
      </c>
    </row>
    <row r="61" spans="1:32" outlineLevel="2" x14ac:dyDescent="0.35">
      <c r="A61" s="12" t="s">
        <v>126</v>
      </c>
      <c r="B61" s="12" t="s">
        <v>128</v>
      </c>
      <c r="C61" s="12" t="s">
        <v>33</v>
      </c>
      <c r="D61" s="12" t="s">
        <v>41</v>
      </c>
      <c r="E61" s="13"/>
      <c r="F61" s="12" t="s">
        <v>184</v>
      </c>
      <c r="G61" s="13">
        <v>1111</v>
      </c>
      <c r="H61" s="13">
        <v>3480</v>
      </c>
      <c r="I61" s="40" t="s">
        <v>4</v>
      </c>
      <c r="J61" s="47">
        <v>401582366</v>
      </c>
      <c r="K61" s="47">
        <v>409082366</v>
      </c>
      <c r="L61" s="47">
        <v>0</v>
      </c>
      <c r="M61" s="47">
        <v>0</v>
      </c>
      <c r="N61" s="47">
        <v>0</v>
      </c>
      <c r="O61" s="47">
        <v>0</v>
      </c>
      <c r="P61" s="47">
        <v>0</v>
      </c>
      <c r="Q61" s="48">
        <v>1705851</v>
      </c>
      <c r="R61" s="47">
        <v>0</v>
      </c>
      <c r="S61" s="47">
        <f t="shared" si="0"/>
        <v>410788217</v>
      </c>
      <c r="T61" s="47">
        <v>0</v>
      </c>
      <c r="U61" s="47">
        <v>0</v>
      </c>
      <c r="V61" s="47">
        <v>0</v>
      </c>
      <c r="W61" s="47">
        <v>406490601.52999997</v>
      </c>
      <c r="X61" s="47">
        <v>406490601.52999997</v>
      </c>
      <c r="Y61" s="47">
        <v>2591764.4700000002</v>
      </c>
      <c r="Z61" s="47">
        <v>2591764.4700000002</v>
      </c>
      <c r="AA61" s="47">
        <v>0</v>
      </c>
      <c r="AB61" s="15">
        <f t="shared" si="5"/>
        <v>4297615.4700000286</v>
      </c>
      <c r="AC61" s="49">
        <f t="shared" si="1"/>
        <v>0.99366444343386817</v>
      </c>
      <c r="AD61" s="49">
        <f t="shared" si="2"/>
        <v>0.98953812380163764</v>
      </c>
      <c r="AE61" s="49">
        <f t="shared" si="3"/>
        <v>0</v>
      </c>
      <c r="AF61" s="49">
        <f t="shared" si="4"/>
        <v>0.98953812380163764</v>
      </c>
    </row>
    <row r="62" spans="1:32" outlineLevel="2" x14ac:dyDescent="0.35">
      <c r="A62" s="12" t="s">
        <v>126</v>
      </c>
      <c r="B62" s="12" t="s">
        <v>128</v>
      </c>
      <c r="C62" s="12" t="s">
        <v>33</v>
      </c>
      <c r="D62" s="12" t="s">
        <v>42</v>
      </c>
      <c r="E62" s="13"/>
      <c r="F62" s="12" t="s">
        <v>184</v>
      </c>
      <c r="G62" s="13">
        <v>1111</v>
      </c>
      <c r="H62" s="13">
        <v>3480</v>
      </c>
      <c r="I62" s="40" t="s">
        <v>5</v>
      </c>
      <c r="J62" s="47">
        <v>618520073</v>
      </c>
      <c r="K62" s="47">
        <v>618520073</v>
      </c>
      <c r="L62" s="47">
        <v>0</v>
      </c>
      <c r="M62" s="47">
        <v>0</v>
      </c>
      <c r="N62" s="47">
        <v>0</v>
      </c>
      <c r="O62" s="47">
        <v>0</v>
      </c>
      <c r="P62" s="47">
        <v>0</v>
      </c>
      <c r="Q62" s="47">
        <v>0</v>
      </c>
      <c r="R62" s="47">
        <v>0</v>
      </c>
      <c r="S62" s="47">
        <f t="shared" si="0"/>
        <v>618520073</v>
      </c>
      <c r="T62" s="47">
        <v>0</v>
      </c>
      <c r="U62" s="47">
        <v>191853.44</v>
      </c>
      <c r="V62" s="47">
        <v>0</v>
      </c>
      <c r="W62" s="47">
        <v>401543568.27999997</v>
      </c>
      <c r="X62" s="47">
        <v>401543568.27999997</v>
      </c>
      <c r="Y62" s="47">
        <v>216784651.28</v>
      </c>
      <c r="Z62" s="47">
        <v>216784651.28</v>
      </c>
      <c r="AA62" s="47">
        <v>0</v>
      </c>
      <c r="AB62" s="15">
        <f t="shared" si="5"/>
        <v>216784651.27999997</v>
      </c>
      <c r="AC62" s="49">
        <f t="shared" si="1"/>
        <v>0.6492005446684993</v>
      </c>
      <c r="AD62" s="49">
        <f t="shared" si="2"/>
        <v>0.6492005446684993</v>
      </c>
      <c r="AE62" s="49">
        <f t="shared" si="3"/>
        <v>3.101814288248653E-4</v>
      </c>
      <c r="AF62" s="49">
        <f t="shared" si="4"/>
        <v>0.64951072609732419</v>
      </c>
    </row>
    <row r="63" spans="1:32" ht="67.5" outlineLevel="2" x14ac:dyDescent="0.35">
      <c r="A63" s="12" t="s">
        <v>126</v>
      </c>
      <c r="B63" s="12" t="s">
        <v>128</v>
      </c>
      <c r="C63" s="12" t="s">
        <v>33</v>
      </c>
      <c r="D63" s="12" t="s">
        <v>43</v>
      </c>
      <c r="E63" s="13">
        <v>200</v>
      </c>
      <c r="F63" s="12" t="s">
        <v>184</v>
      </c>
      <c r="G63" s="13">
        <v>1112</v>
      </c>
      <c r="H63" s="13">
        <v>3480</v>
      </c>
      <c r="I63" s="40" t="s">
        <v>189</v>
      </c>
      <c r="J63" s="47">
        <v>518042697</v>
      </c>
      <c r="K63" s="47">
        <v>518042697</v>
      </c>
      <c r="L63" s="47">
        <v>0</v>
      </c>
      <c r="M63" s="47">
        <v>0</v>
      </c>
      <c r="N63" s="47">
        <v>0</v>
      </c>
      <c r="O63" s="48">
        <v>-745104</v>
      </c>
      <c r="P63" s="48">
        <v>1792896</v>
      </c>
      <c r="Q63" s="48">
        <v>-821206</v>
      </c>
      <c r="R63" s="47">
        <v>0</v>
      </c>
      <c r="S63" s="47">
        <f t="shared" si="0"/>
        <v>519014387</v>
      </c>
      <c r="T63" s="47">
        <v>0</v>
      </c>
      <c r="U63" s="47">
        <v>162910153</v>
      </c>
      <c r="V63" s="47">
        <v>0</v>
      </c>
      <c r="W63" s="47">
        <v>353566234</v>
      </c>
      <c r="X63" s="47">
        <v>353566234</v>
      </c>
      <c r="Y63" s="47">
        <v>0</v>
      </c>
      <c r="Z63" s="47">
        <v>1566310</v>
      </c>
      <c r="AA63" s="47">
        <v>0</v>
      </c>
      <c r="AB63" s="15">
        <f t="shared" si="5"/>
        <v>2538000</v>
      </c>
      <c r="AC63" s="49">
        <f t="shared" si="1"/>
        <v>0.68250404078179683</v>
      </c>
      <c r="AD63" s="49">
        <f t="shared" si="2"/>
        <v>0.68122626820362109</v>
      </c>
      <c r="AE63" s="49">
        <f t="shared" si="3"/>
        <v>0.3138836939408387</v>
      </c>
      <c r="AF63" s="49">
        <f t="shared" si="4"/>
        <v>0.99510996214445979</v>
      </c>
    </row>
    <row r="64" spans="1:32" ht="40.5" outlineLevel="2" x14ac:dyDescent="0.35">
      <c r="A64" s="12" t="s">
        <v>126</v>
      </c>
      <c r="B64" s="12" t="s">
        <v>128</v>
      </c>
      <c r="C64" s="12" t="s">
        <v>33</v>
      </c>
      <c r="D64" s="12" t="s">
        <v>44</v>
      </c>
      <c r="E64" s="13">
        <v>200</v>
      </c>
      <c r="F64" s="12" t="s">
        <v>184</v>
      </c>
      <c r="G64" s="13">
        <v>1112</v>
      </c>
      <c r="H64" s="13">
        <v>3480</v>
      </c>
      <c r="I64" s="40" t="s">
        <v>190</v>
      </c>
      <c r="J64" s="47">
        <v>28002308</v>
      </c>
      <c r="K64" s="47">
        <v>28002308</v>
      </c>
      <c r="L64" s="47">
        <v>0</v>
      </c>
      <c r="M64" s="47">
        <v>0</v>
      </c>
      <c r="N64" s="47">
        <v>0</v>
      </c>
      <c r="O64" s="48">
        <v>-40277</v>
      </c>
      <c r="P64" s="48">
        <v>96914</v>
      </c>
      <c r="Q64" s="47">
        <v>0</v>
      </c>
      <c r="R64" s="47">
        <v>0</v>
      </c>
      <c r="S64" s="47">
        <f t="shared" si="0"/>
        <v>28099222</v>
      </c>
      <c r="T64" s="47">
        <v>0</v>
      </c>
      <c r="U64" s="47">
        <v>8851559</v>
      </c>
      <c r="V64" s="47">
        <v>0</v>
      </c>
      <c r="W64" s="47">
        <v>19110472</v>
      </c>
      <c r="X64" s="47">
        <v>19110472</v>
      </c>
      <c r="Y64" s="47">
        <v>0</v>
      </c>
      <c r="Z64" s="47">
        <v>40277</v>
      </c>
      <c r="AA64" s="47">
        <v>0</v>
      </c>
      <c r="AB64" s="15">
        <f t="shared" si="5"/>
        <v>137191</v>
      </c>
      <c r="AC64" s="49">
        <f t="shared" si="1"/>
        <v>0.68246060289030464</v>
      </c>
      <c r="AD64" s="49">
        <f t="shared" si="2"/>
        <v>0.68010680153350866</v>
      </c>
      <c r="AE64" s="49">
        <f t="shared" si="3"/>
        <v>0.31501082129604868</v>
      </c>
      <c r="AF64" s="49">
        <f t="shared" si="4"/>
        <v>0.99511762282955729</v>
      </c>
    </row>
    <row r="65" spans="1:32" ht="67.5" outlineLevel="2" x14ac:dyDescent="0.35">
      <c r="A65" s="12" t="s">
        <v>126</v>
      </c>
      <c r="B65" s="12" t="s">
        <v>128</v>
      </c>
      <c r="C65" s="12" t="s">
        <v>33</v>
      </c>
      <c r="D65" s="12" t="s">
        <v>45</v>
      </c>
      <c r="E65" s="13">
        <v>200</v>
      </c>
      <c r="F65" s="12" t="s">
        <v>184</v>
      </c>
      <c r="G65" s="13">
        <v>1112</v>
      </c>
      <c r="H65" s="13">
        <v>3480</v>
      </c>
      <c r="I65" s="40" t="s">
        <v>191</v>
      </c>
      <c r="J65" s="47">
        <v>93695230</v>
      </c>
      <c r="K65" s="47">
        <v>85495230</v>
      </c>
      <c r="L65" s="47">
        <v>0</v>
      </c>
      <c r="M65" s="47">
        <v>0</v>
      </c>
      <c r="N65" s="47">
        <v>0</v>
      </c>
      <c r="O65" s="48">
        <v>-115184</v>
      </c>
      <c r="P65" s="47">
        <v>0</v>
      </c>
      <c r="Q65" s="48">
        <v>-11172258</v>
      </c>
      <c r="R65" s="47">
        <v>0</v>
      </c>
      <c r="S65" s="47">
        <f t="shared" si="0"/>
        <v>74322972</v>
      </c>
      <c r="T65" s="47">
        <v>0</v>
      </c>
      <c r="U65" s="47">
        <v>25183116</v>
      </c>
      <c r="V65" s="47">
        <v>0</v>
      </c>
      <c r="W65" s="47">
        <v>49024672</v>
      </c>
      <c r="X65" s="47">
        <v>49024672</v>
      </c>
      <c r="Y65" s="47">
        <v>0</v>
      </c>
      <c r="Z65" s="47">
        <v>11287442</v>
      </c>
      <c r="AA65" s="47">
        <v>0</v>
      </c>
      <c r="AB65" s="15">
        <f t="shared" si="5"/>
        <v>115184</v>
      </c>
      <c r="AC65" s="49">
        <f t="shared" si="1"/>
        <v>0.5734199674063688</v>
      </c>
      <c r="AD65" s="49">
        <f t="shared" si="2"/>
        <v>0.65961667948369984</v>
      </c>
      <c r="AE65" s="49">
        <f t="shared" si="3"/>
        <v>0.33883354395462012</v>
      </c>
      <c r="AF65" s="49">
        <f t="shared" si="4"/>
        <v>0.99845022343831991</v>
      </c>
    </row>
    <row r="66" spans="1:32" ht="54" outlineLevel="2" x14ac:dyDescent="0.35">
      <c r="A66" s="12" t="s">
        <v>126</v>
      </c>
      <c r="B66" s="12" t="s">
        <v>128</v>
      </c>
      <c r="C66" s="12" t="s">
        <v>33</v>
      </c>
      <c r="D66" s="12" t="s">
        <v>46</v>
      </c>
      <c r="E66" s="13">
        <v>200</v>
      </c>
      <c r="F66" s="12" t="s">
        <v>184</v>
      </c>
      <c r="G66" s="13">
        <v>1112</v>
      </c>
      <c r="H66" s="13">
        <v>3480</v>
      </c>
      <c r="I66" s="40" t="s">
        <v>192</v>
      </c>
      <c r="J66" s="47">
        <v>168013848</v>
      </c>
      <c r="K66" s="47">
        <v>168013848</v>
      </c>
      <c r="L66" s="47">
        <v>0</v>
      </c>
      <c r="M66" s="47">
        <v>0</v>
      </c>
      <c r="N66" s="47">
        <v>0</v>
      </c>
      <c r="O66" s="48">
        <v>-241655</v>
      </c>
      <c r="P66" s="48">
        <v>581480</v>
      </c>
      <c r="Q66" s="47">
        <v>0</v>
      </c>
      <c r="R66" s="47">
        <v>0</v>
      </c>
      <c r="S66" s="47">
        <f t="shared" si="0"/>
        <v>168595328</v>
      </c>
      <c r="T66" s="47">
        <v>0</v>
      </c>
      <c r="U66" s="47">
        <v>53149348</v>
      </c>
      <c r="V66" s="47">
        <v>0</v>
      </c>
      <c r="W66" s="47">
        <v>114622845</v>
      </c>
      <c r="X66" s="47">
        <v>114622845</v>
      </c>
      <c r="Y66" s="47">
        <v>0</v>
      </c>
      <c r="Z66" s="47">
        <v>241655</v>
      </c>
      <c r="AA66" s="47">
        <v>0</v>
      </c>
      <c r="AB66" s="15">
        <f t="shared" si="5"/>
        <v>823135</v>
      </c>
      <c r="AC66" s="49">
        <f t="shared" si="1"/>
        <v>0.68222260465101658</v>
      </c>
      <c r="AD66" s="49">
        <f t="shared" si="2"/>
        <v>0.67986964027852537</v>
      </c>
      <c r="AE66" s="49">
        <f t="shared" si="3"/>
        <v>0.31524804768018244</v>
      </c>
      <c r="AF66" s="49">
        <f t="shared" si="4"/>
        <v>0.99511768795870781</v>
      </c>
    </row>
    <row r="67" spans="1:32" ht="54" outlineLevel="2" x14ac:dyDescent="0.35">
      <c r="A67" s="12" t="s">
        <v>126</v>
      </c>
      <c r="B67" s="12" t="s">
        <v>128</v>
      </c>
      <c r="C67" s="12" t="s">
        <v>33</v>
      </c>
      <c r="D67" s="12" t="s">
        <v>47</v>
      </c>
      <c r="E67" s="13">
        <v>200</v>
      </c>
      <c r="F67" s="12" t="s">
        <v>184</v>
      </c>
      <c r="G67" s="13">
        <v>1112</v>
      </c>
      <c r="H67" s="13">
        <v>3480</v>
      </c>
      <c r="I67" s="40" t="s">
        <v>193</v>
      </c>
      <c r="J67" s="47">
        <v>84006924</v>
      </c>
      <c r="K67" s="47">
        <v>84006924</v>
      </c>
      <c r="L67" s="47">
        <v>0</v>
      </c>
      <c r="M67" s="47">
        <v>0</v>
      </c>
      <c r="N67" s="47">
        <v>0</v>
      </c>
      <c r="O67" s="48">
        <v>-120829</v>
      </c>
      <c r="P67" s="48">
        <v>290740</v>
      </c>
      <c r="Q67" s="47">
        <v>0</v>
      </c>
      <c r="R67" s="47">
        <v>0</v>
      </c>
      <c r="S67" s="47">
        <f t="shared" si="0"/>
        <v>84297664</v>
      </c>
      <c r="T67" s="47">
        <v>0</v>
      </c>
      <c r="U67" s="47">
        <v>26550926</v>
      </c>
      <c r="V67" s="47">
        <v>0</v>
      </c>
      <c r="W67" s="47">
        <v>57335169</v>
      </c>
      <c r="X67" s="47">
        <v>57335169</v>
      </c>
      <c r="Y67" s="47">
        <v>0</v>
      </c>
      <c r="Z67" s="47">
        <v>120829</v>
      </c>
      <c r="AA67" s="47">
        <v>0</v>
      </c>
      <c r="AB67" s="15">
        <f t="shared" si="5"/>
        <v>411569</v>
      </c>
      <c r="AC67" s="49">
        <f t="shared" si="1"/>
        <v>0.68250527777924586</v>
      </c>
      <c r="AD67" s="49">
        <f t="shared" si="2"/>
        <v>0.68015133847599862</v>
      </c>
      <c r="AE67" s="49">
        <f t="shared" si="3"/>
        <v>0.31496633168862187</v>
      </c>
      <c r="AF67" s="49">
        <f t="shared" si="4"/>
        <v>0.99511767016462049</v>
      </c>
    </row>
    <row r="68" spans="1:32" ht="40.5" outlineLevel="2" x14ac:dyDescent="0.35">
      <c r="A68" s="12" t="s">
        <v>126</v>
      </c>
      <c r="B68" s="12" t="s">
        <v>128</v>
      </c>
      <c r="C68" s="12" t="s">
        <v>33</v>
      </c>
      <c r="D68" s="12" t="s">
        <v>48</v>
      </c>
      <c r="E68" s="13">
        <v>200</v>
      </c>
      <c r="F68" s="12" t="s">
        <v>184</v>
      </c>
      <c r="G68" s="13">
        <v>1112</v>
      </c>
      <c r="H68" s="13">
        <v>3480</v>
      </c>
      <c r="I68" s="40" t="s">
        <v>194</v>
      </c>
      <c r="J68" s="47">
        <v>262118647</v>
      </c>
      <c r="K68" s="47">
        <v>262118647</v>
      </c>
      <c r="L68" s="47">
        <v>0</v>
      </c>
      <c r="M68" s="47">
        <v>0</v>
      </c>
      <c r="N68" s="47">
        <v>0</v>
      </c>
      <c r="O68" s="48">
        <v>-379484</v>
      </c>
      <c r="P68" s="48">
        <v>1308330</v>
      </c>
      <c r="Q68" s="48">
        <v>-884645</v>
      </c>
      <c r="R68" s="47">
        <v>0</v>
      </c>
      <c r="S68" s="47">
        <f t="shared" si="0"/>
        <v>262542332</v>
      </c>
      <c r="T68" s="47">
        <v>0</v>
      </c>
      <c r="U68" s="47">
        <v>123378714.56</v>
      </c>
      <c r="V68" s="47">
        <v>0</v>
      </c>
      <c r="W68" s="47">
        <v>137475803.44</v>
      </c>
      <c r="X68" s="47">
        <v>137475803.44</v>
      </c>
      <c r="Y68" s="47">
        <v>0</v>
      </c>
      <c r="Z68" s="47">
        <v>1264129</v>
      </c>
      <c r="AA68" s="47">
        <v>0</v>
      </c>
      <c r="AB68" s="15">
        <f t="shared" si="5"/>
        <v>1687814</v>
      </c>
      <c r="AC68" s="49">
        <f t="shared" si="1"/>
        <v>0.52447929597317045</v>
      </c>
      <c r="AD68" s="49">
        <f t="shared" si="2"/>
        <v>0.52363290290268316</v>
      </c>
      <c r="AE68" s="49">
        <f t="shared" si="3"/>
        <v>0.4699383662060258</v>
      </c>
      <c r="AF68" s="49">
        <f t="shared" si="4"/>
        <v>0.99357126910870897</v>
      </c>
    </row>
    <row r="69" spans="1:32" outlineLevel="2" x14ac:dyDescent="0.35">
      <c r="A69" s="12" t="s">
        <v>126</v>
      </c>
      <c r="B69" s="12" t="s">
        <v>134</v>
      </c>
      <c r="C69" s="12" t="s">
        <v>33</v>
      </c>
      <c r="D69" s="12" t="s">
        <v>34</v>
      </c>
      <c r="E69" s="13"/>
      <c r="F69" s="12" t="s">
        <v>184</v>
      </c>
      <c r="G69" s="13">
        <v>1111</v>
      </c>
      <c r="H69" s="13">
        <v>3480</v>
      </c>
      <c r="I69" s="40" t="s">
        <v>185</v>
      </c>
      <c r="J69" s="47">
        <v>485939840</v>
      </c>
      <c r="K69" s="47">
        <v>485939840</v>
      </c>
      <c r="L69" s="47">
        <v>0</v>
      </c>
      <c r="M69" s="47">
        <v>0</v>
      </c>
      <c r="N69" s="47">
        <v>0</v>
      </c>
      <c r="O69" s="48">
        <v>-9028347</v>
      </c>
      <c r="P69" s="47">
        <v>0</v>
      </c>
      <c r="Q69" s="47">
        <v>0</v>
      </c>
      <c r="R69" s="47">
        <v>0</v>
      </c>
      <c r="S69" s="47">
        <f t="shared" si="0"/>
        <v>485939840</v>
      </c>
      <c r="T69" s="47">
        <v>0</v>
      </c>
      <c r="U69" s="47">
        <v>0</v>
      </c>
      <c r="V69" s="47">
        <v>0</v>
      </c>
      <c r="W69" s="47">
        <v>319614621.01999998</v>
      </c>
      <c r="X69" s="47">
        <v>319614621.01999998</v>
      </c>
      <c r="Y69" s="47">
        <v>157296871.97999999</v>
      </c>
      <c r="Z69" s="47">
        <v>166325218.97999999</v>
      </c>
      <c r="AA69" s="47">
        <v>0</v>
      </c>
      <c r="AB69" s="15">
        <f t="shared" si="5"/>
        <v>166325218.98000002</v>
      </c>
      <c r="AC69" s="49">
        <f t="shared" si="1"/>
        <v>0.6577246702390156</v>
      </c>
      <c r="AD69" s="49">
        <f t="shared" si="2"/>
        <v>0.6577246702390156</v>
      </c>
      <c r="AE69" s="49">
        <f t="shared" si="3"/>
        <v>0</v>
      </c>
      <c r="AF69" s="49">
        <f t="shared" si="4"/>
        <v>0.6577246702390156</v>
      </c>
    </row>
    <row r="70" spans="1:32" outlineLevel="2" x14ac:dyDescent="0.35">
      <c r="A70" s="12" t="s">
        <v>126</v>
      </c>
      <c r="B70" s="12" t="s">
        <v>134</v>
      </c>
      <c r="C70" s="12" t="s">
        <v>33</v>
      </c>
      <c r="D70" s="12" t="s">
        <v>35</v>
      </c>
      <c r="E70" s="13"/>
      <c r="F70" s="12" t="s">
        <v>184</v>
      </c>
      <c r="G70" s="13">
        <v>1111</v>
      </c>
      <c r="H70" s="13">
        <v>3480</v>
      </c>
      <c r="I70" s="40" t="s">
        <v>186</v>
      </c>
      <c r="J70" s="47">
        <v>250000</v>
      </c>
      <c r="K70" s="47">
        <v>1250000</v>
      </c>
      <c r="L70" s="47">
        <v>0</v>
      </c>
      <c r="M70" s="47">
        <v>0</v>
      </c>
      <c r="N70" s="47">
        <v>0</v>
      </c>
      <c r="O70" s="47">
        <v>0</v>
      </c>
      <c r="P70" s="47">
        <v>0</v>
      </c>
      <c r="Q70" s="47">
        <v>0</v>
      </c>
      <c r="R70" s="47">
        <v>0</v>
      </c>
      <c r="S70" s="47">
        <f t="shared" si="0"/>
        <v>1250000</v>
      </c>
      <c r="T70" s="47">
        <v>0</v>
      </c>
      <c r="U70" s="47">
        <v>0</v>
      </c>
      <c r="V70" s="47">
        <v>0</v>
      </c>
      <c r="W70" s="47">
        <v>351550</v>
      </c>
      <c r="X70" s="47">
        <v>351550</v>
      </c>
      <c r="Y70" s="47">
        <v>898450</v>
      </c>
      <c r="Z70" s="47">
        <v>898450</v>
      </c>
      <c r="AA70" s="47">
        <v>0</v>
      </c>
      <c r="AB70" s="15">
        <f t="shared" si="5"/>
        <v>898450</v>
      </c>
      <c r="AC70" s="49">
        <f t="shared" si="1"/>
        <v>0.28123999999999999</v>
      </c>
      <c r="AD70" s="49">
        <f t="shared" si="2"/>
        <v>0.28123999999999999</v>
      </c>
      <c r="AE70" s="49">
        <f t="shared" si="3"/>
        <v>0</v>
      </c>
      <c r="AF70" s="49">
        <f t="shared" si="4"/>
        <v>0.28123999999999999</v>
      </c>
    </row>
    <row r="71" spans="1:32" outlineLevel="2" x14ac:dyDescent="0.35">
      <c r="A71" s="12" t="s">
        <v>126</v>
      </c>
      <c r="B71" s="12" t="s">
        <v>134</v>
      </c>
      <c r="C71" s="12" t="s">
        <v>33</v>
      </c>
      <c r="D71" s="12" t="s">
        <v>36</v>
      </c>
      <c r="E71" s="13"/>
      <c r="F71" s="12" t="s">
        <v>184</v>
      </c>
      <c r="G71" s="13">
        <v>1111</v>
      </c>
      <c r="H71" s="13">
        <v>3480</v>
      </c>
      <c r="I71" s="40" t="s">
        <v>1</v>
      </c>
      <c r="J71" s="47">
        <v>3399060</v>
      </c>
      <c r="K71" s="47">
        <v>2399060</v>
      </c>
      <c r="L71" s="47">
        <v>0</v>
      </c>
      <c r="M71" s="47">
        <v>0</v>
      </c>
      <c r="N71" s="47">
        <v>0</v>
      </c>
      <c r="O71" s="47">
        <v>0</v>
      </c>
      <c r="P71" s="47">
        <v>0</v>
      </c>
      <c r="Q71" s="47">
        <v>0</v>
      </c>
      <c r="R71" s="47">
        <v>0</v>
      </c>
      <c r="S71" s="47">
        <f t="shared" si="0"/>
        <v>2399060</v>
      </c>
      <c r="T71" s="47">
        <v>0</v>
      </c>
      <c r="U71" s="47">
        <v>0</v>
      </c>
      <c r="V71" s="47">
        <v>0</v>
      </c>
      <c r="W71" s="47">
        <v>288649.82</v>
      </c>
      <c r="X71" s="47">
        <v>288649.82</v>
      </c>
      <c r="Y71" s="47">
        <v>2110410.1800000002</v>
      </c>
      <c r="Z71" s="47">
        <v>2110410.1800000002</v>
      </c>
      <c r="AA71" s="47">
        <v>0</v>
      </c>
      <c r="AB71" s="15">
        <f t="shared" si="5"/>
        <v>2110410.1800000002</v>
      </c>
      <c r="AC71" s="49">
        <f t="shared" si="1"/>
        <v>0.12031788283744467</v>
      </c>
      <c r="AD71" s="49">
        <f t="shared" si="2"/>
        <v>0.12031788283744467</v>
      </c>
      <c r="AE71" s="49">
        <f t="shared" si="3"/>
        <v>0</v>
      </c>
      <c r="AF71" s="49">
        <f t="shared" si="4"/>
        <v>0.12031788283744467</v>
      </c>
    </row>
    <row r="72" spans="1:32" outlineLevel="2" x14ac:dyDescent="0.35">
      <c r="A72" s="12" t="s">
        <v>126</v>
      </c>
      <c r="B72" s="12" t="s">
        <v>134</v>
      </c>
      <c r="C72" s="12" t="s">
        <v>33</v>
      </c>
      <c r="D72" s="12" t="s">
        <v>38</v>
      </c>
      <c r="E72" s="13"/>
      <c r="F72" s="12" t="s">
        <v>184</v>
      </c>
      <c r="G72" s="13">
        <v>1111</v>
      </c>
      <c r="H72" s="13">
        <v>3480</v>
      </c>
      <c r="I72" s="40" t="s">
        <v>187</v>
      </c>
      <c r="J72" s="47">
        <v>188183068</v>
      </c>
      <c r="K72" s="47">
        <v>188183068</v>
      </c>
      <c r="L72" s="47">
        <v>0</v>
      </c>
      <c r="M72" s="47">
        <v>0</v>
      </c>
      <c r="N72" s="47">
        <v>0</v>
      </c>
      <c r="O72" s="47">
        <v>0</v>
      </c>
      <c r="P72" s="47">
        <v>0</v>
      </c>
      <c r="Q72" s="47">
        <v>0</v>
      </c>
      <c r="R72" s="47">
        <v>0</v>
      </c>
      <c r="S72" s="47">
        <f t="shared" si="0"/>
        <v>188183068</v>
      </c>
      <c r="T72" s="47">
        <v>0</v>
      </c>
      <c r="U72" s="47">
        <v>0</v>
      </c>
      <c r="V72" s="47">
        <v>0</v>
      </c>
      <c r="W72" s="47">
        <v>116634837.09</v>
      </c>
      <c r="X72" s="47">
        <v>116634837.09</v>
      </c>
      <c r="Y72" s="47">
        <v>71548230.909999996</v>
      </c>
      <c r="Z72" s="47">
        <v>71548230.909999996</v>
      </c>
      <c r="AA72" s="47">
        <v>0</v>
      </c>
      <c r="AB72" s="15">
        <f t="shared" si="5"/>
        <v>71548230.909999996</v>
      </c>
      <c r="AC72" s="49">
        <f t="shared" si="1"/>
        <v>0.619794534809051</v>
      </c>
      <c r="AD72" s="49">
        <f t="shared" si="2"/>
        <v>0.619794534809051</v>
      </c>
      <c r="AE72" s="49">
        <f t="shared" si="3"/>
        <v>0</v>
      </c>
      <c r="AF72" s="49">
        <f t="shared" si="4"/>
        <v>0.619794534809051</v>
      </c>
    </row>
    <row r="73" spans="1:32" outlineLevel="2" x14ac:dyDescent="0.35">
      <c r="A73" s="12" t="s">
        <v>126</v>
      </c>
      <c r="B73" s="12" t="s">
        <v>134</v>
      </c>
      <c r="C73" s="12" t="s">
        <v>33</v>
      </c>
      <c r="D73" s="12" t="s">
        <v>39</v>
      </c>
      <c r="E73" s="13"/>
      <c r="F73" s="12" t="s">
        <v>184</v>
      </c>
      <c r="G73" s="13">
        <v>1111</v>
      </c>
      <c r="H73" s="13">
        <v>3480</v>
      </c>
      <c r="I73" s="40" t="s">
        <v>188</v>
      </c>
      <c r="J73" s="47">
        <v>224357641</v>
      </c>
      <c r="K73" s="47">
        <v>215857641</v>
      </c>
      <c r="L73" s="47">
        <v>0</v>
      </c>
      <c r="M73" s="47">
        <v>0</v>
      </c>
      <c r="N73" s="47">
        <v>0</v>
      </c>
      <c r="O73" s="47">
        <v>0</v>
      </c>
      <c r="P73" s="47">
        <v>0</v>
      </c>
      <c r="Q73" s="47">
        <v>0</v>
      </c>
      <c r="R73" s="47">
        <v>0</v>
      </c>
      <c r="S73" s="47">
        <f t="shared" si="0"/>
        <v>215857641</v>
      </c>
      <c r="T73" s="47">
        <v>0</v>
      </c>
      <c r="U73" s="47">
        <v>0</v>
      </c>
      <c r="V73" s="47">
        <v>0</v>
      </c>
      <c r="W73" s="47">
        <v>142212212.84</v>
      </c>
      <c r="X73" s="47">
        <v>142212212.84</v>
      </c>
      <c r="Y73" s="47">
        <v>73645428.159999996</v>
      </c>
      <c r="Z73" s="47">
        <v>73645428.159999996</v>
      </c>
      <c r="AA73" s="47">
        <v>0</v>
      </c>
      <c r="AB73" s="15">
        <f t="shared" si="5"/>
        <v>73645428.159999996</v>
      </c>
      <c r="AC73" s="49">
        <f t="shared" si="1"/>
        <v>0.6588240850830015</v>
      </c>
      <c r="AD73" s="49">
        <f t="shared" si="2"/>
        <v>0.6588240850830015</v>
      </c>
      <c r="AE73" s="49">
        <f t="shared" si="3"/>
        <v>0</v>
      </c>
      <c r="AF73" s="49">
        <f t="shared" si="4"/>
        <v>0.6588240850830015</v>
      </c>
    </row>
    <row r="74" spans="1:32" outlineLevel="2" x14ac:dyDescent="0.35">
      <c r="A74" s="12" t="s">
        <v>126</v>
      </c>
      <c r="B74" s="12" t="s">
        <v>134</v>
      </c>
      <c r="C74" s="12" t="s">
        <v>33</v>
      </c>
      <c r="D74" s="12" t="s">
        <v>40</v>
      </c>
      <c r="E74" s="13"/>
      <c r="F74" s="12" t="s">
        <v>184</v>
      </c>
      <c r="G74" s="13">
        <v>1111</v>
      </c>
      <c r="H74" s="13">
        <v>3480</v>
      </c>
      <c r="I74" s="40" t="s">
        <v>3</v>
      </c>
      <c r="J74" s="47">
        <v>90450558</v>
      </c>
      <c r="K74" s="47">
        <v>90450558</v>
      </c>
      <c r="L74" s="47">
        <v>0</v>
      </c>
      <c r="M74" s="47">
        <v>0</v>
      </c>
      <c r="N74" s="47">
        <v>0</v>
      </c>
      <c r="O74" s="48">
        <v>-752061</v>
      </c>
      <c r="P74" s="47">
        <v>0</v>
      </c>
      <c r="Q74" s="47">
        <v>0</v>
      </c>
      <c r="R74" s="47">
        <v>0</v>
      </c>
      <c r="S74" s="47">
        <f t="shared" si="0"/>
        <v>90450558</v>
      </c>
      <c r="T74" s="47">
        <v>0</v>
      </c>
      <c r="U74" s="47">
        <v>0</v>
      </c>
      <c r="V74" s="47">
        <v>0</v>
      </c>
      <c r="W74" s="47">
        <v>1354310.59</v>
      </c>
      <c r="X74" s="47">
        <v>1354310.59</v>
      </c>
      <c r="Y74" s="47">
        <v>88344186.409999996</v>
      </c>
      <c r="Z74" s="47">
        <v>89096247.409999996</v>
      </c>
      <c r="AA74" s="47">
        <v>0</v>
      </c>
      <c r="AB74" s="15">
        <f t="shared" si="5"/>
        <v>89096247.409999996</v>
      </c>
      <c r="AC74" s="49">
        <f t="shared" si="1"/>
        <v>1.4972937922616244E-2</v>
      </c>
      <c r="AD74" s="49">
        <f t="shared" si="2"/>
        <v>1.4972937922616244E-2</v>
      </c>
      <c r="AE74" s="49">
        <f t="shared" si="3"/>
        <v>0</v>
      </c>
      <c r="AF74" s="49">
        <f t="shared" si="4"/>
        <v>1.4972937922616244E-2</v>
      </c>
    </row>
    <row r="75" spans="1:32" outlineLevel="2" x14ac:dyDescent="0.35">
      <c r="A75" s="12" t="s">
        <v>126</v>
      </c>
      <c r="B75" s="12" t="s">
        <v>134</v>
      </c>
      <c r="C75" s="12" t="s">
        <v>33</v>
      </c>
      <c r="D75" s="12" t="s">
        <v>41</v>
      </c>
      <c r="E75" s="13"/>
      <c r="F75" s="12" t="s">
        <v>184</v>
      </c>
      <c r="G75" s="13">
        <v>1111</v>
      </c>
      <c r="H75" s="13">
        <v>3480</v>
      </c>
      <c r="I75" s="40" t="s">
        <v>4</v>
      </c>
      <c r="J75" s="47">
        <v>79388439</v>
      </c>
      <c r="K75" s="47">
        <v>77688439</v>
      </c>
      <c r="L75" s="47">
        <v>0</v>
      </c>
      <c r="M75" s="47">
        <v>0</v>
      </c>
      <c r="N75" s="47">
        <v>0</v>
      </c>
      <c r="O75" s="47">
        <v>0</v>
      </c>
      <c r="P75" s="47">
        <v>0</v>
      </c>
      <c r="Q75" s="48">
        <v>172258</v>
      </c>
      <c r="R75" s="47">
        <v>0</v>
      </c>
      <c r="S75" s="47">
        <f t="shared" si="0"/>
        <v>77860697</v>
      </c>
      <c r="T75" s="47">
        <v>0</v>
      </c>
      <c r="U75" s="47">
        <v>0</v>
      </c>
      <c r="V75" s="47">
        <v>0</v>
      </c>
      <c r="W75" s="47">
        <v>77636753.140000001</v>
      </c>
      <c r="X75" s="47">
        <v>77636753.140000001</v>
      </c>
      <c r="Y75" s="47">
        <v>51685.86</v>
      </c>
      <c r="Z75" s="47">
        <v>51685.86</v>
      </c>
      <c r="AA75" s="47">
        <v>0</v>
      </c>
      <c r="AB75" s="15">
        <f t="shared" si="5"/>
        <v>223943.8599999994</v>
      </c>
      <c r="AC75" s="49">
        <f t="shared" si="1"/>
        <v>0.99933470332696483</v>
      </c>
      <c r="AD75" s="49">
        <f t="shared" si="2"/>
        <v>0.9971237881417887</v>
      </c>
      <c r="AE75" s="49">
        <f t="shared" si="3"/>
        <v>0</v>
      </c>
      <c r="AF75" s="49">
        <f t="shared" si="4"/>
        <v>0.9971237881417887</v>
      </c>
    </row>
    <row r="76" spans="1:32" outlineLevel="2" x14ac:dyDescent="0.35">
      <c r="A76" s="12" t="s">
        <v>126</v>
      </c>
      <c r="B76" s="12" t="s">
        <v>134</v>
      </c>
      <c r="C76" s="12" t="s">
        <v>33</v>
      </c>
      <c r="D76" s="12" t="s">
        <v>42</v>
      </c>
      <c r="E76" s="13"/>
      <c r="F76" s="12" t="s">
        <v>184</v>
      </c>
      <c r="G76" s="13">
        <v>1111</v>
      </c>
      <c r="H76" s="13">
        <v>3480</v>
      </c>
      <c r="I76" s="40" t="s">
        <v>5</v>
      </c>
      <c r="J76" s="47">
        <v>123051250</v>
      </c>
      <c r="K76" s="47">
        <v>122251250</v>
      </c>
      <c r="L76" s="47">
        <v>0</v>
      </c>
      <c r="M76" s="47">
        <v>0</v>
      </c>
      <c r="N76" s="48">
        <v>-1700000</v>
      </c>
      <c r="O76" s="47">
        <v>0</v>
      </c>
      <c r="P76" s="47">
        <v>0</v>
      </c>
      <c r="Q76" s="47">
        <v>0</v>
      </c>
      <c r="R76" s="47">
        <v>0</v>
      </c>
      <c r="S76" s="47">
        <f t="shared" ref="S76:S139" si="6">+K76+N76+P76+Q76</f>
        <v>120551250</v>
      </c>
      <c r="T76" s="47">
        <v>0</v>
      </c>
      <c r="U76" s="47">
        <v>0</v>
      </c>
      <c r="V76" s="47">
        <v>0</v>
      </c>
      <c r="W76" s="47">
        <v>76878843.799999997</v>
      </c>
      <c r="X76" s="47">
        <v>76878843.799999997</v>
      </c>
      <c r="Y76" s="47">
        <v>43672406.200000003</v>
      </c>
      <c r="Z76" s="47">
        <v>45372406.200000003</v>
      </c>
      <c r="AA76" s="47">
        <v>0</v>
      </c>
      <c r="AB76" s="15">
        <f t="shared" si="5"/>
        <v>43672406.200000003</v>
      </c>
      <c r="AC76" s="49">
        <f t="shared" ref="AC76:AC139" si="7">IFERROR(W76/K76,0)</f>
        <v>0.62885936790012364</v>
      </c>
      <c r="AD76" s="49">
        <f t="shared" ref="AD76:AD139" si="8">IFERROR(W76/S76,0)</f>
        <v>0.63772747109631789</v>
      </c>
      <c r="AE76" s="49">
        <f t="shared" ref="AE76:AE139" si="9">IFERROR(((T76+U76+V76)/S76),0)</f>
        <v>0</v>
      </c>
      <c r="AF76" s="49">
        <f t="shared" ref="AF76:AF139" si="10">+AD76+AE76</f>
        <v>0.63772747109631789</v>
      </c>
    </row>
    <row r="77" spans="1:32" ht="67.5" outlineLevel="2" x14ac:dyDescent="0.35">
      <c r="A77" s="12" t="s">
        <v>126</v>
      </c>
      <c r="B77" s="12" t="s">
        <v>134</v>
      </c>
      <c r="C77" s="12" t="s">
        <v>33</v>
      </c>
      <c r="D77" s="12" t="s">
        <v>43</v>
      </c>
      <c r="E77" s="13">
        <v>200</v>
      </c>
      <c r="F77" s="12" t="s">
        <v>184</v>
      </c>
      <c r="G77" s="13">
        <v>1112</v>
      </c>
      <c r="H77" s="13">
        <v>3480</v>
      </c>
      <c r="I77" s="40" t="s">
        <v>189</v>
      </c>
      <c r="J77" s="47">
        <v>102490098</v>
      </c>
      <c r="K77" s="47">
        <v>102490098</v>
      </c>
      <c r="L77" s="47">
        <v>0</v>
      </c>
      <c r="M77" s="47">
        <v>0</v>
      </c>
      <c r="N77" s="47">
        <v>0</v>
      </c>
      <c r="O77" s="48">
        <v>-835122</v>
      </c>
      <c r="P77" s="47">
        <v>0</v>
      </c>
      <c r="Q77" s="47">
        <v>0</v>
      </c>
      <c r="R77" s="47">
        <v>0</v>
      </c>
      <c r="S77" s="47">
        <f t="shared" si="6"/>
        <v>102490098</v>
      </c>
      <c r="T77" s="47">
        <v>0</v>
      </c>
      <c r="U77" s="47">
        <v>34093407</v>
      </c>
      <c r="V77" s="47">
        <v>0</v>
      </c>
      <c r="W77" s="47">
        <v>67561569</v>
      </c>
      <c r="X77" s="47">
        <v>67561569</v>
      </c>
      <c r="Y77" s="47">
        <v>0</v>
      </c>
      <c r="Z77" s="47">
        <v>835122</v>
      </c>
      <c r="AA77" s="47">
        <v>0</v>
      </c>
      <c r="AB77" s="15">
        <f t="shared" ref="AB77:AB140" si="11">+S77-T77-U77-V77-W77-AA77</f>
        <v>835122</v>
      </c>
      <c r="AC77" s="49">
        <f t="shared" si="7"/>
        <v>0.65920094056305811</v>
      </c>
      <c r="AD77" s="49">
        <f t="shared" si="8"/>
        <v>0.65920094056305811</v>
      </c>
      <c r="AE77" s="49">
        <f t="shared" si="9"/>
        <v>0.33265074056227362</v>
      </c>
      <c r="AF77" s="49">
        <f t="shared" si="10"/>
        <v>0.99185168112533173</v>
      </c>
    </row>
    <row r="78" spans="1:32" ht="40.5" outlineLevel="2" x14ac:dyDescent="0.35">
      <c r="A78" s="12" t="s">
        <v>126</v>
      </c>
      <c r="B78" s="12" t="s">
        <v>134</v>
      </c>
      <c r="C78" s="12" t="s">
        <v>33</v>
      </c>
      <c r="D78" s="12" t="s">
        <v>44</v>
      </c>
      <c r="E78" s="13">
        <v>200</v>
      </c>
      <c r="F78" s="12" t="s">
        <v>184</v>
      </c>
      <c r="G78" s="13">
        <v>1112</v>
      </c>
      <c r="H78" s="13">
        <v>3480</v>
      </c>
      <c r="I78" s="40" t="s">
        <v>190</v>
      </c>
      <c r="J78" s="47">
        <v>5540005</v>
      </c>
      <c r="K78" s="47">
        <v>5540005</v>
      </c>
      <c r="L78" s="47">
        <v>0</v>
      </c>
      <c r="M78" s="47">
        <v>0</v>
      </c>
      <c r="N78" s="47">
        <v>0</v>
      </c>
      <c r="O78" s="48">
        <v>-45142</v>
      </c>
      <c r="P78" s="47">
        <v>0</v>
      </c>
      <c r="Q78" s="47">
        <v>0</v>
      </c>
      <c r="R78" s="47">
        <v>0</v>
      </c>
      <c r="S78" s="47">
        <f t="shared" si="6"/>
        <v>5540005</v>
      </c>
      <c r="T78" s="47">
        <v>0</v>
      </c>
      <c r="U78" s="47">
        <v>1844452</v>
      </c>
      <c r="V78" s="47">
        <v>0</v>
      </c>
      <c r="W78" s="47">
        <v>3650411</v>
      </c>
      <c r="X78" s="47">
        <v>3650411</v>
      </c>
      <c r="Y78" s="47">
        <v>0</v>
      </c>
      <c r="Z78" s="47">
        <v>45142</v>
      </c>
      <c r="AA78" s="47">
        <v>0</v>
      </c>
      <c r="AB78" s="15">
        <f t="shared" si="11"/>
        <v>45142</v>
      </c>
      <c r="AC78" s="49">
        <f t="shared" si="7"/>
        <v>0.65891835837693291</v>
      </c>
      <c r="AD78" s="49">
        <f t="shared" si="8"/>
        <v>0.65891835837693291</v>
      </c>
      <c r="AE78" s="49">
        <f t="shared" si="9"/>
        <v>0.33293327352592644</v>
      </c>
      <c r="AF78" s="49">
        <f t="shared" si="10"/>
        <v>0.99185163190285941</v>
      </c>
    </row>
    <row r="79" spans="1:32" ht="67.5" outlineLevel="2" x14ac:dyDescent="0.35">
      <c r="A79" s="12" t="s">
        <v>126</v>
      </c>
      <c r="B79" s="12" t="s">
        <v>134</v>
      </c>
      <c r="C79" s="12" t="s">
        <v>33</v>
      </c>
      <c r="D79" s="12" t="s">
        <v>45</v>
      </c>
      <c r="E79" s="13">
        <v>200</v>
      </c>
      <c r="F79" s="12" t="s">
        <v>184</v>
      </c>
      <c r="G79" s="13">
        <v>1112</v>
      </c>
      <c r="H79" s="13">
        <v>3480</v>
      </c>
      <c r="I79" s="40" t="s">
        <v>191</v>
      </c>
      <c r="J79" s="47">
        <v>18536760</v>
      </c>
      <c r="K79" s="47">
        <v>18436760</v>
      </c>
      <c r="L79" s="47">
        <v>0</v>
      </c>
      <c r="M79" s="47">
        <v>0</v>
      </c>
      <c r="N79" s="47">
        <v>0</v>
      </c>
      <c r="O79" s="48">
        <v>-158193</v>
      </c>
      <c r="P79" s="47">
        <v>0</v>
      </c>
      <c r="Q79" s="47">
        <v>0</v>
      </c>
      <c r="R79" s="47">
        <v>0</v>
      </c>
      <c r="S79" s="47">
        <f t="shared" si="6"/>
        <v>18436760</v>
      </c>
      <c r="T79" s="47">
        <v>0</v>
      </c>
      <c r="U79" s="47">
        <v>8193097</v>
      </c>
      <c r="V79" s="47">
        <v>0</v>
      </c>
      <c r="W79" s="47">
        <v>10085470</v>
      </c>
      <c r="X79" s="47">
        <v>10085470</v>
      </c>
      <c r="Y79" s="47">
        <v>0</v>
      </c>
      <c r="Z79" s="47">
        <v>158193</v>
      </c>
      <c r="AA79" s="47">
        <v>0</v>
      </c>
      <c r="AB79" s="15">
        <f t="shared" si="11"/>
        <v>158193</v>
      </c>
      <c r="AC79" s="49">
        <f t="shared" si="7"/>
        <v>0.54703049776641888</v>
      </c>
      <c r="AD79" s="49">
        <f t="shared" si="8"/>
        <v>0.54703049776641888</v>
      </c>
      <c r="AE79" s="49">
        <f t="shared" si="9"/>
        <v>0.44438919853596837</v>
      </c>
      <c r="AF79" s="49">
        <f t="shared" si="10"/>
        <v>0.99141969630238724</v>
      </c>
    </row>
    <row r="80" spans="1:32" ht="54" outlineLevel="2" x14ac:dyDescent="0.35">
      <c r="A80" s="12" t="s">
        <v>126</v>
      </c>
      <c r="B80" s="12" t="s">
        <v>134</v>
      </c>
      <c r="C80" s="12" t="s">
        <v>33</v>
      </c>
      <c r="D80" s="12" t="s">
        <v>46</v>
      </c>
      <c r="E80" s="13">
        <v>200</v>
      </c>
      <c r="F80" s="12" t="s">
        <v>184</v>
      </c>
      <c r="G80" s="13">
        <v>1112</v>
      </c>
      <c r="H80" s="13">
        <v>3480</v>
      </c>
      <c r="I80" s="40" t="s">
        <v>192</v>
      </c>
      <c r="J80" s="47">
        <v>33240032</v>
      </c>
      <c r="K80" s="47">
        <v>33240032</v>
      </c>
      <c r="L80" s="47">
        <v>0</v>
      </c>
      <c r="M80" s="47">
        <v>0</v>
      </c>
      <c r="N80" s="47">
        <v>0</v>
      </c>
      <c r="O80" s="48">
        <v>-270850</v>
      </c>
      <c r="P80" s="47">
        <v>0</v>
      </c>
      <c r="Q80" s="47">
        <v>0</v>
      </c>
      <c r="R80" s="47">
        <v>0</v>
      </c>
      <c r="S80" s="47">
        <f t="shared" si="6"/>
        <v>33240032</v>
      </c>
      <c r="T80" s="47">
        <v>0</v>
      </c>
      <c r="U80" s="47">
        <v>11066786</v>
      </c>
      <c r="V80" s="47">
        <v>0</v>
      </c>
      <c r="W80" s="47">
        <v>21902396</v>
      </c>
      <c r="X80" s="47">
        <v>21902396</v>
      </c>
      <c r="Y80" s="47">
        <v>0</v>
      </c>
      <c r="Z80" s="47">
        <v>270850</v>
      </c>
      <c r="AA80" s="47">
        <v>0</v>
      </c>
      <c r="AB80" s="15">
        <f t="shared" si="11"/>
        <v>270850</v>
      </c>
      <c r="AC80" s="49">
        <f t="shared" si="7"/>
        <v>0.65891621283637758</v>
      </c>
      <c r="AD80" s="49">
        <f t="shared" si="8"/>
        <v>0.65891621283637758</v>
      </c>
      <c r="AE80" s="49">
        <f t="shared" si="9"/>
        <v>0.33293547972516996</v>
      </c>
      <c r="AF80" s="49">
        <f t="shared" si="10"/>
        <v>0.99185169256154748</v>
      </c>
    </row>
    <row r="81" spans="1:32" ht="54" outlineLevel="2" x14ac:dyDescent="0.35">
      <c r="A81" s="12" t="s">
        <v>126</v>
      </c>
      <c r="B81" s="12" t="s">
        <v>134</v>
      </c>
      <c r="C81" s="12" t="s">
        <v>33</v>
      </c>
      <c r="D81" s="12" t="s">
        <v>47</v>
      </c>
      <c r="E81" s="13">
        <v>200</v>
      </c>
      <c r="F81" s="12" t="s">
        <v>184</v>
      </c>
      <c r="G81" s="13">
        <v>1112</v>
      </c>
      <c r="H81" s="13">
        <v>3480</v>
      </c>
      <c r="I81" s="40" t="s">
        <v>193</v>
      </c>
      <c r="J81" s="47">
        <v>16620016</v>
      </c>
      <c r="K81" s="47">
        <v>16620016</v>
      </c>
      <c r="L81" s="47">
        <v>0</v>
      </c>
      <c r="M81" s="47">
        <v>0</v>
      </c>
      <c r="N81" s="47">
        <v>0</v>
      </c>
      <c r="O81" s="48">
        <v>-135426</v>
      </c>
      <c r="P81" s="47">
        <v>0</v>
      </c>
      <c r="Q81" s="47">
        <v>0</v>
      </c>
      <c r="R81" s="47">
        <v>0</v>
      </c>
      <c r="S81" s="47">
        <f t="shared" si="6"/>
        <v>16620016</v>
      </c>
      <c r="T81" s="47">
        <v>0</v>
      </c>
      <c r="U81" s="47">
        <v>5533379</v>
      </c>
      <c r="V81" s="47">
        <v>0</v>
      </c>
      <c r="W81" s="47">
        <v>10951211</v>
      </c>
      <c r="X81" s="47">
        <v>10951211</v>
      </c>
      <c r="Y81" s="47">
        <v>0</v>
      </c>
      <c r="Z81" s="47">
        <v>135426</v>
      </c>
      <c r="AA81" s="47">
        <v>0</v>
      </c>
      <c r="AB81" s="15">
        <f t="shared" si="11"/>
        <v>135426</v>
      </c>
      <c r="AC81" s="49">
        <f t="shared" si="7"/>
        <v>0.65891699502575685</v>
      </c>
      <c r="AD81" s="49">
        <f t="shared" si="8"/>
        <v>0.65891699502575685</v>
      </c>
      <c r="AE81" s="49">
        <f t="shared" si="9"/>
        <v>0.33293463736737677</v>
      </c>
      <c r="AF81" s="49">
        <f t="shared" si="10"/>
        <v>0.99185163239313368</v>
      </c>
    </row>
    <row r="82" spans="1:32" ht="40.5" outlineLevel="2" x14ac:dyDescent="0.35">
      <c r="A82" s="12" t="s">
        <v>126</v>
      </c>
      <c r="B82" s="12" t="s">
        <v>134</v>
      </c>
      <c r="C82" s="12" t="s">
        <v>33</v>
      </c>
      <c r="D82" s="12" t="s">
        <v>48</v>
      </c>
      <c r="E82" s="13">
        <v>200</v>
      </c>
      <c r="F82" s="12" t="s">
        <v>184</v>
      </c>
      <c r="G82" s="13">
        <v>1112</v>
      </c>
      <c r="H82" s="13">
        <v>3480</v>
      </c>
      <c r="I82" s="40" t="s">
        <v>194</v>
      </c>
      <c r="J82" s="47">
        <v>51857822</v>
      </c>
      <c r="K82" s="47">
        <v>51857822</v>
      </c>
      <c r="L82" s="47">
        <v>0</v>
      </c>
      <c r="M82" s="47">
        <v>0</v>
      </c>
      <c r="N82" s="47">
        <v>0</v>
      </c>
      <c r="O82" s="48">
        <v>-425331</v>
      </c>
      <c r="P82" s="47">
        <v>0</v>
      </c>
      <c r="Q82" s="47">
        <v>0</v>
      </c>
      <c r="R82" s="47">
        <v>0</v>
      </c>
      <c r="S82" s="47">
        <f t="shared" si="6"/>
        <v>51857822</v>
      </c>
      <c r="T82" s="47">
        <v>0</v>
      </c>
      <c r="U82" s="47">
        <v>26135236.170000002</v>
      </c>
      <c r="V82" s="47">
        <v>0</v>
      </c>
      <c r="W82" s="47">
        <v>25297254.829999998</v>
      </c>
      <c r="X82" s="47">
        <v>25297254.829999998</v>
      </c>
      <c r="Y82" s="47">
        <v>0</v>
      </c>
      <c r="Z82" s="47">
        <v>425331</v>
      </c>
      <c r="AA82" s="47">
        <v>0</v>
      </c>
      <c r="AB82" s="15">
        <f t="shared" si="11"/>
        <v>425331</v>
      </c>
      <c r="AC82" s="49">
        <f t="shared" si="7"/>
        <v>0.48781946202831267</v>
      </c>
      <c r="AD82" s="49">
        <f t="shared" si="8"/>
        <v>0.48781946202831267</v>
      </c>
      <c r="AE82" s="49">
        <f t="shared" si="9"/>
        <v>0.50397867018017073</v>
      </c>
      <c r="AF82" s="49">
        <f t="shared" si="10"/>
        <v>0.99179813220848345</v>
      </c>
    </row>
    <row r="83" spans="1:32" outlineLevel="2" x14ac:dyDescent="0.35">
      <c r="A83" s="12" t="s">
        <v>136</v>
      </c>
      <c r="B83" s="12" t="s">
        <v>32</v>
      </c>
      <c r="C83" s="12" t="s">
        <v>33</v>
      </c>
      <c r="D83" s="12" t="s">
        <v>34</v>
      </c>
      <c r="E83" s="13"/>
      <c r="F83" s="12" t="s">
        <v>184</v>
      </c>
      <c r="G83" s="13">
        <v>1111</v>
      </c>
      <c r="H83" s="13">
        <v>3480</v>
      </c>
      <c r="I83" s="40" t="s">
        <v>185</v>
      </c>
      <c r="J83" s="47">
        <v>925701718</v>
      </c>
      <c r="K83" s="47">
        <v>928063046</v>
      </c>
      <c r="L83" s="47">
        <v>0</v>
      </c>
      <c r="M83" s="47">
        <v>0</v>
      </c>
      <c r="N83" s="47">
        <v>0</v>
      </c>
      <c r="O83" s="48">
        <v>-10831761</v>
      </c>
      <c r="P83" s="48">
        <v>-16795236</v>
      </c>
      <c r="Q83" s="47">
        <v>0</v>
      </c>
      <c r="R83" s="47">
        <v>0</v>
      </c>
      <c r="S83" s="47">
        <f t="shared" si="6"/>
        <v>911267810</v>
      </c>
      <c r="T83" s="47">
        <v>0</v>
      </c>
      <c r="U83" s="47">
        <v>0</v>
      </c>
      <c r="V83" s="47">
        <v>0</v>
      </c>
      <c r="W83" s="47">
        <v>546679186.72000003</v>
      </c>
      <c r="X83" s="47">
        <v>546679186.72000003</v>
      </c>
      <c r="Y83" s="47">
        <v>244642098.28</v>
      </c>
      <c r="Z83" s="47">
        <v>381383859.27999997</v>
      </c>
      <c r="AA83" s="47">
        <v>0</v>
      </c>
      <c r="AB83" s="15">
        <f t="shared" si="11"/>
        <v>364588623.27999997</v>
      </c>
      <c r="AC83" s="49">
        <f t="shared" si="7"/>
        <v>0.58905393235536718</v>
      </c>
      <c r="AD83" s="49">
        <f t="shared" si="8"/>
        <v>0.59991056495236017</v>
      </c>
      <c r="AE83" s="49">
        <f t="shared" si="9"/>
        <v>0</v>
      </c>
      <c r="AF83" s="49">
        <f t="shared" si="10"/>
        <v>0.59991056495236017</v>
      </c>
    </row>
    <row r="84" spans="1:32" outlineLevel="2" x14ac:dyDescent="0.35">
      <c r="A84" s="12" t="s">
        <v>136</v>
      </c>
      <c r="B84" s="12" t="s">
        <v>32</v>
      </c>
      <c r="C84" s="12" t="s">
        <v>33</v>
      </c>
      <c r="D84" s="12" t="s">
        <v>35</v>
      </c>
      <c r="E84" s="13"/>
      <c r="F84" s="12" t="s">
        <v>184</v>
      </c>
      <c r="G84" s="13">
        <v>1111</v>
      </c>
      <c r="H84" s="13">
        <v>3480</v>
      </c>
      <c r="I84" s="40" t="s">
        <v>186</v>
      </c>
      <c r="J84" s="47">
        <v>2982927</v>
      </c>
      <c r="K84" s="47">
        <v>3982927</v>
      </c>
      <c r="L84" s="47">
        <v>0</v>
      </c>
      <c r="M84" s="47">
        <v>0</v>
      </c>
      <c r="N84" s="47">
        <v>0</v>
      </c>
      <c r="O84" s="47">
        <v>0</v>
      </c>
      <c r="P84" s="47">
        <v>0</v>
      </c>
      <c r="Q84" s="47">
        <v>0</v>
      </c>
      <c r="R84" s="47">
        <v>0</v>
      </c>
      <c r="S84" s="47">
        <f t="shared" si="6"/>
        <v>3982927</v>
      </c>
      <c r="T84" s="47">
        <v>0</v>
      </c>
      <c r="U84" s="47">
        <v>0</v>
      </c>
      <c r="V84" s="47">
        <v>0</v>
      </c>
      <c r="W84" s="47">
        <v>1155547.3999999999</v>
      </c>
      <c r="X84" s="47">
        <v>1155547.3999999999</v>
      </c>
      <c r="Y84" s="47">
        <v>2827379.6</v>
      </c>
      <c r="Z84" s="47">
        <v>2827379.6</v>
      </c>
      <c r="AA84" s="47">
        <v>0</v>
      </c>
      <c r="AB84" s="15">
        <f t="shared" si="11"/>
        <v>2827379.6</v>
      </c>
      <c r="AC84" s="49">
        <f t="shared" si="7"/>
        <v>0.29012517678581606</v>
      </c>
      <c r="AD84" s="49">
        <f t="shared" si="8"/>
        <v>0.29012517678581606</v>
      </c>
      <c r="AE84" s="49">
        <f t="shared" si="9"/>
        <v>0</v>
      </c>
      <c r="AF84" s="49">
        <f t="shared" si="10"/>
        <v>0.29012517678581606</v>
      </c>
    </row>
    <row r="85" spans="1:32" outlineLevel="2" x14ac:dyDescent="0.35">
      <c r="A85" s="12" t="s">
        <v>136</v>
      </c>
      <c r="B85" s="12" t="s">
        <v>32</v>
      </c>
      <c r="C85" s="12" t="s">
        <v>33</v>
      </c>
      <c r="D85" s="12" t="s">
        <v>36</v>
      </c>
      <c r="E85" s="13"/>
      <c r="F85" s="12" t="s">
        <v>184</v>
      </c>
      <c r="G85" s="13">
        <v>1111</v>
      </c>
      <c r="H85" s="13">
        <v>3480</v>
      </c>
      <c r="I85" s="40" t="s">
        <v>1</v>
      </c>
      <c r="J85" s="47">
        <v>13462298</v>
      </c>
      <c r="K85" s="47">
        <v>13462298</v>
      </c>
      <c r="L85" s="47">
        <v>0</v>
      </c>
      <c r="M85" s="47">
        <v>0</v>
      </c>
      <c r="N85" s="47">
        <v>0</v>
      </c>
      <c r="O85" s="47">
        <v>0</v>
      </c>
      <c r="P85" s="47">
        <v>0</v>
      </c>
      <c r="Q85" s="47">
        <v>0</v>
      </c>
      <c r="R85" s="47">
        <v>0</v>
      </c>
      <c r="S85" s="47">
        <f t="shared" si="6"/>
        <v>13462298</v>
      </c>
      <c r="T85" s="47">
        <v>0</v>
      </c>
      <c r="U85" s="47">
        <v>0</v>
      </c>
      <c r="V85" s="47">
        <v>0</v>
      </c>
      <c r="W85" s="47">
        <v>7799534.9800000004</v>
      </c>
      <c r="X85" s="47">
        <v>7799534.9800000004</v>
      </c>
      <c r="Y85" s="47">
        <v>5662763.0199999996</v>
      </c>
      <c r="Z85" s="47">
        <v>5662763.0199999996</v>
      </c>
      <c r="AA85" s="47">
        <v>0</v>
      </c>
      <c r="AB85" s="15">
        <f t="shared" si="11"/>
        <v>5662763.0199999996</v>
      </c>
      <c r="AC85" s="49">
        <f t="shared" si="7"/>
        <v>0.57936133786371391</v>
      </c>
      <c r="AD85" s="49">
        <f t="shared" si="8"/>
        <v>0.57936133786371391</v>
      </c>
      <c r="AE85" s="49">
        <f t="shared" si="9"/>
        <v>0</v>
      </c>
      <c r="AF85" s="49">
        <f t="shared" si="10"/>
        <v>0.57936133786371391</v>
      </c>
    </row>
    <row r="86" spans="1:32" outlineLevel="2" x14ac:dyDescent="0.35">
      <c r="A86" s="12" t="s">
        <v>136</v>
      </c>
      <c r="B86" s="12" t="s">
        <v>32</v>
      </c>
      <c r="C86" s="12" t="s">
        <v>33</v>
      </c>
      <c r="D86" s="12" t="s">
        <v>38</v>
      </c>
      <c r="E86" s="13"/>
      <c r="F86" s="12" t="s">
        <v>184</v>
      </c>
      <c r="G86" s="13">
        <v>1111</v>
      </c>
      <c r="H86" s="13">
        <v>3480</v>
      </c>
      <c r="I86" s="40" t="s">
        <v>187</v>
      </c>
      <c r="J86" s="47">
        <v>205128525</v>
      </c>
      <c r="K86" s="47">
        <v>205128525</v>
      </c>
      <c r="L86" s="47">
        <v>0</v>
      </c>
      <c r="M86" s="47">
        <v>0</v>
      </c>
      <c r="N86" s="47">
        <v>0</v>
      </c>
      <c r="O86" s="47">
        <v>0</v>
      </c>
      <c r="P86" s="47">
        <v>0</v>
      </c>
      <c r="Q86" s="47">
        <v>0</v>
      </c>
      <c r="R86" s="47">
        <v>0</v>
      </c>
      <c r="S86" s="47">
        <f t="shared" si="6"/>
        <v>205128525</v>
      </c>
      <c r="T86" s="47">
        <v>0</v>
      </c>
      <c r="U86" s="47">
        <v>0</v>
      </c>
      <c r="V86" s="47">
        <v>0</v>
      </c>
      <c r="W86" s="47">
        <v>115168071.55</v>
      </c>
      <c r="X86" s="47">
        <v>115168071.55</v>
      </c>
      <c r="Y86" s="47">
        <v>89960453.450000003</v>
      </c>
      <c r="Z86" s="47">
        <v>89960453.450000003</v>
      </c>
      <c r="AA86" s="47">
        <v>0</v>
      </c>
      <c r="AB86" s="15">
        <f t="shared" si="11"/>
        <v>89960453.450000003</v>
      </c>
      <c r="AC86" s="49">
        <f t="shared" si="7"/>
        <v>0.56144347330533384</v>
      </c>
      <c r="AD86" s="49">
        <f t="shared" si="8"/>
        <v>0.56144347330533384</v>
      </c>
      <c r="AE86" s="49">
        <f t="shared" si="9"/>
        <v>0</v>
      </c>
      <c r="AF86" s="49">
        <f t="shared" si="10"/>
        <v>0.56144347330533384</v>
      </c>
    </row>
    <row r="87" spans="1:32" outlineLevel="2" x14ac:dyDescent="0.35">
      <c r="A87" s="12" t="s">
        <v>136</v>
      </c>
      <c r="B87" s="12" t="s">
        <v>32</v>
      </c>
      <c r="C87" s="12" t="s">
        <v>33</v>
      </c>
      <c r="D87" s="12" t="s">
        <v>39</v>
      </c>
      <c r="E87" s="13"/>
      <c r="F87" s="12" t="s">
        <v>184</v>
      </c>
      <c r="G87" s="13">
        <v>1111</v>
      </c>
      <c r="H87" s="13">
        <v>3480</v>
      </c>
      <c r="I87" s="40" t="s">
        <v>188</v>
      </c>
      <c r="J87" s="47">
        <v>406583531</v>
      </c>
      <c r="K87" s="47">
        <v>390222203</v>
      </c>
      <c r="L87" s="47">
        <v>0</v>
      </c>
      <c r="M87" s="47">
        <v>0</v>
      </c>
      <c r="N87" s="48">
        <v>-14348555</v>
      </c>
      <c r="O87" s="47">
        <v>0</v>
      </c>
      <c r="P87" s="47">
        <v>0</v>
      </c>
      <c r="Q87" s="48">
        <v>-392245</v>
      </c>
      <c r="R87" s="47">
        <v>0</v>
      </c>
      <c r="S87" s="47">
        <f t="shared" si="6"/>
        <v>375481403</v>
      </c>
      <c r="T87" s="47">
        <v>0</v>
      </c>
      <c r="U87" s="47">
        <v>0</v>
      </c>
      <c r="V87" s="47">
        <v>0</v>
      </c>
      <c r="W87" s="47">
        <v>207149372.41</v>
      </c>
      <c r="X87" s="47">
        <v>207149372.41</v>
      </c>
      <c r="Y87" s="47">
        <v>168332029.69</v>
      </c>
      <c r="Z87" s="47">
        <v>183072830.59</v>
      </c>
      <c r="AA87" s="47">
        <v>0</v>
      </c>
      <c r="AB87" s="15">
        <f t="shared" si="11"/>
        <v>168332030.59</v>
      </c>
      <c r="AC87" s="49">
        <f t="shared" si="7"/>
        <v>0.53084978460336352</v>
      </c>
      <c r="AD87" s="49">
        <f t="shared" si="8"/>
        <v>0.55169009904333399</v>
      </c>
      <c r="AE87" s="49">
        <f t="shared" si="9"/>
        <v>0</v>
      </c>
      <c r="AF87" s="49">
        <f t="shared" si="10"/>
        <v>0.55169009904333399</v>
      </c>
    </row>
    <row r="88" spans="1:32" outlineLevel="2" x14ac:dyDescent="0.35">
      <c r="A88" s="12" t="s">
        <v>136</v>
      </c>
      <c r="B88" s="12" t="s">
        <v>32</v>
      </c>
      <c r="C88" s="12" t="s">
        <v>33</v>
      </c>
      <c r="D88" s="12" t="s">
        <v>40</v>
      </c>
      <c r="E88" s="13"/>
      <c r="F88" s="12" t="s">
        <v>184</v>
      </c>
      <c r="G88" s="13">
        <v>1111</v>
      </c>
      <c r="H88" s="13">
        <v>3480</v>
      </c>
      <c r="I88" s="40" t="s">
        <v>3</v>
      </c>
      <c r="J88" s="47">
        <v>129292782</v>
      </c>
      <c r="K88" s="47">
        <v>129292782</v>
      </c>
      <c r="L88" s="47">
        <v>0</v>
      </c>
      <c r="M88" s="47">
        <v>0</v>
      </c>
      <c r="N88" s="47">
        <v>0</v>
      </c>
      <c r="O88" s="48">
        <v>-902285</v>
      </c>
      <c r="P88" s="48">
        <v>4544635</v>
      </c>
      <c r="Q88" s="48">
        <v>-3000000</v>
      </c>
      <c r="R88" s="47">
        <v>0</v>
      </c>
      <c r="S88" s="47">
        <f t="shared" si="6"/>
        <v>130837417</v>
      </c>
      <c r="T88" s="47">
        <v>0</v>
      </c>
      <c r="U88" s="47">
        <v>0</v>
      </c>
      <c r="V88" s="47">
        <v>0</v>
      </c>
      <c r="W88" s="47">
        <v>2433701.9500000002</v>
      </c>
      <c r="X88" s="47">
        <v>2433701.9500000002</v>
      </c>
      <c r="Y88" s="47">
        <v>0</v>
      </c>
      <c r="Z88" s="47">
        <v>126859080.05</v>
      </c>
      <c r="AA88" s="47">
        <v>0</v>
      </c>
      <c r="AB88" s="15">
        <f t="shared" si="11"/>
        <v>128403715.05</v>
      </c>
      <c r="AC88" s="49">
        <f t="shared" si="7"/>
        <v>1.8823184963256495E-2</v>
      </c>
      <c r="AD88" s="49">
        <f t="shared" si="8"/>
        <v>1.8600962979879069E-2</v>
      </c>
      <c r="AE88" s="49">
        <f t="shared" si="9"/>
        <v>0</v>
      </c>
      <c r="AF88" s="49">
        <f t="shared" si="10"/>
        <v>1.8600962979879069E-2</v>
      </c>
    </row>
    <row r="89" spans="1:32" outlineLevel="2" x14ac:dyDescent="0.35">
      <c r="A89" s="12" t="s">
        <v>136</v>
      </c>
      <c r="B89" s="12" t="s">
        <v>32</v>
      </c>
      <c r="C89" s="12" t="s">
        <v>33</v>
      </c>
      <c r="D89" s="12" t="s">
        <v>41</v>
      </c>
      <c r="E89" s="13"/>
      <c r="F89" s="12" t="s">
        <v>184</v>
      </c>
      <c r="G89" s="13">
        <v>1111</v>
      </c>
      <c r="H89" s="13">
        <v>3480</v>
      </c>
      <c r="I89" s="40" t="s">
        <v>4</v>
      </c>
      <c r="J89" s="47">
        <v>110157997</v>
      </c>
      <c r="K89" s="47">
        <v>123157997</v>
      </c>
      <c r="L89" s="47">
        <v>0</v>
      </c>
      <c r="M89" s="47">
        <v>0</v>
      </c>
      <c r="N89" s="47">
        <v>0</v>
      </c>
      <c r="O89" s="47">
        <v>0</v>
      </c>
      <c r="P89" s="47">
        <v>0</v>
      </c>
      <c r="Q89" s="48">
        <v>392245</v>
      </c>
      <c r="R89" s="47">
        <v>0</v>
      </c>
      <c r="S89" s="47">
        <f t="shared" si="6"/>
        <v>123550242</v>
      </c>
      <c r="T89" s="47">
        <v>0</v>
      </c>
      <c r="U89" s="47">
        <v>0</v>
      </c>
      <c r="V89" s="47">
        <v>0</v>
      </c>
      <c r="W89" s="47">
        <v>122453857.43000001</v>
      </c>
      <c r="X89" s="47">
        <v>122453857.43000001</v>
      </c>
      <c r="Y89" s="47">
        <v>704139.57</v>
      </c>
      <c r="Z89" s="47">
        <v>704139.57</v>
      </c>
      <c r="AA89" s="47">
        <v>0</v>
      </c>
      <c r="AB89" s="15">
        <f t="shared" si="11"/>
        <v>1096384.5699999928</v>
      </c>
      <c r="AC89" s="49">
        <f t="shared" si="7"/>
        <v>0.99428263217044699</v>
      </c>
      <c r="AD89" s="49">
        <f t="shared" si="8"/>
        <v>0.99112600224611469</v>
      </c>
      <c r="AE89" s="49">
        <f t="shared" si="9"/>
        <v>0</v>
      </c>
      <c r="AF89" s="49">
        <f t="shared" si="10"/>
        <v>0.99112600224611469</v>
      </c>
    </row>
    <row r="90" spans="1:32" outlineLevel="2" x14ac:dyDescent="0.35">
      <c r="A90" s="12" t="s">
        <v>136</v>
      </c>
      <c r="B90" s="12" t="s">
        <v>32</v>
      </c>
      <c r="C90" s="12" t="s">
        <v>33</v>
      </c>
      <c r="D90" s="12" t="s">
        <v>42</v>
      </c>
      <c r="E90" s="13"/>
      <c r="F90" s="12" t="s">
        <v>184</v>
      </c>
      <c r="G90" s="13">
        <v>1111</v>
      </c>
      <c r="H90" s="13">
        <v>3480</v>
      </c>
      <c r="I90" s="40" t="s">
        <v>5</v>
      </c>
      <c r="J90" s="47">
        <v>69173506</v>
      </c>
      <c r="K90" s="47">
        <v>69173506</v>
      </c>
      <c r="L90" s="47">
        <v>0</v>
      </c>
      <c r="M90" s="47">
        <v>0</v>
      </c>
      <c r="N90" s="48">
        <v>-350000</v>
      </c>
      <c r="O90" s="47">
        <v>0</v>
      </c>
      <c r="P90" s="47">
        <v>0</v>
      </c>
      <c r="Q90" s="47">
        <v>0</v>
      </c>
      <c r="R90" s="47">
        <v>0</v>
      </c>
      <c r="S90" s="47">
        <f t="shared" si="6"/>
        <v>68823506</v>
      </c>
      <c r="T90" s="47">
        <v>0</v>
      </c>
      <c r="U90" s="47">
        <v>0</v>
      </c>
      <c r="V90" s="47">
        <v>0</v>
      </c>
      <c r="W90" s="47">
        <v>36194112.030000001</v>
      </c>
      <c r="X90" s="47">
        <v>36194112.030000001</v>
      </c>
      <c r="Y90" s="47">
        <v>32629393.969999999</v>
      </c>
      <c r="Z90" s="47">
        <v>32979393.969999999</v>
      </c>
      <c r="AA90" s="47">
        <v>0</v>
      </c>
      <c r="AB90" s="15">
        <f t="shared" si="11"/>
        <v>32629393.969999999</v>
      </c>
      <c r="AC90" s="49">
        <f t="shared" si="7"/>
        <v>0.52323662805236448</v>
      </c>
      <c r="AD90" s="49">
        <f t="shared" si="8"/>
        <v>0.52589753317710963</v>
      </c>
      <c r="AE90" s="49">
        <f t="shared" si="9"/>
        <v>0</v>
      </c>
      <c r="AF90" s="49">
        <f t="shared" si="10"/>
        <v>0.52589753317710963</v>
      </c>
    </row>
    <row r="91" spans="1:32" ht="67.5" outlineLevel="2" x14ac:dyDescent="0.35">
      <c r="A91" s="12" t="s">
        <v>136</v>
      </c>
      <c r="B91" s="12" t="s">
        <v>32</v>
      </c>
      <c r="C91" s="12" t="s">
        <v>33</v>
      </c>
      <c r="D91" s="12" t="s">
        <v>43</v>
      </c>
      <c r="E91" s="13">
        <v>200</v>
      </c>
      <c r="F91" s="12" t="s">
        <v>184</v>
      </c>
      <c r="G91" s="13">
        <v>1112</v>
      </c>
      <c r="H91" s="13">
        <v>3480</v>
      </c>
      <c r="I91" s="40" t="s">
        <v>189</v>
      </c>
      <c r="J91" s="47">
        <v>143572417</v>
      </c>
      <c r="K91" s="47">
        <v>143572417</v>
      </c>
      <c r="L91" s="47">
        <v>0</v>
      </c>
      <c r="M91" s="47">
        <v>0</v>
      </c>
      <c r="N91" s="47">
        <v>0</v>
      </c>
      <c r="O91" s="48">
        <v>-1001939</v>
      </c>
      <c r="P91" s="48">
        <v>10093123</v>
      </c>
      <c r="Q91" s="47">
        <v>0</v>
      </c>
      <c r="R91" s="47">
        <v>0</v>
      </c>
      <c r="S91" s="47">
        <f t="shared" si="6"/>
        <v>153665540</v>
      </c>
      <c r="T91" s="47">
        <v>0</v>
      </c>
      <c r="U91" s="47">
        <v>44441959</v>
      </c>
      <c r="V91" s="47">
        <v>0</v>
      </c>
      <c r="W91" s="47">
        <v>98128519</v>
      </c>
      <c r="X91" s="47">
        <v>98128519</v>
      </c>
      <c r="Y91" s="47">
        <v>0</v>
      </c>
      <c r="Z91" s="47">
        <v>1001939</v>
      </c>
      <c r="AA91" s="47">
        <v>0</v>
      </c>
      <c r="AB91" s="15">
        <f t="shared" si="11"/>
        <v>11095062</v>
      </c>
      <c r="AC91" s="49">
        <f t="shared" si="7"/>
        <v>0.68347751643687937</v>
      </c>
      <c r="AD91" s="49">
        <f t="shared" si="8"/>
        <v>0.6385850659816118</v>
      </c>
      <c r="AE91" s="49">
        <f t="shared" si="9"/>
        <v>0.28921226580793585</v>
      </c>
      <c r="AF91" s="49">
        <f t="shared" si="10"/>
        <v>0.9277973317895476</v>
      </c>
    </row>
    <row r="92" spans="1:32" ht="40.5" outlineLevel="2" x14ac:dyDescent="0.35">
      <c r="A92" s="12" t="s">
        <v>136</v>
      </c>
      <c r="B92" s="12" t="s">
        <v>32</v>
      </c>
      <c r="C92" s="12" t="s">
        <v>33</v>
      </c>
      <c r="D92" s="12" t="s">
        <v>44</v>
      </c>
      <c r="E92" s="13">
        <v>200</v>
      </c>
      <c r="F92" s="12" t="s">
        <v>184</v>
      </c>
      <c r="G92" s="13">
        <v>1112</v>
      </c>
      <c r="H92" s="13">
        <v>3480</v>
      </c>
      <c r="I92" s="40" t="s">
        <v>190</v>
      </c>
      <c r="J92" s="47">
        <v>7760671</v>
      </c>
      <c r="K92" s="47">
        <v>7760671</v>
      </c>
      <c r="L92" s="47">
        <v>0</v>
      </c>
      <c r="M92" s="47">
        <v>0</v>
      </c>
      <c r="N92" s="47">
        <v>0</v>
      </c>
      <c r="O92" s="48">
        <v>-54159</v>
      </c>
      <c r="P92" s="48">
        <v>545580</v>
      </c>
      <c r="Q92" s="47">
        <v>0</v>
      </c>
      <c r="R92" s="47">
        <v>0</v>
      </c>
      <c r="S92" s="47">
        <f t="shared" si="6"/>
        <v>8306251</v>
      </c>
      <c r="T92" s="47">
        <v>0</v>
      </c>
      <c r="U92" s="47">
        <v>2400461</v>
      </c>
      <c r="V92" s="47">
        <v>0</v>
      </c>
      <c r="W92" s="47">
        <v>5306051</v>
      </c>
      <c r="X92" s="47">
        <v>5306051</v>
      </c>
      <c r="Y92" s="47">
        <v>0</v>
      </c>
      <c r="Z92" s="47">
        <v>54159</v>
      </c>
      <c r="AA92" s="47">
        <v>0</v>
      </c>
      <c r="AB92" s="15">
        <f t="shared" si="11"/>
        <v>599739</v>
      </c>
      <c r="AC92" s="49">
        <f t="shared" si="7"/>
        <v>0.68371033896424682</v>
      </c>
      <c r="AD92" s="49">
        <f t="shared" si="8"/>
        <v>0.63880215033232202</v>
      </c>
      <c r="AE92" s="49">
        <f t="shared" si="9"/>
        <v>0.28899451750254118</v>
      </c>
      <c r="AF92" s="49">
        <f t="shared" si="10"/>
        <v>0.92779666783486325</v>
      </c>
    </row>
    <row r="93" spans="1:32" ht="67.5" outlineLevel="2" x14ac:dyDescent="0.35">
      <c r="A93" s="12" t="s">
        <v>136</v>
      </c>
      <c r="B93" s="12" t="s">
        <v>32</v>
      </c>
      <c r="C93" s="12" t="s">
        <v>33</v>
      </c>
      <c r="D93" s="12" t="s">
        <v>45</v>
      </c>
      <c r="E93" s="13">
        <v>200</v>
      </c>
      <c r="F93" s="12" t="s">
        <v>184</v>
      </c>
      <c r="G93" s="13">
        <v>1112</v>
      </c>
      <c r="H93" s="13">
        <v>3480</v>
      </c>
      <c r="I93" s="40" t="s">
        <v>191</v>
      </c>
      <c r="J93" s="47">
        <v>32601754</v>
      </c>
      <c r="K93" s="47">
        <v>32601754</v>
      </c>
      <c r="L93" s="47">
        <v>0</v>
      </c>
      <c r="M93" s="47">
        <v>0</v>
      </c>
      <c r="N93" s="47">
        <v>0</v>
      </c>
      <c r="O93" s="48">
        <v>-239988</v>
      </c>
      <c r="P93" s="47">
        <v>0</v>
      </c>
      <c r="Q93" s="47">
        <v>0</v>
      </c>
      <c r="R93" s="47">
        <v>0</v>
      </c>
      <c r="S93" s="47">
        <f t="shared" si="6"/>
        <v>32601754</v>
      </c>
      <c r="T93" s="47">
        <v>0</v>
      </c>
      <c r="U93" s="47">
        <v>12796798</v>
      </c>
      <c r="V93" s="47">
        <v>0</v>
      </c>
      <c r="W93" s="47">
        <v>19564968</v>
      </c>
      <c r="X93" s="47">
        <v>19564968</v>
      </c>
      <c r="Y93" s="47">
        <v>0</v>
      </c>
      <c r="Z93" s="47">
        <v>239988</v>
      </c>
      <c r="AA93" s="47">
        <v>0</v>
      </c>
      <c r="AB93" s="15">
        <f t="shared" si="11"/>
        <v>239988</v>
      </c>
      <c r="AC93" s="49">
        <f t="shared" si="7"/>
        <v>0.60012010396741233</v>
      </c>
      <c r="AD93" s="49">
        <f t="shared" si="8"/>
        <v>0.60012010396741233</v>
      </c>
      <c r="AE93" s="49">
        <f t="shared" si="9"/>
        <v>0.39251869700016756</v>
      </c>
      <c r="AF93" s="49">
        <f t="shared" si="10"/>
        <v>0.99263880096757995</v>
      </c>
    </row>
    <row r="94" spans="1:32" ht="54" outlineLevel="2" x14ac:dyDescent="0.35">
      <c r="A94" s="12" t="s">
        <v>136</v>
      </c>
      <c r="B94" s="12" t="s">
        <v>32</v>
      </c>
      <c r="C94" s="12" t="s">
        <v>33</v>
      </c>
      <c r="D94" s="12" t="s">
        <v>46</v>
      </c>
      <c r="E94" s="13">
        <v>200</v>
      </c>
      <c r="F94" s="12" t="s">
        <v>184</v>
      </c>
      <c r="G94" s="13">
        <v>1112</v>
      </c>
      <c r="H94" s="13">
        <v>3480</v>
      </c>
      <c r="I94" s="40" t="s">
        <v>192</v>
      </c>
      <c r="J94" s="47">
        <v>46564027</v>
      </c>
      <c r="K94" s="47">
        <v>46564027</v>
      </c>
      <c r="L94" s="47">
        <v>0</v>
      </c>
      <c r="M94" s="47">
        <v>0</v>
      </c>
      <c r="N94" s="47">
        <v>0</v>
      </c>
      <c r="O94" s="48">
        <v>-324954</v>
      </c>
      <c r="P94" s="48">
        <v>3273449</v>
      </c>
      <c r="Q94" s="47">
        <v>0</v>
      </c>
      <c r="R94" s="47">
        <v>0</v>
      </c>
      <c r="S94" s="47">
        <f t="shared" si="6"/>
        <v>49837476</v>
      </c>
      <c r="T94" s="47">
        <v>0</v>
      </c>
      <c r="U94" s="47">
        <v>14434173</v>
      </c>
      <c r="V94" s="47">
        <v>0</v>
      </c>
      <c r="W94" s="47">
        <v>31804900</v>
      </c>
      <c r="X94" s="47">
        <v>31804900</v>
      </c>
      <c r="Y94" s="47">
        <v>0</v>
      </c>
      <c r="Z94" s="47">
        <v>324954</v>
      </c>
      <c r="AA94" s="47">
        <v>0</v>
      </c>
      <c r="AB94" s="15">
        <f t="shared" si="11"/>
        <v>3598403</v>
      </c>
      <c r="AC94" s="49">
        <f t="shared" si="7"/>
        <v>0.68303585512481557</v>
      </c>
      <c r="AD94" s="49">
        <f t="shared" si="8"/>
        <v>0.63817236651390608</v>
      </c>
      <c r="AE94" s="49">
        <f t="shared" si="9"/>
        <v>0.28962487987955088</v>
      </c>
      <c r="AF94" s="49">
        <f t="shared" si="10"/>
        <v>0.92779724639345695</v>
      </c>
    </row>
    <row r="95" spans="1:32" ht="54" outlineLevel="2" x14ac:dyDescent="0.35">
      <c r="A95" s="12" t="s">
        <v>136</v>
      </c>
      <c r="B95" s="12" t="s">
        <v>32</v>
      </c>
      <c r="C95" s="12" t="s">
        <v>33</v>
      </c>
      <c r="D95" s="12" t="s">
        <v>47</v>
      </c>
      <c r="E95" s="13">
        <v>200</v>
      </c>
      <c r="F95" s="12" t="s">
        <v>184</v>
      </c>
      <c r="G95" s="13">
        <v>1112</v>
      </c>
      <c r="H95" s="13">
        <v>3480</v>
      </c>
      <c r="I95" s="40" t="s">
        <v>193</v>
      </c>
      <c r="J95" s="47">
        <v>23282014</v>
      </c>
      <c r="K95" s="47">
        <v>23282014</v>
      </c>
      <c r="L95" s="47">
        <v>0</v>
      </c>
      <c r="M95" s="47">
        <v>0</v>
      </c>
      <c r="N95" s="47">
        <v>0</v>
      </c>
      <c r="O95" s="48">
        <v>-162477</v>
      </c>
      <c r="P95" s="48">
        <v>1636728</v>
      </c>
      <c r="Q95" s="47">
        <v>0</v>
      </c>
      <c r="R95" s="47">
        <v>0</v>
      </c>
      <c r="S95" s="47">
        <f t="shared" si="6"/>
        <v>24918742</v>
      </c>
      <c r="T95" s="47">
        <v>0</v>
      </c>
      <c r="U95" s="47">
        <v>7196564</v>
      </c>
      <c r="V95" s="47">
        <v>0</v>
      </c>
      <c r="W95" s="47">
        <v>15922973</v>
      </c>
      <c r="X95" s="47">
        <v>15922973</v>
      </c>
      <c r="Y95" s="47">
        <v>0</v>
      </c>
      <c r="Z95" s="47">
        <v>162477</v>
      </c>
      <c r="AA95" s="47">
        <v>0</v>
      </c>
      <c r="AB95" s="15">
        <f t="shared" si="11"/>
        <v>1799205</v>
      </c>
      <c r="AC95" s="49">
        <f t="shared" si="7"/>
        <v>0.68391733636102103</v>
      </c>
      <c r="AD95" s="49">
        <f t="shared" si="8"/>
        <v>0.63899586102701333</v>
      </c>
      <c r="AE95" s="49">
        <f t="shared" si="9"/>
        <v>0.28880125650002719</v>
      </c>
      <c r="AF95" s="49">
        <f t="shared" si="10"/>
        <v>0.92779711752704053</v>
      </c>
    </row>
    <row r="96" spans="1:32" ht="40.5" outlineLevel="2" x14ac:dyDescent="0.35">
      <c r="A96" s="12" t="s">
        <v>136</v>
      </c>
      <c r="B96" s="12" t="s">
        <v>32</v>
      </c>
      <c r="C96" s="12" t="s">
        <v>33</v>
      </c>
      <c r="D96" s="12" t="s">
        <v>48</v>
      </c>
      <c r="E96" s="13">
        <v>200</v>
      </c>
      <c r="F96" s="12" t="s">
        <v>184</v>
      </c>
      <c r="G96" s="13">
        <v>1112</v>
      </c>
      <c r="H96" s="13">
        <v>3480</v>
      </c>
      <c r="I96" s="40" t="s">
        <v>194</v>
      </c>
      <c r="J96" s="47">
        <v>64357372</v>
      </c>
      <c r="K96" s="47">
        <v>64357372</v>
      </c>
      <c r="L96" s="47">
        <v>0</v>
      </c>
      <c r="M96" s="47">
        <v>0</v>
      </c>
      <c r="N96" s="47">
        <v>0</v>
      </c>
      <c r="O96" s="48">
        <v>-458924</v>
      </c>
      <c r="P96" s="48">
        <v>7365262</v>
      </c>
      <c r="Q96" s="47">
        <v>0</v>
      </c>
      <c r="R96" s="47">
        <v>0</v>
      </c>
      <c r="S96" s="47">
        <f t="shared" si="6"/>
        <v>71722634</v>
      </c>
      <c r="T96" s="47">
        <v>0</v>
      </c>
      <c r="U96" s="47">
        <v>27072640.52</v>
      </c>
      <c r="V96" s="47">
        <v>0</v>
      </c>
      <c r="W96" s="47">
        <v>36825807.479999997</v>
      </c>
      <c r="X96" s="47">
        <v>36825807.479999997</v>
      </c>
      <c r="Y96" s="47">
        <v>0</v>
      </c>
      <c r="Z96" s="47">
        <v>458924</v>
      </c>
      <c r="AA96" s="47">
        <v>0</v>
      </c>
      <c r="AB96" s="15">
        <f t="shared" si="11"/>
        <v>7824186.0000000075</v>
      </c>
      <c r="AC96" s="49">
        <f t="shared" si="7"/>
        <v>0.5722080677874789</v>
      </c>
      <c r="AD96" s="49">
        <f t="shared" si="8"/>
        <v>0.51344750500936698</v>
      </c>
      <c r="AE96" s="49">
        <f t="shared" si="9"/>
        <v>0.37746299891886292</v>
      </c>
      <c r="AF96" s="49">
        <f t="shared" si="10"/>
        <v>0.8909105039282299</v>
      </c>
    </row>
    <row r="97" spans="1:32" outlineLevel="2" x14ac:dyDescent="0.35">
      <c r="A97" s="12" t="s">
        <v>138</v>
      </c>
      <c r="B97" s="12" t="s">
        <v>32</v>
      </c>
      <c r="C97" s="12" t="s">
        <v>33</v>
      </c>
      <c r="D97" s="12" t="s">
        <v>34</v>
      </c>
      <c r="E97" s="13"/>
      <c r="F97" s="12" t="s">
        <v>184</v>
      </c>
      <c r="G97" s="13">
        <v>1111</v>
      </c>
      <c r="H97" s="13">
        <v>3480</v>
      </c>
      <c r="I97" s="40" t="s">
        <v>185</v>
      </c>
      <c r="J97" s="47">
        <v>2535925588</v>
      </c>
      <c r="K97" s="47">
        <v>2535925588</v>
      </c>
      <c r="L97" s="47">
        <v>0</v>
      </c>
      <c r="M97" s="47">
        <v>0</v>
      </c>
      <c r="N97" s="47">
        <v>0</v>
      </c>
      <c r="O97" s="48">
        <v>-12314619</v>
      </c>
      <c r="P97" s="47">
        <v>0</v>
      </c>
      <c r="Q97" s="47">
        <v>0</v>
      </c>
      <c r="R97" s="47">
        <v>0</v>
      </c>
      <c r="S97" s="47">
        <f t="shared" si="6"/>
        <v>2535925588</v>
      </c>
      <c r="T97" s="47">
        <v>0</v>
      </c>
      <c r="U97" s="47">
        <v>0</v>
      </c>
      <c r="V97" s="47">
        <v>0</v>
      </c>
      <c r="W97" s="47">
        <v>1590221655.5899999</v>
      </c>
      <c r="X97" s="47">
        <v>1590221655.5899999</v>
      </c>
      <c r="Y97" s="47">
        <v>933389313.40999997</v>
      </c>
      <c r="Z97" s="47">
        <v>945703932.40999997</v>
      </c>
      <c r="AA97" s="47">
        <v>0</v>
      </c>
      <c r="AB97" s="15">
        <f t="shared" si="11"/>
        <v>945703932.41000009</v>
      </c>
      <c r="AC97" s="49">
        <f t="shared" si="7"/>
        <v>0.62707741233217917</v>
      </c>
      <c r="AD97" s="49">
        <f t="shared" si="8"/>
        <v>0.62707741233217917</v>
      </c>
      <c r="AE97" s="49">
        <f t="shared" si="9"/>
        <v>0</v>
      </c>
      <c r="AF97" s="49">
        <f t="shared" si="10"/>
        <v>0.62707741233217917</v>
      </c>
    </row>
    <row r="98" spans="1:32" outlineLevel="2" x14ac:dyDescent="0.35">
      <c r="A98" s="12" t="s">
        <v>138</v>
      </c>
      <c r="B98" s="12" t="s">
        <v>32</v>
      </c>
      <c r="C98" s="12" t="s">
        <v>33</v>
      </c>
      <c r="D98" s="12" t="s">
        <v>35</v>
      </c>
      <c r="E98" s="13"/>
      <c r="F98" s="12" t="s">
        <v>184</v>
      </c>
      <c r="G98" s="13">
        <v>1111</v>
      </c>
      <c r="H98" s="13">
        <v>3480</v>
      </c>
      <c r="I98" s="40" t="s">
        <v>186</v>
      </c>
      <c r="J98" s="47">
        <v>1958138</v>
      </c>
      <c r="K98" s="47">
        <v>1958138</v>
      </c>
      <c r="L98" s="47">
        <v>0</v>
      </c>
      <c r="M98" s="47">
        <v>0</v>
      </c>
      <c r="N98" s="47">
        <v>0</v>
      </c>
      <c r="O98" s="47">
        <v>0</v>
      </c>
      <c r="P98" s="47">
        <v>0</v>
      </c>
      <c r="Q98" s="47">
        <v>0</v>
      </c>
      <c r="R98" s="47">
        <v>0</v>
      </c>
      <c r="S98" s="47">
        <f t="shared" si="6"/>
        <v>1958138</v>
      </c>
      <c r="T98" s="47">
        <v>0</v>
      </c>
      <c r="U98" s="47">
        <v>0</v>
      </c>
      <c r="V98" s="47">
        <v>0</v>
      </c>
      <c r="W98" s="47">
        <v>0</v>
      </c>
      <c r="X98" s="47">
        <v>0</v>
      </c>
      <c r="Y98" s="47">
        <v>1958138</v>
      </c>
      <c r="Z98" s="47">
        <v>1958138</v>
      </c>
      <c r="AA98" s="47">
        <v>0</v>
      </c>
      <c r="AB98" s="15">
        <f t="shared" si="11"/>
        <v>1958138</v>
      </c>
      <c r="AC98" s="49">
        <f t="shared" si="7"/>
        <v>0</v>
      </c>
      <c r="AD98" s="49">
        <f t="shared" si="8"/>
        <v>0</v>
      </c>
      <c r="AE98" s="49">
        <f t="shared" si="9"/>
        <v>0</v>
      </c>
      <c r="AF98" s="49">
        <f t="shared" si="10"/>
        <v>0</v>
      </c>
    </row>
    <row r="99" spans="1:32" outlineLevel="2" x14ac:dyDescent="0.35">
      <c r="A99" s="12" t="s">
        <v>138</v>
      </c>
      <c r="B99" s="12" t="s">
        <v>32</v>
      </c>
      <c r="C99" s="12" t="s">
        <v>33</v>
      </c>
      <c r="D99" s="12" t="s">
        <v>36</v>
      </c>
      <c r="E99" s="13"/>
      <c r="F99" s="12" t="s">
        <v>184</v>
      </c>
      <c r="G99" s="13">
        <v>1111</v>
      </c>
      <c r="H99" s="13">
        <v>3480</v>
      </c>
      <c r="I99" s="40" t="s">
        <v>1</v>
      </c>
      <c r="J99" s="47">
        <v>3780374</v>
      </c>
      <c r="K99" s="47">
        <v>3780374</v>
      </c>
      <c r="L99" s="47">
        <v>0</v>
      </c>
      <c r="M99" s="47">
        <v>0</v>
      </c>
      <c r="N99" s="47">
        <v>0</v>
      </c>
      <c r="O99" s="47">
        <v>0</v>
      </c>
      <c r="P99" s="47">
        <v>0</v>
      </c>
      <c r="Q99" s="47">
        <v>0</v>
      </c>
      <c r="R99" s="47">
        <v>0</v>
      </c>
      <c r="S99" s="47">
        <f t="shared" si="6"/>
        <v>3780374</v>
      </c>
      <c r="T99" s="47">
        <v>0</v>
      </c>
      <c r="U99" s="47">
        <v>0</v>
      </c>
      <c r="V99" s="47">
        <v>0</v>
      </c>
      <c r="W99" s="47">
        <v>1948799.23</v>
      </c>
      <c r="X99" s="47">
        <v>1948799.23</v>
      </c>
      <c r="Y99" s="47">
        <v>1831574.77</v>
      </c>
      <c r="Z99" s="47">
        <v>1831574.77</v>
      </c>
      <c r="AA99" s="47">
        <v>0</v>
      </c>
      <c r="AB99" s="15">
        <f t="shared" si="11"/>
        <v>1831574.77</v>
      </c>
      <c r="AC99" s="49">
        <f t="shared" si="7"/>
        <v>0.51550434692440483</v>
      </c>
      <c r="AD99" s="49">
        <f t="shared" si="8"/>
        <v>0.51550434692440483</v>
      </c>
      <c r="AE99" s="49">
        <f t="shared" si="9"/>
        <v>0</v>
      </c>
      <c r="AF99" s="49">
        <f t="shared" si="10"/>
        <v>0.51550434692440483</v>
      </c>
    </row>
    <row r="100" spans="1:32" outlineLevel="2" x14ac:dyDescent="0.35">
      <c r="A100" s="12" t="s">
        <v>138</v>
      </c>
      <c r="B100" s="12" t="s">
        <v>32</v>
      </c>
      <c r="C100" s="12" t="s">
        <v>33</v>
      </c>
      <c r="D100" s="12" t="s">
        <v>38</v>
      </c>
      <c r="E100" s="13"/>
      <c r="F100" s="12" t="s">
        <v>184</v>
      </c>
      <c r="G100" s="13">
        <v>1111</v>
      </c>
      <c r="H100" s="13">
        <v>3480</v>
      </c>
      <c r="I100" s="40" t="s">
        <v>187</v>
      </c>
      <c r="J100" s="47">
        <v>858716501</v>
      </c>
      <c r="K100" s="47">
        <v>858716501</v>
      </c>
      <c r="L100" s="47">
        <v>0</v>
      </c>
      <c r="M100" s="47">
        <v>0</v>
      </c>
      <c r="N100" s="47">
        <v>0</v>
      </c>
      <c r="O100" s="47">
        <v>0</v>
      </c>
      <c r="P100" s="47">
        <v>0</v>
      </c>
      <c r="Q100" s="47">
        <v>0</v>
      </c>
      <c r="R100" s="47">
        <v>0</v>
      </c>
      <c r="S100" s="47">
        <f t="shared" si="6"/>
        <v>858716501</v>
      </c>
      <c r="T100" s="47">
        <v>0</v>
      </c>
      <c r="U100" s="47">
        <v>0</v>
      </c>
      <c r="V100" s="47">
        <v>0</v>
      </c>
      <c r="W100" s="47">
        <v>522216937.19</v>
      </c>
      <c r="X100" s="47">
        <v>522216937.19</v>
      </c>
      <c r="Y100" s="47">
        <v>336499563.81</v>
      </c>
      <c r="Z100" s="47">
        <v>336499563.81</v>
      </c>
      <c r="AA100" s="47">
        <v>0</v>
      </c>
      <c r="AB100" s="15">
        <f t="shared" si="11"/>
        <v>336499563.81</v>
      </c>
      <c r="AC100" s="49">
        <f t="shared" si="7"/>
        <v>0.60813660455093543</v>
      </c>
      <c r="AD100" s="49">
        <f t="shared" si="8"/>
        <v>0.60813660455093543</v>
      </c>
      <c r="AE100" s="49">
        <f t="shared" si="9"/>
        <v>0</v>
      </c>
      <c r="AF100" s="49">
        <f t="shared" si="10"/>
        <v>0.60813660455093543</v>
      </c>
    </row>
    <row r="101" spans="1:32" outlineLevel="2" x14ac:dyDescent="0.35">
      <c r="A101" s="12" t="s">
        <v>138</v>
      </c>
      <c r="B101" s="12" t="s">
        <v>32</v>
      </c>
      <c r="C101" s="12" t="s">
        <v>33</v>
      </c>
      <c r="D101" s="12" t="s">
        <v>39</v>
      </c>
      <c r="E101" s="13"/>
      <c r="F101" s="12" t="s">
        <v>184</v>
      </c>
      <c r="G101" s="13">
        <v>1111</v>
      </c>
      <c r="H101" s="13">
        <v>3480</v>
      </c>
      <c r="I101" s="40" t="s">
        <v>188</v>
      </c>
      <c r="J101" s="47">
        <v>1194783130</v>
      </c>
      <c r="K101" s="47">
        <v>1194783130</v>
      </c>
      <c r="L101" s="47">
        <v>0</v>
      </c>
      <c r="M101" s="47">
        <v>0</v>
      </c>
      <c r="N101" s="48">
        <v>-30000000</v>
      </c>
      <c r="O101" s="47">
        <v>0</v>
      </c>
      <c r="P101" s="47">
        <v>0</v>
      </c>
      <c r="Q101" s="47">
        <v>0</v>
      </c>
      <c r="R101" s="47">
        <v>0</v>
      </c>
      <c r="S101" s="47">
        <f t="shared" si="6"/>
        <v>1164783130</v>
      </c>
      <c r="T101" s="47">
        <v>0</v>
      </c>
      <c r="U101" s="47">
        <v>0</v>
      </c>
      <c r="V101" s="47">
        <v>0</v>
      </c>
      <c r="W101" s="47">
        <v>753784410.07000005</v>
      </c>
      <c r="X101" s="47">
        <v>753784410.07000005</v>
      </c>
      <c r="Y101" s="47">
        <v>410998719.93000001</v>
      </c>
      <c r="Z101" s="47">
        <v>440998719.93000001</v>
      </c>
      <c r="AA101" s="47">
        <v>0</v>
      </c>
      <c r="AB101" s="15">
        <f t="shared" si="11"/>
        <v>410998719.92999995</v>
      </c>
      <c r="AC101" s="49">
        <f t="shared" si="7"/>
        <v>0.6308964289360196</v>
      </c>
      <c r="AD101" s="49">
        <f t="shared" si="8"/>
        <v>0.64714571378622221</v>
      </c>
      <c r="AE101" s="49">
        <f t="shared" si="9"/>
        <v>0</v>
      </c>
      <c r="AF101" s="49">
        <f t="shared" si="10"/>
        <v>0.64714571378622221</v>
      </c>
    </row>
    <row r="102" spans="1:32" outlineLevel="2" x14ac:dyDescent="0.35">
      <c r="A102" s="12" t="s">
        <v>138</v>
      </c>
      <c r="B102" s="12" t="s">
        <v>32</v>
      </c>
      <c r="C102" s="12" t="s">
        <v>33</v>
      </c>
      <c r="D102" s="12" t="s">
        <v>40</v>
      </c>
      <c r="E102" s="13"/>
      <c r="F102" s="12" t="s">
        <v>184</v>
      </c>
      <c r="G102" s="13">
        <v>1111</v>
      </c>
      <c r="H102" s="13">
        <v>3480</v>
      </c>
      <c r="I102" s="40" t="s">
        <v>3</v>
      </c>
      <c r="J102" s="47">
        <v>442239355</v>
      </c>
      <c r="K102" s="47">
        <v>442239355</v>
      </c>
      <c r="L102" s="47">
        <v>0</v>
      </c>
      <c r="M102" s="47">
        <v>0</v>
      </c>
      <c r="N102" s="47">
        <v>0</v>
      </c>
      <c r="O102" s="48">
        <v>-1025808</v>
      </c>
      <c r="P102" s="47">
        <v>0</v>
      </c>
      <c r="Q102" s="47">
        <v>0</v>
      </c>
      <c r="R102" s="47">
        <v>0</v>
      </c>
      <c r="S102" s="47">
        <f t="shared" si="6"/>
        <v>442239355</v>
      </c>
      <c r="T102" s="47">
        <v>0</v>
      </c>
      <c r="U102" s="47">
        <v>0</v>
      </c>
      <c r="V102" s="47">
        <v>0</v>
      </c>
      <c r="W102" s="47">
        <v>7591234.6900000004</v>
      </c>
      <c r="X102" s="47">
        <v>7591234.6900000004</v>
      </c>
      <c r="Y102" s="47">
        <v>433622312.31</v>
      </c>
      <c r="Z102" s="47">
        <v>434648120.31</v>
      </c>
      <c r="AA102" s="47">
        <v>0</v>
      </c>
      <c r="AB102" s="15">
        <f t="shared" si="11"/>
        <v>434648120.31</v>
      </c>
      <c r="AC102" s="49">
        <f t="shared" si="7"/>
        <v>1.716544356392705E-2</v>
      </c>
      <c r="AD102" s="49">
        <f t="shared" si="8"/>
        <v>1.716544356392705E-2</v>
      </c>
      <c r="AE102" s="49">
        <f t="shared" si="9"/>
        <v>0</v>
      </c>
      <c r="AF102" s="49">
        <f t="shared" si="10"/>
        <v>1.716544356392705E-2</v>
      </c>
    </row>
    <row r="103" spans="1:32" outlineLevel="2" x14ac:dyDescent="0.35">
      <c r="A103" s="12" t="s">
        <v>138</v>
      </c>
      <c r="B103" s="12" t="s">
        <v>32</v>
      </c>
      <c r="C103" s="12" t="s">
        <v>33</v>
      </c>
      <c r="D103" s="12" t="s">
        <v>41</v>
      </c>
      <c r="E103" s="13"/>
      <c r="F103" s="12" t="s">
        <v>184</v>
      </c>
      <c r="G103" s="13">
        <v>1111</v>
      </c>
      <c r="H103" s="13">
        <v>3480</v>
      </c>
      <c r="I103" s="40" t="s">
        <v>4</v>
      </c>
      <c r="J103" s="47">
        <v>396560082</v>
      </c>
      <c r="K103" s="47">
        <v>396560082</v>
      </c>
      <c r="L103" s="47">
        <v>0</v>
      </c>
      <c r="M103" s="47">
        <v>0</v>
      </c>
      <c r="N103" s="47">
        <v>0</v>
      </c>
      <c r="O103" s="47">
        <v>0</v>
      </c>
      <c r="P103" s="47">
        <v>0</v>
      </c>
      <c r="Q103" s="47">
        <v>0</v>
      </c>
      <c r="R103" s="47">
        <v>0</v>
      </c>
      <c r="S103" s="47">
        <f t="shared" si="6"/>
        <v>396560082</v>
      </c>
      <c r="T103" s="47">
        <v>0</v>
      </c>
      <c r="U103" s="47">
        <v>1049417</v>
      </c>
      <c r="V103" s="47">
        <v>0</v>
      </c>
      <c r="W103" s="47">
        <v>388645605.66000003</v>
      </c>
      <c r="X103" s="47">
        <v>388645605.66000003</v>
      </c>
      <c r="Y103" s="47">
        <v>6865059.3399999999</v>
      </c>
      <c r="Z103" s="47">
        <v>6865059.3399999999</v>
      </c>
      <c r="AA103" s="47">
        <v>0</v>
      </c>
      <c r="AB103" s="15">
        <f t="shared" si="11"/>
        <v>6865059.3399999738</v>
      </c>
      <c r="AC103" s="49">
        <f t="shared" si="7"/>
        <v>0.98004217595456322</v>
      </c>
      <c r="AD103" s="49">
        <f t="shared" si="8"/>
        <v>0.98004217595456322</v>
      </c>
      <c r="AE103" s="49">
        <f t="shared" si="9"/>
        <v>2.6463001387013029E-3</v>
      </c>
      <c r="AF103" s="49">
        <f t="shared" si="10"/>
        <v>0.98268847609326448</v>
      </c>
    </row>
    <row r="104" spans="1:32" outlineLevel="2" x14ac:dyDescent="0.35">
      <c r="A104" s="12" t="s">
        <v>138</v>
      </c>
      <c r="B104" s="12" t="s">
        <v>32</v>
      </c>
      <c r="C104" s="12" t="s">
        <v>33</v>
      </c>
      <c r="D104" s="12" t="s">
        <v>42</v>
      </c>
      <c r="E104" s="13"/>
      <c r="F104" s="12" t="s">
        <v>184</v>
      </c>
      <c r="G104" s="13">
        <v>1111</v>
      </c>
      <c r="H104" s="13">
        <v>3480</v>
      </c>
      <c r="I104" s="40" t="s">
        <v>5</v>
      </c>
      <c r="J104" s="47">
        <v>507776831</v>
      </c>
      <c r="K104" s="47">
        <v>507776831</v>
      </c>
      <c r="L104" s="47">
        <v>0</v>
      </c>
      <c r="M104" s="47">
        <v>0</v>
      </c>
      <c r="N104" s="48">
        <v>-11000000</v>
      </c>
      <c r="O104" s="47">
        <v>0</v>
      </c>
      <c r="P104" s="47">
        <v>0</v>
      </c>
      <c r="Q104" s="47">
        <v>0</v>
      </c>
      <c r="R104" s="47">
        <v>0</v>
      </c>
      <c r="S104" s="47">
        <f t="shared" si="6"/>
        <v>496776831</v>
      </c>
      <c r="T104" s="47">
        <v>0</v>
      </c>
      <c r="U104" s="47">
        <v>0</v>
      </c>
      <c r="V104" s="47">
        <v>0</v>
      </c>
      <c r="W104" s="47">
        <v>292756434.39999998</v>
      </c>
      <c r="X104" s="47">
        <v>292756434.39999998</v>
      </c>
      <c r="Y104" s="47">
        <v>204020396.59999999</v>
      </c>
      <c r="Z104" s="47">
        <v>215020396.59999999</v>
      </c>
      <c r="AA104" s="47">
        <v>0</v>
      </c>
      <c r="AB104" s="15">
        <f t="shared" si="11"/>
        <v>204020396.60000002</v>
      </c>
      <c r="AC104" s="49">
        <f t="shared" si="7"/>
        <v>0.57654547534879541</v>
      </c>
      <c r="AD104" s="49">
        <f t="shared" si="8"/>
        <v>0.58931177166754778</v>
      </c>
      <c r="AE104" s="49">
        <f t="shared" si="9"/>
        <v>0</v>
      </c>
      <c r="AF104" s="49">
        <f t="shared" si="10"/>
        <v>0.58931177166754778</v>
      </c>
    </row>
    <row r="105" spans="1:32" ht="67.5" outlineLevel="2" x14ac:dyDescent="0.35">
      <c r="A105" s="12" t="s">
        <v>138</v>
      </c>
      <c r="B105" s="12" t="s">
        <v>32</v>
      </c>
      <c r="C105" s="12" t="s">
        <v>33</v>
      </c>
      <c r="D105" s="12" t="s">
        <v>43</v>
      </c>
      <c r="E105" s="13">
        <v>200</v>
      </c>
      <c r="F105" s="12" t="s">
        <v>184</v>
      </c>
      <c r="G105" s="13">
        <v>1112</v>
      </c>
      <c r="H105" s="13">
        <v>3480</v>
      </c>
      <c r="I105" s="40" t="s">
        <v>189</v>
      </c>
      <c r="J105" s="47">
        <v>511543872</v>
      </c>
      <c r="K105" s="47">
        <v>511543872</v>
      </c>
      <c r="L105" s="47">
        <v>0</v>
      </c>
      <c r="M105" s="47">
        <v>0</v>
      </c>
      <c r="N105" s="48">
        <v>-15300000</v>
      </c>
      <c r="O105" s="48">
        <v>-1139102</v>
      </c>
      <c r="P105" s="47">
        <v>0</v>
      </c>
      <c r="Q105" s="47">
        <v>0</v>
      </c>
      <c r="R105" s="47">
        <v>0</v>
      </c>
      <c r="S105" s="47">
        <f t="shared" si="6"/>
        <v>496243872</v>
      </c>
      <c r="T105" s="47">
        <v>0</v>
      </c>
      <c r="U105" s="47">
        <v>164307117</v>
      </c>
      <c r="V105" s="47">
        <v>0</v>
      </c>
      <c r="W105" s="47">
        <v>330797653</v>
      </c>
      <c r="X105" s="47">
        <v>330797653</v>
      </c>
      <c r="Y105" s="47">
        <v>0</v>
      </c>
      <c r="Z105" s="47">
        <v>16439102</v>
      </c>
      <c r="AA105" s="47">
        <v>0</v>
      </c>
      <c r="AB105" s="15">
        <f t="shared" si="11"/>
        <v>1139102</v>
      </c>
      <c r="AC105" s="49">
        <f t="shared" si="7"/>
        <v>0.64666526393263102</v>
      </c>
      <c r="AD105" s="49">
        <f t="shared" si="8"/>
        <v>0.66660299837415427</v>
      </c>
      <c r="AE105" s="49">
        <f t="shared" si="9"/>
        <v>0.33110155363288796</v>
      </c>
      <c r="AF105" s="49">
        <f t="shared" si="10"/>
        <v>0.99770455200704222</v>
      </c>
    </row>
    <row r="106" spans="1:32" ht="40.5" outlineLevel="2" x14ac:dyDescent="0.35">
      <c r="A106" s="12" t="s">
        <v>138</v>
      </c>
      <c r="B106" s="12" t="s">
        <v>32</v>
      </c>
      <c r="C106" s="12" t="s">
        <v>33</v>
      </c>
      <c r="D106" s="12" t="s">
        <v>44</v>
      </c>
      <c r="E106" s="13">
        <v>200</v>
      </c>
      <c r="F106" s="12" t="s">
        <v>184</v>
      </c>
      <c r="G106" s="13">
        <v>1112</v>
      </c>
      <c r="H106" s="13">
        <v>3480</v>
      </c>
      <c r="I106" s="40" t="s">
        <v>190</v>
      </c>
      <c r="J106" s="47">
        <v>27651020</v>
      </c>
      <c r="K106" s="47">
        <v>27651020</v>
      </c>
      <c r="L106" s="47">
        <v>0</v>
      </c>
      <c r="M106" s="47">
        <v>0</v>
      </c>
      <c r="N106" s="47">
        <v>0</v>
      </c>
      <c r="O106" s="48">
        <v>-61572</v>
      </c>
      <c r="P106" s="47">
        <v>0</v>
      </c>
      <c r="Q106" s="47">
        <v>0</v>
      </c>
      <c r="R106" s="47">
        <v>0</v>
      </c>
      <c r="S106" s="47">
        <f t="shared" si="6"/>
        <v>27651020</v>
      </c>
      <c r="T106" s="47">
        <v>0</v>
      </c>
      <c r="U106" s="47">
        <v>9693536</v>
      </c>
      <c r="V106" s="47">
        <v>0</v>
      </c>
      <c r="W106" s="47">
        <v>17895912</v>
      </c>
      <c r="X106" s="47">
        <v>17895912</v>
      </c>
      <c r="Y106" s="47">
        <v>0</v>
      </c>
      <c r="Z106" s="47">
        <v>61572</v>
      </c>
      <c r="AA106" s="47">
        <v>0</v>
      </c>
      <c r="AB106" s="15">
        <f t="shared" si="11"/>
        <v>61572</v>
      </c>
      <c r="AC106" s="49">
        <f t="shared" si="7"/>
        <v>0.64720621517759558</v>
      </c>
      <c r="AD106" s="49">
        <f t="shared" si="8"/>
        <v>0.64720621517759558</v>
      </c>
      <c r="AE106" s="49">
        <f t="shared" si="9"/>
        <v>0.35056703152361107</v>
      </c>
      <c r="AF106" s="49">
        <f t="shared" si="10"/>
        <v>0.9977732467012066</v>
      </c>
    </row>
    <row r="107" spans="1:32" ht="67.5" outlineLevel="2" x14ac:dyDescent="0.35">
      <c r="A107" s="12" t="s">
        <v>138</v>
      </c>
      <c r="B107" s="12" t="s">
        <v>32</v>
      </c>
      <c r="C107" s="12" t="s">
        <v>33</v>
      </c>
      <c r="D107" s="12" t="s">
        <v>45</v>
      </c>
      <c r="E107" s="13">
        <v>200</v>
      </c>
      <c r="F107" s="12" t="s">
        <v>184</v>
      </c>
      <c r="G107" s="13">
        <v>1112</v>
      </c>
      <c r="H107" s="13">
        <v>3480</v>
      </c>
      <c r="I107" s="40" t="s">
        <v>191</v>
      </c>
      <c r="J107" s="47">
        <v>97318723</v>
      </c>
      <c r="K107" s="47">
        <v>97318723</v>
      </c>
      <c r="L107" s="47">
        <v>0</v>
      </c>
      <c r="M107" s="47">
        <v>0</v>
      </c>
      <c r="N107" s="48">
        <v>-9000000</v>
      </c>
      <c r="O107" s="48">
        <v>-225265</v>
      </c>
      <c r="P107" s="47">
        <v>0</v>
      </c>
      <c r="Q107" s="47">
        <v>0</v>
      </c>
      <c r="R107" s="47">
        <v>0</v>
      </c>
      <c r="S107" s="47">
        <f t="shared" si="6"/>
        <v>88318723</v>
      </c>
      <c r="T107" s="47">
        <v>0</v>
      </c>
      <c r="U107" s="47">
        <v>32413813</v>
      </c>
      <c r="V107" s="47">
        <v>0</v>
      </c>
      <c r="W107" s="47">
        <v>55679645</v>
      </c>
      <c r="X107" s="47">
        <v>55679645</v>
      </c>
      <c r="Y107" s="47">
        <v>0</v>
      </c>
      <c r="Z107" s="47">
        <v>9225265</v>
      </c>
      <c r="AA107" s="47">
        <v>0</v>
      </c>
      <c r="AB107" s="15">
        <f t="shared" si="11"/>
        <v>225265</v>
      </c>
      <c r="AC107" s="49">
        <f t="shared" si="7"/>
        <v>0.57213702855513215</v>
      </c>
      <c r="AD107" s="49">
        <f t="shared" si="8"/>
        <v>0.63043987852949368</v>
      </c>
      <c r="AE107" s="49">
        <f t="shared" si="9"/>
        <v>0.36700952979132184</v>
      </c>
      <c r="AF107" s="49">
        <f t="shared" si="10"/>
        <v>0.99744940832081552</v>
      </c>
    </row>
    <row r="108" spans="1:32" ht="54" outlineLevel="2" x14ac:dyDescent="0.35">
      <c r="A108" s="12" t="s">
        <v>138</v>
      </c>
      <c r="B108" s="12" t="s">
        <v>32</v>
      </c>
      <c r="C108" s="12" t="s">
        <v>33</v>
      </c>
      <c r="D108" s="12" t="s">
        <v>46</v>
      </c>
      <c r="E108" s="13">
        <v>200</v>
      </c>
      <c r="F108" s="12" t="s">
        <v>184</v>
      </c>
      <c r="G108" s="13">
        <v>1112</v>
      </c>
      <c r="H108" s="13">
        <v>3480</v>
      </c>
      <c r="I108" s="40" t="s">
        <v>192</v>
      </c>
      <c r="J108" s="47">
        <v>165906121</v>
      </c>
      <c r="K108" s="47">
        <v>165906121</v>
      </c>
      <c r="L108" s="47">
        <v>0</v>
      </c>
      <c r="M108" s="47">
        <v>0</v>
      </c>
      <c r="N108" s="48">
        <v>-5400000</v>
      </c>
      <c r="O108" s="48">
        <v>-369439</v>
      </c>
      <c r="P108" s="47">
        <v>0</v>
      </c>
      <c r="Q108" s="47">
        <v>0</v>
      </c>
      <c r="R108" s="47">
        <v>0</v>
      </c>
      <c r="S108" s="47">
        <f t="shared" si="6"/>
        <v>160506121</v>
      </c>
      <c r="T108" s="47">
        <v>0</v>
      </c>
      <c r="U108" s="47">
        <v>53025257</v>
      </c>
      <c r="V108" s="47">
        <v>0</v>
      </c>
      <c r="W108" s="47">
        <v>107111425</v>
      </c>
      <c r="X108" s="47">
        <v>107111425</v>
      </c>
      <c r="Y108" s="47">
        <v>0</v>
      </c>
      <c r="Z108" s="47">
        <v>5769439</v>
      </c>
      <c r="AA108" s="47">
        <v>0</v>
      </c>
      <c r="AB108" s="15">
        <f t="shared" si="11"/>
        <v>369439</v>
      </c>
      <c r="AC108" s="49">
        <f t="shared" si="7"/>
        <v>0.64561466662221578</v>
      </c>
      <c r="AD108" s="49">
        <f t="shared" si="8"/>
        <v>0.66733545320679699</v>
      </c>
      <c r="AE108" s="49">
        <f t="shared" si="9"/>
        <v>0.33036283395073762</v>
      </c>
      <c r="AF108" s="49">
        <f t="shared" si="10"/>
        <v>0.99769828715753461</v>
      </c>
    </row>
    <row r="109" spans="1:32" ht="54" outlineLevel="2" x14ac:dyDescent="0.35">
      <c r="A109" s="12" t="s">
        <v>138</v>
      </c>
      <c r="B109" s="12" t="s">
        <v>32</v>
      </c>
      <c r="C109" s="12" t="s">
        <v>33</v>
      </c>
      <c r="D109" s="12" t="s">
        <v>47</v>
      </c>
      <c r="E109" s="13">
        <v>200</v>
      </c>
      <c r="F109" s="12" t="s">
        <v>184</v>
      </c>
      <c r="G109" s="13">
        <v>1112</v>
      </c>
      <c r="H109" s="13">
        <v>3480</v>
      </c>
      <c r="I109" s="40" t="s">
        <v>193</v>
      </c>
      <c r="J109" s="47">
        <v>82953060</v>
      </c>
      <c r="K109" s="47">
        <v>82953060</v>
      </c>
      <c r="L109" s="47">
        <v>0</v>
      </c>
      <c r="M109" s="47">
        <v>0</v>
      </c>
      <c r="N109" s="48">
        <v>-2000000</v>
      </c>
      <c r="O109" s="48">
        <v>-184718</v>
      </c>
      <c r="P109" s="47">
        <v>0</v>
      </c>
      <c r="Q109" s="47">
        <v>0</v>
      </c>
      <c r="R109" s="47">
        <v>0</v>
      </c>
      <c r="S109" s="47">
        <f t="shared" si="6"/>
        <v>80953060</v>
      </c>
      <c r="T109" s="47">
        <v>0</v>
      </c>
      <c r="U109" s="47">
        <v>27055630</v>
      </c>
      <c r="V109" s="47">
        <v>0</v>
      </c>
      <c r="W109" s="47">
        <v>53712712</v>
      </c>
      <c r="X109" s="47">
        <v>53712712</v>
      </c>
      <c r="Y109" s="47">
        <v>0</v>
      </c>
      <c r="Z109" s="47">
        <v>2184718</v>
      </c>
      <c r="AA109" s="47">
        <v>0</v>
      </c>
      <c r="AB109" s="15">
        <f t="shared" si="11"/>
        <v>184718</v>
      </c>
      <c r="AC109" s="49">
        <f t="shared" si="7"/>
        <v>0.64750730111704136</v>
      </c>
      <c r="AD109" s="49">
        <f t="shared" si="8"/>
        <v>0.6635044061336286</v>
      </c>
      <c r="AE109" s="49">
        <f t="shared" si="9"/>
        <v>0.3342138024183397</v>
      </c>
      <c r="AF109" s="49">
        <f t="shared" si="10"/>
        <v>0.99771820855196824</v>
      </c>
    </row>
    <row r="110" spans="1:32" ht="40.5" outlineLevel="2" x14ac:dyDescent="0.35">
      <c r="A110" s="12" t="s">
        <v>138</v>
      </c>
      <c r="B110" s="12" t="s">
        <v>32</v>
      </c>
      <c r="C110" s="12" t="s">
        <v>33</v>
      </c>
      <c r="D110" s="12" t="s">
        <v>48</v>
      </c>
      <c r="E110" s="13">
        <v>200</v>
      </c>
      <c r="F110" s="12" t="s">
        <v>184</v>
      </c>
      <c r="G110" s="13">
        <v>1112</v>
      </c>
      <c r="H110" s="13">
        <v>3480</v>
      </c>
      <c r="I110" s="40" t="s">
        <v>194</v>
      </c>
      <c r="J110" s="47">
        <v>262836185</v>
      </c>
      <c r="K110" s="47">
        <v>262836185</v>
      </c>
      <c r="L110" s="47">
        <v>0</v>
      </c>
      <c r="M110" s="47">
        <v>0</v>
      </c>
      <c r="N110" s="48">
        <v>-15500000</v>
      </c>
      <c r="O110" s="48">
        <v>-555164</v>
      </c>
      <c r="P110" s="47">
        <v>0</v>
      </c>
      <c r="Q110" s="47">
        <v>0</v>
      </c>
      <c r="R110" s="47">
        <v>0</v>
      </c>
      <c r="S110" s="47">
        <f t="shared" si="6"/>
        <v>247336185</v>
      </c>
      <c r="T110" s="47">
        <v>0</v>
      </c>
      <c r="U110" s="47">
        <v>115635621.98</v>
      </c>
      <c r="V110" s="47">
        <v>0</v>
      </c>
      <c r="W110" s="47">
        <v>131145399.02</v>
      </c>
      <c r="X110" s="47">
        <v>131145399.02</v>
      </c>
      <c r="Y110" s="47">
        <v>0</v>
      </c>
      <c r="Z110" s="47">
        <v>16055164</v>
      </c>
      <c r="AA110" s="47">
        <v>0</v>
      </c>
      <c r="AB110" s="15">
        <f t="shared" si="11"/>
        <v>555164</v>
      </c>
      <c r="AC110" s="49">
        <f t="shared" si="7"/>
        <v>0.49896249643099938</v>
      </c>
      <c r="AD110" s="49">
        <f t="shared" si="8"/>
        <v>0.53023134896335522</v>
      </c>
      <c r="AE110" s="49">
        <f t="shared" si="9"/>
        <v>0.46752407853302985</v>
      </c>
      <c r="AF110" s="49">
        <f t="shared" si="10"/>
        <v>0.99775542749638513</v>
      </c>
    </row>
    <row r="111" spans="1:32" outlineLevel="2" x14ac:dyDescent="0.35">
      <c r="A111" s="12" t="s">
        <v>141</v>
      </c>
      <c r="B111" s="12" t="s">
        <v>32</v>
      </c>
      <c r="C111" s="12" t="s">
        <v>33</v>
      </c>
      <c r="D111" s="12" t="s">
        <v>34</v>
      </c>
      <c r="E111" s="13"/>
      <c r="F111" s="12" t="s">
        <v>184</v>
      </c>
      <c r="G111" s="13">
        <v>1111</v>
      </c>
      <c r="H111" s="13">
        <v>3480</v>
      </c>
      <c r="I111" s="40" t="s">
        <v>185</v>
      </c>
      <c r="J111" s="47">
        <v>531911054</v>
      </c>
      <c r="K111" s="47">
        <v>531911054</v>
      </c>
      <c r="L111" s="47">
        <v>0</v>
      </c>
      <c r="M111" s="47">
        <v>0</v>
      </c>
      <c r="N111" s="47">
        <v>0</v>
      </c>
      <c r="O111" s="48">
        <v>-1056432</v>
      </c>
      <c r="P111" s="47">
        <v>0</v>
      </c>
      <c r="Q111" s="47">
        <v>0</v>
      </c>
      <c r="R111" s="47">
        <v>0</v>
      </c>
      <c r="S111" s="47">
        <f t="shared" si="6"/>
        <v>531911054</v>
      </c>
      <c r="T111" s="47">
        <v>0</v>
      </c>
      <c r="U111" s="47">
        <v>6500</v>
      </c>
      <c r="V111" s="47">
        <v>0</v>
      </c>
      <c r="W111" s="47">
        <v>357843959.48000002</v>
      </c>
      <c r="X111" s="47">
        <v>357843959.48000002</v>
      </c>
      <c r="Y111" s="47">
        <v>173004162.52000001</v>
      </c>
      <c r="Z111" s="47">
        <v>174060594.52000001</v>
      </c>
      <c r="AA111" s="47">
        <v>0</v>
      </c>
      <c r="AB111" s="15">
        <f t="shared" si="11"/>
        <v>174060594.51999998</v>
      </c>
      <c r="AC111" s="49">
        <f t="shared" si="7"/>
        <v>0.67275150006564821</v>
      </c>
      <c r="AD111" s="49">
        <f t="shared" si="8"/>
        <v>0.67275150006564821</v>
      </c>
      <c r="AE111" s="49">
        <f t="shared" si="9"/>
        <v>1.2220088210462345E-5</v>
      </c>
      <c r="AF111" s="49">
        <f t="shared" si="10"/>
        <v>0.67276372015385866</v>
      </c>
    </row>
    <row r="112" spans="1:32" outlineLevel="2" x14ac:dyDescent="0.35">
      <c r="A112" s="12" t="s">
        <v>141</v>
      </c>
      <c r="B112" s="12" t="s">
        <v>32</v>
      </c>
      <c r="C112" s="12" t="s">
        <v>33</v>
      </c>
      <c r="D112" s="12" t="s">
        <v>35</v>
      </c>
      <c r="E112" s="13"/>
      <c r="F112" s="12" t="s">
        <v>184</v>
      </c>
      <c r="G112" s="13">
        <v>1111</v>
      </c>
      <c r="H112" s="13">
        <v>3480</v>
      </c>
      <c r="I112" s="40" t="s">
        <v>186</v>
      </c>
      <c r="J112" s="47">
        <v>564277</v>
      </c>
      <c r="K112" s="47">
        <v>564277</v>
      </c>
      <c r="L112" s="47">
        <v>0</v>
      </c>
      <c r="M112" s="47">
        <v>0</v>
      </c>
      <c r="N112" s="47">
        <v>0</v>
      </c>
      <c r="O112" s="47">
        <v>0</v>
      </c>
      <c r="P112" s="47">
        <v>0</v>
      </c>
      <c r="Q112" s="47">
        <v>0</v>
      </c>
      <c r="R112" s="47">
        <v>0</v>
      </c>
      <c r="S112" s="47">
        <f t="shared" si="6"/>
        <v>564277</v>
      </c>
      <c r="T112" s="47">
        <v>0</v>
      </c>
      <c r="U112" s="47">
        <v>0</v>
      </c>
      <c r="V112" s="47">
        <v>0</v>
      </c>
      <c r="W112" s="47">
        <v>0</v>
      </c>
      <c r="X112" s="47">
        <v>0</v>
      </c>
      <c r="Y112" s="47">
        <v>564277</v>
      </c>
      <c r="Z112" s="47">
        <v>564277</v>
      </c>
      <c r="AA112" s="47">
        <v>0</v>
      </c>
      <c r="AB112" s="15">
        <f t="shared" si="11"/>
        <v>564277</v>
      </c>
      <c r="AC112" s="49">
        <f t="shared" si="7"/>
        <v>0</v>
      </c>
      <c r="AD112" s="49">
        <f t="shared" si="8"/>
        <v>0</v>
      </c>
      <c r="AE112" s="49">
        <f t="shared" si="9"/>
        <v>0</v>
      </c>
      <c r="AF112" s="49">
        <f t="shared" si="10"/>
        <v>0</v>
      </c>
    </row>
    <row r="113" spans="1:32" outlineLevel="2" x14ac:dyDescent="0.35">
      <c r="A113" s="12" t="s">
        <v>141</v>
      </c>
      <c r="B113" s="12" t="s">
        <v>32</v>
      </c>
      <c r="C113" s="12" t="s">
        <v>33</v>
      </c>
      <c r="D113" s="12" t="s">
        <v>36</v>
      </c>
      <c r="E113" s="13"/>
      <c r="F113" s="12" t="s">
        <v>184</v>
      </c>
      <c r="G113" s="13">
        <v>1111</v>
      </c>
      <c r="H113" s="13">
        <v>3480</v>
      </c>
      <c r="I113" s="40" t="s">
        <v>1</v>
      </c>
      <c r="J113" s="47">
        <v>5189613</v>
      </c>
      <c r="K113" s="47">
        <v>5189613</v>
      </c>
      <c r="L113" s="47">
        <v>0</v>
      </c>
      <c r="M113" s="47">
        <v>0</v>
      </c>
      <c r="N113" s="47">
        <v>0</v>
      </c>
      <c r="O113" s="47">
        <v>0</v>
      </c>
      <c r="P113" s="47">
        <v>0</v>
      </c>
      <c r="Q113" s="47">
        <v>0</v>
      </c>
      <c r="R113" s="47">
        <v>0</v>
      </c>
      <c r="S113" s="47">
        <f t="shared" si="6"/>
        <v>5189613</v>
      </c>
      <c r="T113" s="47">
        <v>0</v>
      </c>
      <c r="U113" s="47">
        <v>0</v>
      </c>
      <c r="V113" s="47">
        <v>0</v>
      </c>
      <c r="W113" s="47">
        <v>0</v>
      </c>
      <c r="X113" s="47">
        <v>0</v>
      </c>
      <c r="Y113" s="47">
        <v>5189613</v>
      </c>
      <c r="Z113" s="47">
        <v>5189613</v>
      </c>
      <c r="AA113" s="47">
        <v>0</v>
      </c>
      <c r="AB113" s="15">
        <f t="shared" si="11"/>
        <v>5189613</v>
      </c>
      <c r="AC113" s="49">
        <f t="shared" si="7"/>
        <v>0</v>
      </c>
      <c r="AD113" s="49">
        <f t="shared" si="8"/>
        <v>0</v>
      </c>
      <c r="AE113" s="49">
        <f t="shared" si="9"/>
        <v>0</v>
      </c>
      <c r="AF113" s="49">
        <f t="shared" si="10"/>
        <v>0</v>
      </c>
    </row>
    <row r="114" spans="1:32" outlineLevel="2" x14ac:dyDescent="0.35">
      <c r="A114" s="12" t="s">
        <v>141</v>
      </c>
      <c r="B114" s="12" t="s">
        <v>32</v>
      </c>
      <c r="C114" s="12" t="s">
        <v>33</v>
      </c>
      <c r="D114" s="12" t="s">
        <v>38</v>
      </c>
      <c r="E114" s="13"/>
      <c r="F114" s="12" t="s">
        <v>184</v>
      </c>
      <c r="G114" s="13">
        <v>1111</v>
      </c>
      <c r="H114" s="13">
        <v>3480</v>
      </c>
      <c r="I114" s="40" t="s">
        <v>187</v>
      </c>
      <c r="J114" s="47">
        <v>235217624</v>
      </c>
      <c r="K114" s="47">
        <v>235217624</v>
      </c>
      <c r="L114" s="47">
        <v>0</v>
      </c>
      <c r="M114" s="47">
        <v>0</v>
      </c>
      <c r="N114" s="47">
        <v>0</v>
      </c>
      <c r="O114" s="47">
        <v>0</v>
      </c>
      <c r="P114" s="47">
        <v>0</v>
      </c>
      <c r="Q114" s="48">
        <v>-182516</v>
      </c>
      <c r="R114" s="47">
        <v>0</v>
      </c>
      <c r="S114" s="47">
        <f t="shared" si="6"/>
        <v>235035108</v>
      </c>
      <c r="T114" s="47">
        <v>0</v>
      </c>
      <c r="U114" s="47">
        <v>0</v>
      </c>
      <c r="V114" s="47">
        <v>0</v>
      </c>
      <c r="W114" s="47">
        <v>138618164.84</v>
      </c>
      <c r="X114" s="47">
        <v>138618164.84</v>
      </c>
      <c r="Y114" s="47">
        <v>96416943.159999996</v>
      </c>
      <c r="Z114" s="47">
        <v>96599459.159999996</v>
      </c>
      <c r="AA114" s="47">
        <v>0</v>
      </c>
      <c r="AB114" s="15">
        <f t="shared" si="11"/>
        <v>96416943.159999996</v>
      </c>
      <c r="AC114" s="49">
        <f t="shared" si="7"/>
        <v>0.58931878692899309</v>
      </c>
      <c r="AD114" s="49">
        <f t="shared" si="8"/>
        <v>0.58977642114641016</v>
      </c>
      <c r="AE114" s="49">
        <f t="shared" si="9"/>
        <v>0</v>
      </c>
      <c r="AF114" s="49">
        <f t="shared" si="10"/>
        <v>0.58977642114641016</v>
      </c>
    </row>
    <row r="115" spans="1:32" outlineLevel="2" x14ac:dyDescent="0.35">
      <c r="A115" s="12" t="s">
        <v>141</v>
      </c>
      <c r="B115" s="12" t="s">
        <v>32</v>
      </c>
      <c r="C115" s="12" t="s">
        <v>33</v>
      </c>
      <c r="D115" s="12" t="s">
        <v>39</v>
      </c>
      <c r="E115" s="13"/>
      <c r="F115" s="12" t="s">
        <v>184</v>
      </c>
      <c r="G115" s="13">
        <v>1111</v>
      </c>
      <c r="H115" s="13">
        <v>3480</v>
      </c>
      <c r="I115" s="40" t="s">
        <v>188</v>
      </c>
      <c r="J115" s="47">
        <v>275914440</v>
      </c>
      <c r="K115" s="47">
        <v>275914440</v>
      </c>
      <c r="L115" s="47">
        <v>0</v>
      </c>
      <c r="M115" s="47">
        <v>0</v>
      </c>
      <c r="N115" s="48">
        <v>-2500000</v>
      </c>
      <c r="O115" s="47">
        <v>0</v>
      </c>
      <c r="P115" s="47">
        <v>0</v>
      </c>
      <c r="Q115" s="47">
        <v>0</v>
      </c>
      <c r="R115" s="47">
        <v>0</v>
      </c>
      <c r="S115" s="47">
        <f t="shared" si="6"/>
        <v>273414440</v>
      </c>
      <c r="T115" s="47">
        <v>0</v>
      </c>
      <c r="U115" s="47">
        <v>2062.5</v>
      </c>
      <c r="V115" s="47">
        <v>0</v>
      </c>
      <c r="W115" s="47">
        <v>175261813.80000001</v>
      </c>
      <c r="X115" s="47">
        <v>175261813.80000001</v>
      </c>
      <c r="Y115" s="47">
        <v>98150563.700000003</v>
      </c>
      <c r="Z115" s="47">
        <v>100650563.7</v>
      </c>
      <c r="AA115" s="47">
        <v>0</v>
      </c>
      <c r="AB115" s="15">
        <f t="shared" si="11"/>
        <v>98150563.699999988</v>
      </c>
      <c r="AC115" s="49">
        <f t="shared" si="7"/>
        <v>0.63520348481942446</v>
      </c>
      <c r="AD115" s="49">
        <f t="shared" si="8"/>
        <v>0.64101154935342852</v>
      </c>
      <c r="AE115" s="49">
        <f t="shared" si="9"/>
        <v>7.5434933136669737E-6</v>
      </c>
      <c r="AF115" s="49">
        <f t="shared" si="10"/>
        <v>0.64101909284674219</v>
      </c>
    </row>
    <row r="116" spans="1:32" outlineLevel="2" x14ac:dyDescent="0.35">
      <c r="A116" s="12" t="s">
        <v>141</v>
      </c>
      <c r="B116" s="12" t="s">
        <v>32</v>
      </c>
      <c r="C116" s="12" t="s">
        <v>33</v>
      </c>
      <c r="D116" s="12" t="s">
        <v>40</v>
      </c>
      <c r="E116" s="13"/>
      <c r="F116" s="12" t="s">
        <v>184</v>
      </c>
      <c r="G116" s="13">
        <v>1111</v>
      </c>
      <c r="H116" s="13">
        <v>3480</v>
      </c>
      <c r="I116" s="40" t="s">
        <v>3</v>
      </c>
      <c r="J116" s="47">
        <v>108345675</v>
      </c>
      <c r="K116" s="47">
        <v>108345675</v>
      </c>
      <c r="L116" s="47">
        <v>0</v>
      </c>
      <c r="M116" s="47">
        <v>0</v>
      </c>
      <c r="N116" s="47">
        <v>0</v>
      </c>
      <c r="O116" s="48">
        <v>-88001</v>
      </c>
      <c r="P116" s="47">
        <v>0</v>
      </c>
      <c r="Q116" s="47">
        <v>0</v>
      </c>
      <c r="R116" s="47">
        <v>0</v>
      </c>
      <c r="S116" s="47">
        <f t="shared" si="6"/>
        <v>108345675</v>
      </c>
      <c r="T116" s="47">
        <v>0</v>
      </c>
      <c r="U116" s="47">
        <v>0</v>
      </c>
      <c r="V116" s="47">
        <v>0</v>
      </c>
      <c r="W116" s="47">
        <v>1522207.62</v>
      </c>
      <c r="X116" s="47">
        <v>1522207.62</v>
      </c>
      <c r="Y116" s="47">
        <v>106735466.38</v>
      </c>
      <c r="Z116" s="47">
        <v>106823467.38</v>
      </c>
      <c r="AA116" s="47">
        <v>0</v>
      </c>
      <c r="AB116" s="15">
        <f t="shared" si="11"/>
        <v>106823467.38</v>
      </c>
      <c r="AC116" s="49">
        <f t="shared" si="7"/>
        <v>1.4049546693949713E-2</v>
      </c>
      <c r="AD116" s="49">
        <f t="shared" si="8"/>
        <v>1.4049546693949713E-2</v>
      </c>
      <c r="AE116" s="49">
        <f t="shared" si="9"/>
        <v>0</v>
      </c>
      <c r="AF116" s="49">
        <f t="shared" si="10"/>
        <v>1.4049546693949713E-2</v>
      </c>
    </row>
    <row r="117" spans="1:32" outlineLevel="2" x14ac:dyDescent="0.35">
      <c r="A117" s="12" t="s">
        <v>141</v>
      </c>
      <c r="B117" s="12" t="s">
        <v>32</v>
      </c>
      <c r="C117" s="12" t="s">
        <v>33</v>
      </c>
      <c r="D117" s="12" t="s">
        <v>41</v>
      </c>
      <c r="E117" s="13"/>
      <c r="F117" s="12" t="s">
        <v>184</v>
      </c>
      <c r="G117" s="13">
        <v>1111</v>
      </c>
      <c r="H117" s="13">
        <v>3480</v>
      </c>
      <c r="I117" s="40" t="s">
        <v>4</v>
      </c>
      <c r="J117" s="47">
        <v>92567235</v>
      </c>
      <c r="K117" s="47">
        <v>94321962</v>
      </c>
      <c r="L117" s="47">
        <v>0</v>
      </c>
      <c r="M117" s="47">
        <v>0</v>
      </c>
      <c r="N117" s="47">
        <v>0</v>
      </c>
      <c r="O117" s="47">
        <v>0</v>
      </c>
      <c r="P117" s="47">
        <v>0</v>
      </c>
      <c r="Q117" s="48">
        <v>182516</v>
      </c>
      <c r="R117" s="47">
        <v>0</v>
      </c>
      <c r="S117" s="47">
        <f t="shared" si="6"/>
        <v>94504478</v>
      </c>
      <c r="T117" s="47">
        <v>0</v>
      </c>
      <c r="U117" s="47">
        <v>0</v>
      </c>
      <c r="V117" s="47">
        <v>0</v>
      </c>
      <c r="W117" s="47">
        <v>93762017.230000004</v>
      </c>
      <c r="X117" s="47">
        <v>93762017.230000004</v>
      </c>
      <c r="Y117" s="47">
        <v>559944.77</v>
      </c>
      <c r="Z117" s="47">
        <v>559944.77</v>
      </c>
      <c r="AA117" s="47">
        <v>0</v>
      </c>
      <c r="AB117" s="15">
        <f t="shared" si="11"/>
        <v>742460.76999999583</v>
      </c>
      <c r="AC117" s="49">
        <f t="shared" si="7"/>
        <v>0.99406347410372997</v>
      </c>
      <c r="AD117" s="49">
        <f t="shared" si="8"/>
        <v>0.99214364455830339</v>
      </c>
      <c r="AE117" s="49">
        <f t="shared" si="9"/>
        <v>0</v>
      </c>
      <c r="AF117" s="49">
        <f t="shared" si="10"/>
        <v>0.99214364455830339</v>
      </c>
    </row>
    <row r="118" spans="1:32" outlineLevel="2" x14ac:dyDescent="0.35">
      <c r="A118" s="12" t="s">
        <v>141</v>
      </c>
      <c r="B118" s="12" t="s">
        <v>32</v>
      </c>
      <c r="C118" s="12" t="s">
        <v>33</v>
      </c>
      <c r="D118" s="12" t="s">
        <v>42</v>
      </c>
      <c r="E118" s="13"/>
      <c r="F118" s="12" t="s">
        <v>184</v>
      </c>
      <c r="G118" s="13">
        <v>1111</v>
      </c>
      <c r="H118" s="13">
        <v>3480</v>
      </c>
      <c r="I118" s="40" t="s">
        <v>5</v>
      </c>
      <c r="J118" s="47">
        <v>150934199</v>
      </c>
      <c r="K118" s="47">
        <v>150579472</v>
      </c>
      <c r="L118" s="47">
        <v>0</v>
      </c>
      <c r="M118" s="47">
        <v>0</v>
      </c>
      <c r="N118" s="48">
        <v>-2900000</v>
      </c>
      <c r="O118" s="47">
        <v>0</v>
      </c>
      <c r="P118" s="47">
        <v>0</v>
      </c>
      <c r="Q118" s="47">
        <v>0</v>
      </c>
      <c r="R118" s="47">
        <v>0</v>
      </c>
      <c r="S118" s="47">
        <f t="shared" si="6"/>
        <v>147679472</v>
      </c>
      <c r="T118" s="47">
        <v>0</v>
      </c>
      <c r="U118" s="47">
        <v>0</v>
      </c>
      <c r="V118" s="47">
        <v>0</v>
      </c>
      <c r="W118" s="47">
        <v>89279578.290000007</v>
      </c>
      <c r="X118" s="47">
        <v>89279578.290000007</v>
      </c>
      <c r="Y118" s="47">
        <v>58399893.710000001</v>
      </c>
      <c r="Z118" s="47">
        <v>61299893.710000001</v>
      </c>
      <c r="AA118" s="47">
        <v>0</v>
      </c>
      <c r="AB118" s="15">
        <f t="shared" si="11"/>
        <v>58399893.709999993</v>
      </c>
      <c r="AC118" s="49">
        <f t="shared" si="7"/>
        <v>0.59290670304648174</v>
      </c>
      <c r="AD118" s="49">
        <f t="shared" si="8"/>
        <v>0.60454968507742235</v>
      </c>
      <c r="AE118" s="49">
        <f t="shared" si="9"/>
        <v>0</v>
      </c>
      <c r="AF118" s="49">
        <f t="shared" si="10"/>
        <v>0.60454968507742235</v>
      </c>
    </row>
    <row r="119" spans="1:32" ht="67.5" outlineLevel="2" x14ac:dyDescent="0.35">
      <c r="A119" s="12" t="s">
        <v>141</v>
      </c>
      <c r="B119" s="12" t="s">
        <v>32</v>
      </c>
      <c r="C119" s="12" t="s">
        <v>33</v>
      </c>
      <c r="D119" s="12" t="s">
        <v>43</v>
      </c>
      <c r="E119" s="13">
        <v>200</v>
      </c>
      <c r="F119" s="12" t="s">
        <v>184</v>
      </c>
      <c r="G119" s="13">
        <v>1112</v>
      </c>
      <c r="H119" s="13">
        <v>3480</v>
      </c>
      <c r="I119" s="40" t="s">
        <v>189</v>
      </c>
      <c r="J119" s="47">
        <v>119120618</v>
      </c>
      <c r="K119" s="47">
        <v>119120618</v>
      </c>
      <c r="L119" s="47">
        <v>0</v>
      </c>
      <c r="M119" s="47">
        <v>0</v>
      </c>
      <c r="N119" s="47">
        <v>0</v>
      </c>
      <c r="O119" s="48">
        <v>-97720</v>
      </c>
      <c r="P119" s="47">
        <v>0</v>
      </c>
      <c r="Q119" s="47">
        <v>0</v>
      </c>
      <c r="R119" s="47">
        <v>0</v>
      </c>
      <c r="S119" s="47">
        <f t="shared" si="6"/>
        <v>119120618</v>
      </c>
      <c r="T119" s="47">
        <v>0</v>
      </c>
      <c r="U119" s="47">
        <v>39702474</v>
      </c>
      <c r="V119" s="47">
        <v>0</v>
      </c>
      <c r="W119" s="47">
        <v>79320424</v>
      </c>
      <c r="X119" s="47">
        <v>79320424</v>
      </c>
      <c r="Y119" s="47">
        <v>0</v>
      </c>
      <c r="Z119" s="47">
        <v>97720</v>
      </c>
      <c r="AA119" s="47">
        <v>0</v>
      </c>
      <c r="AB119" s="15">
        <f t="shared" si="11"/>
        <v>97720</v>
      </c>
      <c r="AC119" s="49">
        <f t="shared" si="7"/>
        <v>0.66588324785218966</v>
      </c>
      <c r="AD119" s="49">
        <f t="shared" si="8"/>
        <v>0.66588324785218966</v>
      </c>
      <c r="AE119" s="49">
        <f t="shared" si="9"/>
        <v>0.33329640717612796</v>
      </c>
      <c r="AF119" s="49">
        <f t="shared" si="10"/>
        <v>0.99917965502831763</v>
      </c>
    </row>
    <row r="120" spans="1:32" ht="40.5" outlineLevel="2" x14ac:dyDescent="0.35">
      <c r="A120" s="12" t="s">
        <v>141</v>
      </c>
      <c r="B120" s="12" t="s">
        <v>32</v>
      </c>
      <c r="C120" s="12" t="s">
        <v>33</v>
      </c>
      <c r="D120" s="12" t="s">
        <v>44</v>
      </c>
      <c r="E120" s="13">
        <v>200</v>
      </c>
      <c r="F120" s="12" t="s">
        <v>184</v>
      </c>
      <c r="G120" s="13">
        <v>1112</v>
      </c>
      <c r="H120" s="13">
        <v>3480</v>
      </c>
      <c r="I120" s="40" t="s">
        <v>190</v>
      </c>
      <c r="J120" s="47">
        <v>6438952</v>
      </c>
      <c r="K120" s="47">
        <v>6438952</v>
      </c>
      <c r="L120" s="47">
        <v>0</v>
      </c>
      <c r="M120" s="47">
        <v>0</v>
      </c>
      <c r="N120" s="47">
        <v>0</v>
      </c>
      <c r="O120" s="48">
        <v>-5282</v>
      </c>
      <c r="P120" s="47">
        <v>0</v>
      </c>
      <c r="Q120" s="47">
        <v>0</v>
      </c>
      <c r="R120" s="47">
        <v>0</v>
      </c>
      <c r="S120" s="47">
        <f t="shared" si="6"/>
        <v>6438952</v>
      </c>
      <c r="T120" s="47">
        <v>0</v>
      </c>
      <c r="U120" s="47">
        <v>2147667</v>
      </c>
      <c r="V120" s="47">
        <v>0</v>
      </c>
      <c r="W120" s="47">
        <v>4286003</v>
      </c>
      <c r="X120" s="47">
        <v>4286003</v>
      </c>
      <c r="Y120" s="47">
        <v>0</v>
      </c>
      <c r="Z120" s="47">
        <v>5282</v>
      </c>
      <c r="AA120" s="47">
        <v>0</v>
      </c>
      <c r="AB120" s="15">
        <f t="shared" si="11"/>
        <v>5282</v>
      </c>
      <c r="AC120" s="49">
        <f t="shared" si="7"/>
        <v>0.66563673715846927</v>
      </c>
      <c r="AD120" s="49">
        <f t="shared" si="8"/>
        <v>0.66563673715846927</v>
      </c>
      <c r="AE120" s="49">
        <f t="shared" si="9"/>
        <v>0.33354294301308662</v>
      </c>
      <c r="AF120" s="49">
        <f t="shared" si="10"/>
        <v>0.9991796801715559</v>
      </c>
    </row>
    <row r="121" spans="1:32" ht="67.5" outlineLevel="2" x14ac:dyDescent="0.35">
      <c r="A121" s="12" t="s">
        <v>141</v>
      </c>
      <c r="B121" s="12" t="s">
        <v>32</v>
      </c>
      <c r="C121" s="12" t="s">
        <v>33</v>
      </c>
      <c r="D121" s="12" t="s">
        <v>45</v>
      </c>
      <c r="E121" s="13">
        <v>200</v>
      </c>
      <c r="F121" s="12" t="s">
        <v>184</v>
      </c>
      <c r="G121" s="13">
        <v>1112</v>
      </c>
      <c r="H121" s="13">
        <v>3480</v>
      </c>
      <c r="I121" s="40" t="s">
        <v>191</v>
      </c>
      <c r="J121" s="47">
        <v>24718634</v>
      </c>
      <c r="K121" s="47">
        <v>23318634</v>
      </c>
      <c r="L121" s="47">
        <v>0</v>
      </c>
      <c r="M121" s="47">
        <v>0</v>
      </c>
      <c r="N121" s="47">
        <v>0</v>
      </c>
      <c r="O121" s="48">
        <v>-21482</v>
      </c>
      <c r="P121" s="47">
        <v>0</v>
      </c>
      <c r="Q121" s="47">
        <v>0</v>
      </c>
      <c r="R121" s="47">
        <v>0</v>
      </c>
      <c r="S121" s="47">
        <f t="shared" si="6"/>
        <v>23318634</v>
      </c>
      <c r="T121" s="47">
        <v>0</v>
      </c>
      <c r="U121" s="47">
        <v>11091112</v>
      </c>
      <c r="V121" s="47">
        <v>0</v>
      </c>
      <c r="W121" s="47">
        <v>12206040</v>
      </c>
      <c r="X121" s="47">
        <v>12206040</v>
      </c>
      <c r="Y121" s="47">
        <v>0</v>
      </c>
      <c r="Z121" s="47">
        <v>21482</v>
      </c>
      <c r="AA121" s="47">
        <v>0</v>
      </c>
      <c r="AB121" s="15">
        <f t="shared" si="11"/>
        <v>21482</v>
      </c>
      <c r="AC121" s="49">
        <f t="shared" si="7"/>
        <v>0.52344575587060549</v>
      </c>
      <c r="AD121" s="49">
        <f t="shared" si="8"/>
        <v>0.52344575587060549</v>
      </c>
      <c r="AE121" s="49">
        <f t="shared" si="9"/>
        <v>0.47563300663323588</v>
      </c>
      <c r="AF121" s="49">
        <f t="shared" si="10"/>
        <v>0.99907876250384131</v>
      </c>
    </row>
    <row r="122" spans="1:32" ht="54" outlineLevel="2" x14ac:dyDescent="0.35">
      <c r="A122" s="12" t="s">
        <v>141</v>
      </c>
      <c r="B122" s="12" t="s">
        <v>32</v>
      </c>
      <c r="C122" s="12" t="s">
        <v>33</v>
      </c>
      <c r="D122" s="12" t="s">
        <v>46</v>
      </c>
      <c r="E122" s="13">
        <v>200</v>
      </c>
      <c r="F122" s="12" t="s">
        <v>184</v>
      </c>
      <c r="G122" s="13">
        <v>1112</v>
      </c>
      <c r="H122" s="13">
        <v>3480</v>
      </c>
      <c r="I122" s="40" t="s">
        <v>192</v>
      </c>
      <c r="J122" s="47">
        <v>38633714</v>
      </c>
      <c r="K122" s="47">
        <v>38633714</v>
      </c>
      <c r="L122" s="47">
        <v>0</v>
      </c>
      <c r="M122" s="47">
        <v>0</v>
      </c>
      <c r="N122" s="47">
        <v>0</v>
      </c>
      <c r="O122" s="48">
        <v>-31693</v>
      </c>
      <c r="P122" s="47">
        <v>0</v>
      </c>
      <c r="Q122" s="47">
        <v>0</v>
      </c>
      <c r="R122" s="47">
        <v>0</v>
      </c>
      <c r="S122" s="47">
        <f t="shared" si="6"/>
        <v>38633714</v>
      </c>
      <c r="T122" s="47">
        <v>0</v>
      </c>
      <c r="U122" s="47">
        <v>12886043</v>
      </c>
      <c r="V122" s="47">
        <v>0</v>
      </c>
      <c r="W122" s="47">
        <v>25715978</v>
      </c>
      <c r="X122" s="47">
        <v>25715978</v>
      </c>
      <c r="Y122" s="47">
        <v>0</v>
      </c>
      <c r="Z122" s="47">
        <v>31693</v>
      </c>
      <c r="AA122" s="47">
        <v>0</v>
      </c>
      <c r="AB122" s="15">
        <f t="shared" si="11"/>
        <v>31693</v>
      </c>
      <c r="AC122" s="49">
        <f t="shared" si="7"/>
        <v>0.66563566733449442</v>
      </c>
      <c r="AD122" s="49">
        <f t="shared" si="8"/>
        <v>0.66563566733449442</v>
      </c>
      <c r="AE122" s="49">
        <f t="shared" si="9"/>
        <v>0.33354398699539994</v>
      </c>
      <c r="AF122" s="49">
        <f t="shared" si="10"/>
        <v>0.99917965432989431</v>
      </c>
    </row>
    <row r="123" spans="1:32" ht="54" outlineLevel="2" x14ac:dyDescent="0.35">
      <c r="A123" s="12" t="s">
        <v>141</v>
      </c>
      <c r="B123" s="12" t="s">
        <v>32</v>
      </c>
      <c r="C123" s="12" t="s">
        <v>33</v>
      </c>
      <c r="D123" s="12" t="s">
        <v>47</v>
      </c>
      <c r="E123" s="13">
        <v>200</v>
      </c>
      <c r="F123" s="12" t="s">
        <v>184</v>
      </c>
      <c r="G123" s="13">
        <v>1112</v>
      </c>
      <c r="H123" s="13">
        <v>3480</v>
      </c>
      <c r="I123" s="40" t="s">
        <v>193</v>
      </c>
      <c r="J123" s="47">
        <v>19316857</v>
      </c>
      <c r="K123" s="47">
        <v>19316857</v>
      </c>
      <c r="L123" s="47">
        <v>0</v>
      </c>
      <c r="M123" s="47">
        <v>0</v>
      </c>
      <c r="N123" s="47">
        <v>0</v>
      </c>
      <c r="O123" s="48">
        <v>-15846</v>
      </c>
      <c r="P123" s="47">
        <v>0</v>
      </c>
      <c r="Q123" s="47">
        <v>0</v>
      </c>
      <c r="R123" s="47">
        <v>0</v>
      </c>
      <c r="S123" s="47">
        <f t="shared" si="6"/>
        <v>19316857</v>
      </c>
      <c r="T123" s="47">
        <v>0</v>
      </c>
      <c r="U123" s="47">
        <v>6443006</v>
      </c>
      <c r="V123" s="47">
        <v>0</v>
      </c>
      <c r="W123" s="47">
        <v>12858005</v>
      </c>
      <c r="X123" s="47">
        <v>12858005</v>
      </c>
      <c r="Y123" s="47">
        <v>0</v>
      </c>
      <c r="Z123" s="47">
        <v>15846</v>
      </c>
      <c r="AA123" s="47">
        <v>0</v>
      </c>
      <c r="AB123" s="15">
        <f t="shared" si="11"/>
        <v>15846</v>
      </c>
      <c r="AC123" s="49">
        <f t="shared" si="7"/>
        <v>0.66563649562659188</v>
      </c>
      <c r="AD123" s="49">
        <f t="shared" si="8"/>
        <v>0.66563649562659188</v>
      </c>
      <c r="AE123" s="49">
        <f t="shared" si="9"/>
        <v>0.33354318458743054</v>
      </c>
      <c r="AF123" s="49">
        <f t="shared" si="10"/>
        <v>0.99917968021402248</v>
      </c>
    </row>
    <row r="124" spans="1:32" ht="40.5" outlineLevel="2" x14ac:dyDescent="0.35">
      <c r="A124" s="12" t="s">
        <v>141</v>
      </c>
      <c r="B124" s="12" t="s">
        <v>32</v>
      </c>
      <c r="C124" s="12" t="s">
        <v>33</v>
      </c>
      <c r="D124" s="12" t="s">
        <v>48</v>
      </c>
      <c r="E124" s="13">
        <v>200</v>
      </c>
      <c r="F124" s="12" t="s">
        <v>184</v>
      </c>
      <c r="G124" s="13">
        <v>1112</v>
      </c>
      <c r="H124" s="13">
        <v>3480</v>
      </c>
      <c r="I124" s="40" t="s">
        <v>194</v>
      </c>
      <c r="J124" s="47">
        <v>56307925</v>
      </c>
      <c r="K124" s="47">
        <v>56307925</v>
      </c>
      <c r="L124" s="47">
        <v>0</v>
      </c>
      <c r="M124" s="47">
        <v>0</v>
      </c>
      <c r="N124" s="47">
        <v>0</v>
      </c>
      <c r="O124" s="48">
        <v>-43852</v>
      </c>
      <c r="P124" s="47">
        <v>0</v>
      </c>
      <c r="Q124" s="47">
        <v>0</v>
      </c>
      <c r="R124" s="47">
        <v>0</v>
      </c>
      <c r="S124" s="47">
        <f t="shared" si="6"/>
        <v>56307925</v>
      </c>
      <c r="T124" s="47">
        <v>0</v>
      </c>
      <c r="U124" s="47">
        <v>24592243.75</v>
      </c>
      <c r="V124" s="47">
        <v>0</v>
      </c>
      <c r="W124" s="47">
        <v>31671829.25</v>
      </c>
      <c r="X124" s="47">
        <v>31671829.25</v>
      </c>
      <c r="Y124" s="47">
        <v>0</v>
      </c>
      <c r="Z124" s="47">
        <v>43852</v>
      </c>
      <c r="AA124" s="47">
        <v>0</v>
      </c>
      <c r="AB124" s="15">
        <f t="shared" si="11"/>
        <v>43852</v>
      </c>
      <c r="AC124" s="49">
        <f t="shared" si="7"/>
        <v>0.56247551743382485</v>
      </c>
      <c r="AD124" s="49">
        <f t="shared" si="8"/>
        <v>0.56247551743382485</v>
      </c>
      <c r="AE124" s="49">
        <f t="shared" si="9"/>
        <v>0.43674569343480513</v>
      </c>
      <c r="AF124" s="49">
        <f t="shared" si="10"/>
        <v>0.99922121086863003</v>
      </c>
    </row>
    <row r="125" spans="1:32" outlineLevel="2" x14ac:dyDescent="0.35">
      <c r="A125" s="12" t="s">
        <v>142</v>
      </c>
      <c r="B125" s="12" t="s">
        <v>32</v>
      </c>
      <c r="C125" s="12" t="s">
        <v>33</v>
      </c>
      <c r="D125" s="12" t="s">
        <v>34</v>
      </c>
      <c r="E125" s="13"/>
      <c r="F125" s="12" t="s">
        <v>184</v>
      </c>
      <c r="G125" s="13">
        <v>1111</v>
      </c>
      <c r="H125" s="13">
        <v>3480</v>
      </c>
      <c r="I125" s="40" t="s">
        <v>185</v>
      </c>
      <c r="J125" s="47">
        <v>10763883686</v>
      </c>
      <c r="K125" s="47">
        <v>10764487888</v>
      </c>
      <c r="L125" s="47">
        <v>0</v>
      </c>
      <c r="M125" s="47">
        <v>0</v>
      </c>
      <c r="N125" s="47">
        <v>0</v>
      </c>
      <c r="O125" s="48">
        <v>-18126747</v>
      </c>
      <c r="P125" s="48">
        <v>22250424</v>
      </c>
      <c r="Q125" s="47">
        <v>0</v>
      </c>
      <c r="R125" s="47">
        <v>0</v>
      </c>
      <c r="S125" s="47">
        <f t="shared" si="6"/>
        <v>10786738312</v>
      </c>
      <c r="T125" s="47">
        <v>0</v>
      </c>
      <c r="U125" s="47">
        <v>27730025.84</v>
      </c>
      <c r="V125" s="47">
        <v>0</v>
      </c>
      <c r="W125" s="47">
        <v>7022055209.8800001</v>
      </c>
      <c r="X125" s="47">
        <v>7022055209.8800001</v>
      </c>
      <c r="Y125" s="47">
        <v>3696575905.2800002</v>
      </c>
      <c r="Z125" s="47">
        <v>3714702652.2800002</v>
      </c>
      <c r="AA125" s="47">
        <v>0</v>
      </c>
      <c r="AB125" s="15">
        <f t="shared" si="11"/>
        <v>3736953076.2799997</v>
      </c>
      <c r="AC125" s="49">
        <f t="shared" si="7"/>
        <v>0.65233527901573685</v>
      </c>
      <c r="AD125" s="49">
        <f t="shared" si="8"/>
        <v>0.65098966960829341</v>
      </c>
      <c r="AE125" s="49">
        <f t="shared" si="9"/>
        <v>2.5707516987921158E-3</v>
      </c>
      <c r="AF125" s="49">
        <f t="shared" si="10"/>
        <v>0.65356042130708547</v>
      </c>
    </row>
    <row r="126" spans="1:32" outlineLevel="2" x14ac:dyDescent="0.35">
      <c r="A126" s="12" t="s">
        <v>142</v>
      </c>
      <c r="B126" s="12" t="s">
        <v>32</v>
      </c>
      <c r="C126" s="12" t="s">
        <v>33</v>
      </c>
      <c r="D126" s="12" t="s">
        <v>35</v>
      </c>
      <c r="E126" s="13"/>
      <c r="F126" s="12" t="s">
        <v>184</v>
      </c>
      <c r="G126" s="13">
        <v>1111</v>
      </c>
      <c r="H126" s="13">
        <v>3480</v>
      </c>
      <c r="I126" s="40" t="s">
        <v>186</v>
      </c>
      <c r="J126" s="47">
        <v>124087666</v>
      </c>
      <c r="K126" s="47">
        <v>141421881</v>
      </c>
      <c r="L126" s="47">
        <v>0</v>
      </c>
      <c r="M126" s="47">
        <v>0</v>
      </c>
      <c r="N126" s="48">
        <v>184700000</v>
      </c>
      <c r="O126" s="47">
        <v>0</v>
      </c>
      <c r="P126" s="47">
        <v>0</v>
      </c>
      <c r="Q126" s="47">
        <v>0</v>
      </c>
      <c r="R126" s="47">
        <v>0</v>
      </c>
      <c r="S126" s="47">
        <f t="shared" si="6"/>
        <v>326121881</v>
      </c>
      <c r="T126" s="47">
        <v>0</v>
      </c>
      <c r="U126" s="47">
        <v>2768483.34</v>
      </c>
      <c r="V126" s="47">
        <v>0</v>
      </c>
      <c r="W126" s="47">
        <v>138327025.11000001</v>
      </c>
      <c r="X126" s="47">
        <v>138327025.11000001</v>
      </c>
      <c r="Y126" s="47">
        <v>326372.55</v>
      </c>
      <c r="Z126" s="47">
        <v>326372.55</v>
      </c>
      <c r="AA126" s="47">
        <v>0</v>
      </c>
      <c r="AB126" s="15">
        <f t="shared" si="11"/>
        <v>185026372.55000001</v>
      </c>
      <c r="AC126" s="49">
        <f t="shared" si="7"/>
        <v>0.97811614533680269</v>
      </c>
      <c r="AD126" s="49">
        <f t="shared" si="8"/>
        <v>0.42415744900600527</v>
      </c>
      <c r="AE126" s="49">
        <f t="shared" si="9"/>
        <v>8.4891063779924652E-3</v>
      </c>
      <c r="AF126" s="49">
        <f t="shared" si="10"/>
        <v>0.43264655538399771</v>
      </c>
    </row>
    <row r="127" spans="1:32" outlineLevel="2" x14ac:dyDescent="0.35">
      <c r="A127" s="12" t="s">
        <v>142</v>
      </c>
      <c r="B127" s="12" t="s">
        <v>32</v>
      </c>
      <c r="C127" s="12" t="s">
        <v>33</v>
      </c>
      <c r="D127" s="12" t="s">
        <v>36</v>
      </c>
      <c r="E127" s="13"/>
      <c r="F127" s="12" t="s">
        <v>184</v>
      </c>
      <c r="G127" s="13">
        <v>1111</v>
      </c>
      <c r="H127" s="13">
        <v>3480</v>
      </c>
      <c r="I127" s="40" t="s">
        <v>1</v>
      </c>
      <c r="J127" s="47">
        <v>41976671</v>
      </c>
      <c r="K127" s="47">
        <v>41976671</v>
      </c>
      <c r="L127" s="47">
        <v>0</v>
      </c>
      <c r="M127" s="47">
        <v>0</v>
      </c>
      <c r="N127" s="47">
        <v>0</v>
      </c>
      <c r="O127" s="47">
        <v>0</v>
      </c>
      <c r="P127" s="47">
        <v>0</v>
      </c>
      <c r="Q127" s="47">
        <v>0</v>
      </c>
      <c r="R127" s="47">
        <v>0</v>
      </c>
      <c r="S127" s="47">
        <f t="shared" si="6"/>
        <v>41976671</v>
      </c>
      <c r="T127" s="47">
        <v>0</v>
      </c>
      <c r="U127" s="47">
        <v>0</v>
      </c>
      <c r="V127" s="47">
        <v>0</v>
      </c>
      <c r="W127" s="47">
        <v>21202966.829999998</v>
      </c>
      <c r="X127" s="47">
        <v>21202966.829999998</v>
      </c>
      <c r="Y127" s="47">
        <v>20773704.170000002</v>
      </c>
      <c r="Z127" s="47">
        <v>20773704.170000002</v>
      </c>
      <c r="AA127" s="47">
        <v>0</v>
      </c>
      <c r="AB127" s="15">
        <f t="shared" si="11"/>
        <v>20773704.170000002</v>
      </c>
      <c r="AC127" s="49">
        <f t="shared" si="7"/>
        <v>0.50511310985094549</v>
      </c>
      <c r="AD127" s="49">
        <f t="shared" si="8"/>
        <v>0.50511310985094549</v>
      </c>
      <c r="AE127" s="49">
        <f t="shared" si="9"/>
        <v>0</v>
      </c>
      <c r="AF127" s="49">
        <f t="shared" si="10"/>
        <v>0.50511310985094549</v>
      </c>
    </row>
    <row r="128" spans="1:32" outlineLevel="2" x14ac:dyDescent="0.35">
      <c r="A128" s="12" t="s">
        <v>142</v>
      </c>
      <c r="B128" s="12" t="s">
        <v>32</v>
      </c>
      <c r="C128" s="12" t="s">
        <v>33</v>
      </c>
      <c r="D128" s="12" t="s">
        <v>38</v>
      </c>
      <c r="E128" s="13"/>
      <c r="F128" s="12" t="s">
        <v>184</v>
      </c>
      <c r="G128" s="13">
        <v>1111</v>
      </c>
      <c r="H128" s="13">
        <v>3480</v>
      </c>
      <c r="I128" s="40" t="s">
        <v>187</v>
      </c>
      <c r="J128" s="47">
        <v>3868014957</v>
      </c>
      <c r="K128" s="47">
        <v>3868014957</v>
      </c>
      <c r="L128" s="47">
        <v>0</v>
      </c>
      <c r="M128" s="47">
        <v>0</v>
      </c>
      <c r="N128" s="48">
        <v>48000000</v>
      </c>
      <c r="O128" s="47">
        <v>0</v>
      </c>
      <c r="P128" s="47">
        <v>0</v>
      </c>
      <c r="Q128" s="47">
        <v>0</v>
      </c>
      <c r="R128" s="47">
        <v>0</v>
      </c>
      <c r="S128" s="47">
        <f t="shared" si="6"/>
        <v>3916014957</v>
      </c>
      <c r="T128" s="47">
        <v>0</v>
      </c>
      <c r="U128" s="47">
        <v>3674025.72</v>
      </c>
      <c r="V128" s="47">
        <v>0</v>
      </c>
      <c r="W128" s="47">
        <v>2476184455.3800001</v>
      </c>
      <c r="X128" s="47">
        <v>2476184455.3800001</v>
      </c>
      <c r="Y128" s="47">
        <v>1388156475.9000001</v>
      </c>
      <c r="Z128" s="47">
        <v>1388156475.9000001</v>
      </c>
      <c r="AA128" s="47">
        <v>0</v>
      </c>
      <c r="AB128" s="15">
        <f t="shared" si="11"/>
        <v>1436156475.9000001</v>
      </c>
      <c r="AC128" s="49">
        <f t="shared" si="7"/>
        <v>0.64016930723052534</v>
      </c>
      <c r="AD128" s="49">
        <f t="shared" si="8"/>
        <v>0.63232252240348119</v>
      </c>
      <c r="AE128" s="49">
        <f t="shared" si="9"/>
        <v>9.3820523168139684E-4</v>
      </c>
      <c r="AF128" s="49">
        <f t="shared" si="10"/>
        <v>0.63326072763516261</v>
      </c>
    </row>
    <row r="129" spans="1:32" outlineLevel="2" x14ac:dyDescent="0.35">
      <c r="A129" s="12" t="s">
        <v>142</v>
      </c>
      <c r="B129" s="12" t="s">
        <v>32</v>
      </c>
      <c r="C129" s="12" t="s">
        <v>33</v>
      </c>
      <c r="D129" s="12" t="s">
        <v>39</v>
      </c>
      <c r="E129" s="13"/>
      <c r="F129" s="12" t="s">
        <v>184</v>
      </c>
      <c r="G129" s="13">
        <v>1111</v>
      </c>
      <c r="H129" s="13">
        <v>3480</v>
      </c>
      <c r="I129" s="40" t="s">
        <v>188</v>
      </c>
      <c r="J129" s="47">
        <v>4517655687</v>
      </c>
      <c r="K129" s="47">
        <v>4517655687</v>
      </c>
      <c r="L129" s="47">
        <v>0</v>
      </c>
      <c r="M129" s="47">
        <v>0</v>
      </c>
      <c r="N129" s="48">
        <v>75000000</v>
      </c>
      <c r="O129" s="47">
        <v>0</v>
      </c>
      <c r="P129" s="47">
        <v>0</v>
      </c>
      <c r="Q129" s="48">
        <v>-22678432</v>
      </c>
      <c r="R129" s="47">
        <v>0</v>
      </c>
      <c r="S129" s="47">
        <f t="shared" si="6"/>
        <v>4569977255</v>
      </c>
      <c r="T129" s="47">
        <v>0</v>
      </c>
      <c r="U129" s="47">
        <v>3269013.91</v>
      </c>
      <c r="V129" s="47">
        <v>0</v>
      </c>
      <c r="W129" s="47">
        <v>2962037052.9499998</v>
      </c>
      <c r="X129" s="47">
        <v>2962037052.9499998</v>
      </c>
      <c r="Y129" s="47">
        <v>1529671188.1400001</v>
      </c>
      <c r="Z129" s="47">
        <v>1552349620.1400001</v>
      </c>
      <c r="AA129" s="47">
        <v>0</v>
      </c>
      <c r="AB129" s="15">
        <f t="shared" si="11"/>
        <v>1604671188.1400003</v>
      </c>
      <c r="AC129" s="49">
        <f t="shared" si="7"/>
        <v>0.65565799126160806</v>
      </c>
      <c r="AD129" s="49">
        <f t="shared" si="8"/>
        <v>0.64815137749520368</v>
      </c>
      <c r="AE129" s="49">
        <f t="shared" si="9"/>
        <v>7.1532389059997638E-4</v>
      </c>
      <c r="AF129" s="49">
        <f t="shared" si="10"/>
        <v>0.64886670138580371</v>
      </c>
    </row>
    <row r="130" spans="1:32" outlineLevel="2" x14ac:dyDescent="0.35">
      <c r="A130" s="12" t="s">
        <v>142</v>
      </c>
      <c r="B130" s="12" t="s">
        <v>32</v>
      </c>
      <c r="C130" s="12" t="s">
        <v>33</v>
      </c>
      <c r="D130" s="12" t="s">
        <v>40</v>
      </c>
      <c r="E130" s="13"/>
      <c r="F130" s="12" t="s">
        <v>184</v>
      </c>
      <c r="G130" s="13">
        <v>1111</v>
      </c>
      <c r="H130" s="13">
        <v>3480</v>
      </c>
      <c r="I130" s="40" t="s">
        <v>3</v>
      </c>
      <c r="J130" s="47">
        <v>1953470654</v>
      </c>
      <c r="K130" s="47">
        <v>1953470654</v>
      </c>
      <c r="L130" s="47">
        <v>0</v>
      </c>
      <c r="M130" s="47">
        <v>0</v>
      </c>
      <c r="N130" s="47">
        <v>0</v>
      </c>
      <c r="O130" s="48">
        <v>-1509957</v>
      </c>
      <c r="P130" s="48">
        <v>926731</v>
      </c>
      <c r="Q130" s="47">
        <v>0</v>
      </c>
      <c r="R130" s="47">
        <v>0</v>
      </c>
      <c r="S130" s="47">
        <f t="shared" si="6"/>
        <v>1954397385</v>
      </c>
      <c r="T130" s="47">
        <v>0</v>
      </c>
      <c r="U130" s="47">
        <v>0</v>
      </c>
      <c r="V130" s="47">
        <v>0</v>
      </c>
      <c r="W130" s="47">
        <v>30666852.199999999</v>
      </c>
      <c r="X130" s="47">
        <v>30666852.199999999</v>
      </c>
      <c r="Y130" s="47">
        <v>1921293844.8</v>
      </c>
      <c r="Z130" s="47">
        <v>1922803801.8</v>
      </c>
      <c r="AA130" s="47">
        <v>0</v>
      </c>
      <c r="AB130" s="15">
        <f t="shared" si="11"/>
        <v>1923730532.8</v>
      </c>
      <c r="AC130" s="49">
        <f t="shared" si="7"/>
        <v>1.5698650060191791E-2</v>
      </c>
      <c r="AD130" s="49">
        <f t="shared" si="8"/>
        <v>1.5691206115689721E-2</v>
      </c>
      <c r="AE130" s="49">
        <f t="shared" si="9"/>
        <v>0</v>
      </c>
      <c r="AF130" s="49">
        <f t="shared" si="10"/>
        <v>1.5691206115689721E-2</v>
      </c>
    </row>
    <row r="131" spans="1:32" outlineLevel="2" x14ac:dyDescent="0.35">
      <c r="A131" s="12" t="s">
        <v>142</v>
      </c>
      <c r="B131" s="12" t="s">
        <v>32</v>
      </c>
      <c r="C131" s="12" t="s">
        <v>33</v>
      </c>
      <c r="D131" s="12" t="s">
        <v>41</v>
      </c>
      <c r="E131" s="13"/>
      <c r="F131" s="12" t="s">
        <v>184</v>
      </c>
      <c r="G131" s="13">
        <v>1111</v>
      </c>
      <c r="H131" s="13">
        <v>3480</v>
      </c>
      <c r="I131" s="40" t="s">
        <v>4</v>
      </c>
      <c r="J131" s="47">
        <v>1707762922</v>
      </c>
      <c r="K131" s="47">
        <v>1725762922</v>
      </c>
      <c r="L131" s="47">
        <v>0</v>
      </c>
      <c r="M131" s="47">
        <v>0</v>
      </c>
      <c r="N131" s="47">
        <v>0</v>
      </c>
      <c r="O131" s="47">
        <v>0</v>
      </c>
      <c r="P131" s="47">
        <v>0</v>
      </c>
      <c r="Q131" s="48">
        <v>22678432</v>
      </c>
      <c r="R131" s="47">
        <v>0</v>
      </c>
      <c r="S131" s="47">
        <f t="shared" si="6"/>
        <v>1748441354</v>
      </c>
      <c r="T131" s="47">
        <v>0</v>
      </c>
      <c r="U131" s="47">
        <v>86178.64</v>
      </c>
      <c r="V131" s="47">
        <v>0</v>
      </c>
      <c r="W131" s="47">
        <v>1716147400.8099999</v>
      </c>
      <c r="X131" s="47">
        <v>1716147400.8099999</v>
      </c>
      <c r="Y131" s="47">
        <v>9529342.5500000007</v>
      </c>
      <c r="Z131" s="47">
        <v>9529342.5500000007</v>
      </c>
      <c r="AA131" s="47">
        <v>0</v>
      </c>
      <c r="AB131" s="15">
        <f t="shared" si="11"/>
        <v>32207774.549999952</v>
      </c>
      <c r="AC131" s="49">
        <f t="shared" si="7"/>
        <v>0.9944282490558688</v>
      </c>
      <c r="AD131" s="49">
        <f t="shared" si="8"/>
        <v>0.98152986194468606</v>
      </c>
      <c r="AE131" s="49">
        <f t="shared" si="9"/>
        <v>4.9288836484474961E-5</v>
      </c>
      <c r="AF131" s="49">
        <f t="shared" si="10"/>
        <v>0.98157915078117053</v>
      </c>
    </row>
    <row r="132" spans="1:32" outlineLevel="2" x14ac:dyDescent="0.35">
      <c r="A132" s="12" t="s">
        <v>142</v>
      </c>
      <c r="B132" s="12" t="s">
        <v>32</v>
      </c>
      <c r="C132" s="12" t="s">
        <v>33</v>
      </c>
      <c r="D132" s="12" t="s">
        <v>42</v>
      </c>
      <c r="E132" s="13"/>
      <c r="F132" s="12" t="s">
        <v>184</v>
      </c>
      <c r="G132" s="13">
        <v>1111</v>
      </c>
      <c r="H132" s="13">
        <v>3480</v>
      </c>
      <c r="I132" s="40" t="s">
        <v>5</v>
      </c>
      <c r="J132" s="47">
        <v>2822909430</v>
      </c>
      <c r="K132" s="47">
        <v>2822909430</v>
      </c>
      <c r="L132" s="47">
        <v>0</v>
      </c>
      <c r="M132" s="47">
        <v>0</v>
      </c>
      <c r="N132" s="48">
        <v>46634945</v>
      </c>
      <c r="O132" s="47">
        <v>0</v>
      </c>
      <c r="P132" s="47">
        <v>0</v>
      </c>
      <c r="Q132" s="47">
        <v>0</v>
      </c>
      <c r="R132" s="47">
        <v>0</v>
      </c>
      <c r="S132" s="47">
        <f t="shared" si="6"/>
        <v>2869544375</v>
      </c>
      <c r="T132" s="47">
        <v>0</v>
      </c>
      <c r="U132" s="47">
        <v>2390474.88</v>
      </c>
      <c r="V132" s="47">
        <v>0</v>
      </c>
      <c r="W132" s="47">
        <v>1761822165.48</v>
      </c>
      <c r="X132" s="47">
        <v>1761822165.48</v>
      </c>
      <c r="Y132" s="47">
        <v>1058696789.64</v>
      </c>
      <c r="Z132" s="47">
        <v>1058696789.64</v>
      </c>
      <c r="AA132" s="47">
        <v>0</v>
      </c>
      <c r="AB132" s="15">
        <f t="shared" si="11"/>
        <v>1105331734.6399999</v>
      </c>
      <c r="AC132" s="49">
        <f t="shared" si="7"/>
        <v>0.62411572498803125</v>
      </c>
      <c r="AD132" s="49">
        <f t="shared" si="8"/>
        <v>0.6139727898370626</v>
      </c>
      <c r="AE132" s="49">
        <f t="shared" si="9"/>
        <v>8.3305032702273506E-4</v>
      </c>
      <c r="AF132" s="49">
        <f t="shared" si="10"/>
        <v>0.61480584016408535</v>
      </c>
    </row>
    <row r="133" spans="1:32" ht="67.5" outlineLevel="2" x14ac:dyDescent="0.35">
      <c r="A133" s="12" t="s">
        <v>142</v>
      </c>
      <c r="B133" s="12" t="s">
        <v>32</v>
      </c>
      <c r="C133" s="12" t="s">
        <v>33</v>
      </c>
      <c r="D133" s="12" t="s">
        <v>43</v>
      </c>
      <c r="E133" s="13">
        <v>200</v>
      </c>
      <c r="F133" s="12" t="s">
        <v>184</v>
      </c>
      <c r="G133" s="13">
        <v>1112</v>
      </c>
      <c r="H133" s="13">
        <v>3480</v>
      </c>
      <c r="I133" s="40" t="s">
        <v>189</v>
      </c>
      <c r="J133" s="47">
        <v>2213489912</v>
      </c>
      <c r="K133" s="47">
        <v>2213489912</v>
      </c>
      <c r="L133" s="47">
        <v>0</v>
      </c>
      <c r="M133" s="47">
        <v>0</v>
      </c>
      <c r="N133" s="47">
        <v>0</v>
      </c>
      <c r="O133" s="48">
        <v>-1676725</v>
      </c>
      <c r="P133" s="48">
        <v>2058166</v>
      </c>
      <c r="Q133" s="47">
        <v>0</v>
      </c>
      <c r="R133" s="47">
        <v>0</v>
      </c>
      <c r="S133" s="47">
        <f t="shared" si="6"/>
        <v>2215548078</v>
      </c>
      <c r="T133" s="47">
        <v>0</v>
      </c>
      <c r="U133" s="47">
        <v>715785497</v>
      </c>
      <c r="V133" s="47">
        <v>0</v>
      </c>
      <c r="W133" s="47">
        <v>1496027690</v>
      </c>
      <c r="X133" s="47">
        <v>1496027690</v>
      </c>
      <c r="Y133" s="47">
        <v>0</v>
      </c>
      <c r="Z133" s="47">
        <v>1676725</v>
      </c>
      <c r="AA133" s="47">
        <v>0</v>
      </c>
      <c r="AB133" s="15">
        <f t="shared" si="11"/>
        <v>3734891</v>
      </c>
      <c r="AC133" s="49">
        <f t="shared" si="7"/>
        <v>0.67586831179558593</v>
      </c>
      <c r="AD133" s="49">
        <f t="shared" si="8"/>
        <v>0.67524045397853916</v>
      </c>
      <c r="AE133" s="49">
        <f t="shared" si="9"/>
        <v>0.32307378210729126</v>
      </c>
      <c r="AF133" s="49">
        <f t="shared" si="10"/>
        <v>0.99831423608583036</v>
      </c>
    </row>
    <row r="134" spans="1:32" ht="40.5" outlineLevel="2" x14ac:dyDescent="0.35">
      <c r="A134" s="12" t="s">
        <v>142</v>
      </c>
      <c r="B134" s="12" t="s">
        <v>32</v>
      </c>
      <c r="C134" s="12" t="s">
        <v>33</v>
      </c>
      <c r="D134" s="12" t="s">
        <v>44</v>
      </c>
      <c r="E134" s="13">
        <v>200</v>
      </c>
      <c r="F134" s="12" t="s">
        <v>184</v>
      </c>
      <c r="G134" s="13">
        <v>1112</v>
      </c>
      <c r="H134" s="13">
        <v>3480</v>
      </c>
      <c r="I134" s="40" t="s">
        <v>190</v>
      </c>
      <c r="J134" s="47">
        <v>119648103</v>
      </c>
      <c r="K134" s="47">
        <v>119648103</v>
      </c>
      <c r="L134" s="47">
        <v>0</v>
      </c>
      <c r="M134" s="47">
        <v>0</v>
      </c>
      <c r="N134" s="47">
        <v>0</v>
      </c>
      <c r="O134" s="48">
        <v>-90636</v>
      </c>
      <c r="P134" s="48">
        <v>111253</v>
      </c>
      <c r="Q134" s="47">
        <v>0</v>
      </c>
      <c r="R134" s="47">
        <v>0</v>
      </c>
      <c r="S134" s="47">
        <f t="shared" si="6"/>
        <v>119759356</v>
      </c>
      <c r="T134" s="47">
        <v>0</v>
      </c>
      <c r="U134" s="47">
        <v>38687094</v>
      </c>
      <c r="V134" s="47">
        <v>0</v>
      </c>
      <c r="W134" s="47">
        <v>80870373</v>
      </c>
      <c r="X134" s="47">
        <v>80870373</v>
      </c>
      <c r="Y134" s="47">
        <v>0</v>
      </c>
      <c r="Z134" s="47">
        <v>90636</v>
      </c>
      <c r="AA134" s="47">
        <v>0</v>
      </c>
      <c r="AB134" s="15">
        <f t="shared" si="11"/>
        <v>201889</v>
      </c>
      <c r="AC134" s="49">
        <f t="shared" si="7"/>
        <v>0.67590184024898414</v>
      </c>
      <c r="AD134" s="49">
        <f t="shared" si="8"/>
        <v>0.67527394686390929</v>
      </c>
      <c r="AE134" s="49">
        <f t="shared" si="9"/>
        <v>0.32304026417777332</v>
      </c>
      <c r="AF134" s="49">
        <f t="shared" si="10"/>
        <v>0.99831421104168261</v>
      </c>
    </row>
    <row r="135" spans="1:32" ht="67.5" outlineLevel="2" x14ac:dyDescent="0.35">
      <c r="A135" s="12" t="s">
        <v>142</v>
      </c>
      <c r="B135" s="12" t="s">
        <v>32</v>
      </c>
      <c r="C135" s="12" t="s">
        <v>33</v>
      </c>
      <c r="D135" s="12" t="s">
        <v>45</v>
      </c>
      <c r="E135" s="13">
        <v>200</v>
      </c>
      <c r="F135" s="12" t="s">
        <v>184</v>
      </c>
      <c r="G135" s="13">
        <v>1112</v>
      </c>
      <c r="H135" s="13">
        <v>3480</v>
      </c>
      <c r="I135" s="40" t="s">
        <v>191</v>
      </c>
      <c r="J135" s="47">
        <v>251135010</v>
      </c>
      <c r="K135" s="47">
        <v>215196593</v>
      </c>
      <c r="L135" s="47">
        <v>0</v>
      </c>
      <c r="M135" s="47">
        <v>0</v>
      </c>
      <c r="N135" s="47">
        <v>0</v>
      </c>
      <c r="O135" s="48">
        <v>-175727</v>
      </c>
      <c r="P135" s="47">
        <v>0</v>
      </c>
      <c r="Q135" s="47">
        <v>0</v>
      </c>
      <c r="R135" s="47">
        <v>0</v>
      </c>
      <c r="S135" s="47">
        <f t="shared" si="6"/>
        <v>215196593</v>
      </c>
      <c r="T135" s="47">
        <v>0</v>
      </c>
      <c r="U135" s="47">
        <v>87016121</v>
      </c>
      <c r="V135" s="47">
        <v>0</v>
      </c>
      <c r="W135" s="47">
        <v>128004745</v>
      </c>
      <c r="X135" s="47">
        <v>128004745</v>
      </c>
      <c r="Y135" s="47">
        <v>0</v>
      </c>
      <c r="Z135" s="47">
        <v>175727</v>
      </c>
      <c r="AA135" s="47">
        <v>0</v>
      </c>
      <c r="AB135" s="15">
        <f t="shared" si="11"/>
        <v>175727</v>
      </c>
      <c r="AC135" s="49">
        <f t="shared" si="7"/>
        <v>0.5948270054628606</v>
      </c>
      <c r="AD135" s="49">
        <f t="shared" si="8"/>
        <v>0.5948270054628606</v>
      </c>
      <c r="AE135" s="49">
        <f t="shared" si="9"/>
        <v>0.40435640633028053</v>
      </c>
      <c r="AF135" s="49">
        <f t="shared" si="10"/>
        <v>0.99918341179314107</v>
      </c>
    </row>
    <row r="136" spans="1:32" ht="54" outlineLevel="2" x14ac:dyDescent="0.35">
      <c r="A136" s="12" t="s">
        <v>142</v>
      </c>
      <c r="B136" s="12" t="s">
        <v>32</v>
      </c>
      <c r="C136" s="12" t="s">
        <v>33</v>
      </c>
      <c r="D136" s="12" t="s">
        <v>46</v>
      </c>
      <c r="E136" s="13">
        <v>200</v>
      </c>
      <c r="F136" s="12" t="s">
        <v>184</v>
      </c>
      <c r="G136" s="13">
        <v>1112</v>
      </c>
      <c r="H136" s="13">
        <v>3480</v>
      </c>
      <c r="I136" s="40" t="s">
        <v>192</v>
      </c>
      <c r="J136" s="47">
        <v>717888620</v>
      </c>
      <c r="K136" s="47">
        <v>717888620</v>
      </c>
      <c r="L136" s="47">
        <v>0</v>
      </c>
      <c r="M136" s="47">
        <v>0</v>
      </c>
      <c r="N136" s="47">
        <v>0</v>
      </c>
      <c r="O136" s="48">
        <v>-543803</v>
      </c>
      <c r="P136" s="48">
        <v>667514</v>
      </c>
      <c r="Q136" s="47">
        <v>0</v>
      </c>
      <c r="R136" s="47">
        <v>0</v>
      </c>
      <c r="S136" s="47">
        <f t="shared" si="6"/>
        <v>718556134</v>
      </c>
      <c r="T136" s="47">
        <v>0</v>
      </c>
      <c r="U136" s="47">
        <v>232289666</v>
      </c>
      <c r="V136" s="47">
        <v>0</v>
      </c>
      <c r="W136" s="47">
        <v>485055151</v>
      </c>
      <c r="X136" s="47">
        <v>485055151</v>
      </c>
      <c r="Y136" s="47">
        <v>0</v>
      </c>
      <c r="Z136" s="47">
        <v>543803</v>
      </c>
      <c r="AA136" s="47">
        <v>0</v>
      </c>
      <c r="AB136" s="15">
        <f t="shared" si="11"/>
        <v>1211317</v>
      </c>
      <c r="AC136" s="49">
        <f t="shared" si="7"/>
        <v>0.67566909056170854</v>
      </c>
      <c r="AD136" s="49">
        <f t="shared" si="8"/>
        <v>0.67504141715391719</v>
      </c>
      <c r="AE136" s="49">
        <f t="shared" si="9"/>
        <v>0.32327281754162857</v>
      </c>
      <c r="AF136" s="49">
        <f t="shared" si="10"/>
        <v>0.99831423469554581</v>
      </c>
    </row>
    <row r="137" spans="1:32" ht="54" outlineLevel="2" x14ac:dyDescent="0.35">
      <c r="A137" s="12" t="s">
        <v>142</v>
      </c>
      <c r="B137" s="12" t="s">
        <v>32</v>
      </c>
      <c r="C137" s="12" t="s">
        <v>33</v>
      </c>
      <c r="D137" s="12" t="s">
        <v>47</v>
      </c>
      <c r="E137" s="13">
        <v>200</v>
      </c>
      <c r="F137" s="12" t="s">
        <v>184</v>
      </c>
      <c r="G137" s="13">
        <v>1112</v>
      </c>
      <c r="H137" s="13">
        <v>3480</v>
      </c>
      <c r="I137" s="40" t="s">
        <v>193</v>
      </c>
      <c r="J137" s="47">
        <v>358944310</v>
      </c>
      <c r="K137" s="47">
        <v>358944310</v>
      </c>
      <c r="L137" s="47">
        <v>0</v>
      </c>
      <c r="M137" s="47">
        <v>0</v>
      </c>
      <c r="N137" s="47">
        <v>0</v>
      </c>
      <c r="O137" s="48">
        <v>-271903</v>
      </c>
      <c r="P137" s="48">
        <v>333757</v>
      </c>
      <c r="Q137" s="47">
        <v>0</v>
      </c>
      <c r="R137" s="47">
        <v>0</v>
      </c>
      <c r="S137" s="47">
        <f t="shared" si="6"/>
        <v>359278067</v>
      </c>
      <c r="T137" s="47">
        <v>0</v>
      </c>
      <c r="U137" s="47">
        <v>116051634</v>
      </c>
      <c r="V137" s="47">
        <v>0</v>
      </c>
      <c r="W137" s="47">
        <v>242620773</v>
      </c>
      <c r="X137" s="47">
        <v>242620773</v>
      </c>
      <c r="Y137" s="47">
        <v>0</v>
      </c>
      <c r="Z137" s="47">
        <v>271903</v>
      </c>
      <c r="AA137" s="47">
        <v>0</v>
      </c>
      <c r="AB137" s="15">
        <f t="shared" si="11"/>
        <v>605660</v>
      </c>
      <c r="AC137" s="49">
        <f t="shared" si="7"/>
        <v>0.6759287339030392</v>
      </c>
      <c r="AD137" s="49">
        <f t="shared" si="8"/>
        <v>0.67530081929549013</v>
      </c>
      <c r="AE137" s="49">
        <f t="shared" si="9"/>
        <v>0.32301341122501642</v>
      </c>
      <c r="AF137" s="49">
        <f t="shared" si="10"/>
        <v>0.99831423052050661</v>
      </c>
    </row>
    <row r="138" spans="1:32" ht="40.5" outlineLevel="2" x14ac:dyDescent="0.35">
      <c r="A138" s="12" t="s">
        <v>142</v>
      </c>
      <c r="B138" s="12" t="s">
        <v>32</v>
      </c>
      <c r="C138" s="12" t="s">
        <v>33</v>
      </c>
      <c r="D138" s="12" t="s">
        <v>48</v>
      </c>
      <c r="E138" s="13">
        <v>200</v>
      </c>
      <c r="F138" s="12" t="s">
        <v>184</v>
      </c>
      <c r="G138" s="13">
        <v>1112</v>
      </c>
      <c r="H138" s="13">
        <v>3480</v>
      </c>
      <c r="I138" s="40" t="s">
        <v>194</v>
      </c>
      <c r="J138" s="47">
        <v>1338748938</v>
      </c>
      <c r="K138" s="47">
        <v>1338748938</v>
      </c>
      <c r="L138" s="47">
        <v>0</v>
      </c>
      <c r="M138" s="47">
        <v>0</v>
      </c>
      <c r="N138" s="47">
        <v>0</v>
      </c>
      <c r="O138" s="48">
        <v>-972695</v>
      </c>
      <c r="P138" s="48">
        <v>1501905</v>
      </c>
      <c r="Q138" s="47">
        <v>0</v>
      </c>
      <c r="R138" s="47">
        <v>0</v>
      </c>
      <c r="S138" s="47">
        <f t="shared" si="6"/>
        <v>1340250843</v>
      </c>
      <c r="T138" s="47">
        <v>0</v>
      </c>
      <c r="U138" s="47">
        <v>606963303.11000001</v>
      </c>
      <c r="V138" s="47">
        <v>0</v>
      </c>
      <c r="W138" s="47">
        <v>730812939.88999999</v>
      </c>
      <c r="X138" s="47">
        <v>730812939.88999999</v>
      </c>
      <c r="Y138" s="47">
        <v>0</v>
      </c>
      <c r="Z138" s="47">
        <v>972695</v>
      </c>
      <c r="AA138" s="47">
        <v>0</v>
      </c>
      <c r="AB138" s="15">
        <f t="shared" si="11"/>
        <v>2474600</v>
      </c>
      <c r="AC138" s="49">
        <f t="shared" si="7"/>
        <v>0.54589245163606614</v>
      </c>
      <c r="AD138" s="49">
        <f t="shared" si="8"/>
        <v>0.54528071644719722</v>
      </c>
      <c r="AE138" s="49">
        <f t="shared" si="9"/>
        <v>0.45287291276861374</v>
      </c>
      <c r="AF138" s="49">
        <f t="shared" si="10"/>
        <v>0.99815362921581097</v>
      </c>
    </row>
    <row r="139" spans="1:32" outlineLevel="2" x14ac:dyDescent="0.35">
      <c r="A139" s="12" t="s">
        <v>143</v>
      </c>
      <c r="B139" s="12" t="s">
        <v>32</v>
      </c>
      <c r="C139" s="12" t="s">
        <v>33</v>
      </c>
      <c r="D139" s="12" t="s">
        <v>34</v>
      </c>
      <c r="E139" s="13"/>
      <c r="F139" s="12" t="s">
        <v>184</v>
      </c>
      <c r="G139" s="13">
        <v>1111</v>
      </c>
      <c r="H139" s="13">
        <v>3460</v>
      </c>
      <c r="I139" s="40" t="s">
        <v>185</v>
      </c>
      <c r="J139" s="47">
        <v>477742300</v>
      </c>
      <c r="K139" s="47">
        <v>477742300</v>
      </c>
      <c r="L139" s="47">
        <v>0</v>
      </c>
      <c r="M139" s="47">
        <v>0</v>
      </c>
      <c r="N139" s="47">
        <v>0</v>
      </c>
      <c r="O139" s="48">
        <v>-792452</v>
      </c>
      <c r="P139" s="48">
        <v>7033180</v>
      </c>
      <c r="Q139" s="47">
        <v>0</v>
      </c>
      <c r="R139" s="47">
        <v>0</v>
      </c>
      <c r="S139" s="47">
        <f t="shared" si="6"/>
        <v>484775480</v>
      </c>
      <c r="T139" s="47">
        <v>0</v>
      </c>
      <c r="U139" s="47">
        <v>186533.33</v>
      </c>
      <c r="V139" s="47">
        <v>0</v>
      </c>
      <c r="W139" s="47">
        <v>316322326.44999999</v>
      </c>
      <c r="X139" s="47">
        <v>316322326.44999999</v>
      </c>
      <c r="Y139" s="47">
        <v>160440988.22</v>
      </c>
      <c r="Z139" s="47">
        <v>161233440.22</v>
      </c>
      <c r="AA139" s="47">
        <v>0</v>
      </c>
      <c r="AB139" s="15">
        <f t="shared" si="11"/>
        <v>168266620.22000003</v>
      </c>
      <c r="AC139" s="49">
        <f t="shared" si="7"/>
        <v>0.66211915178957359</v>
      </c>
      <c r="AD139" s="49">
        <f t="shared" si="8"/>
        <v>0.65251304882416905</v>
      </c>
      <c r="AE139" s="49">
        <f t="shared" si="9"/>
        <v>3.847829308528558E-4</v>
      </c>
      <c r="AF139" s="49">
        <f t="shared" si="10"/>
        <v>0.65289783175502192</v>
      </c>
    </row>
    <row r="140" spans="1:32" outlineLevel="2" x14ac:dyDescent="0.35">
      <c r="A140" s="12" t="s">
        <v>143</v>
      </c>
      <c r="B140" s="12" t="s">
        <v>32</v>
      </c>
      <c r="C140" s="12" t="s">
        <v>33</v>
      </c>
      <c r="D140" s="12" t="s">
        <v>35</v>
      </c>
      <c r="E140" s="13"/>
      <c r="F140" s="12" t="s">
        <v>184</v>
      </c>
      <c r="G140" s="13">
        <v>1111</v>
      </c>
      <c r="H140" s="13">
        <v>3460</v>
      </c>
      <c r="I140" s="40" t="s">
        <v>186</v>
      </c>
      <c r="J140" s="47">
        <v>4448687</v>
      </c>
      <c r="K140" s="47">
        <v>4448687</v>
      </c>
      <c r="L140" s="47">
        <v>0</v>
      </c>
      <c r="M140" s="47">
        <v>0</v>
      </c>
      <c r="N140" s="47">
        <v>0</v>
      </c>
      <c r="O140" s="47">
        <v>0</v>
      </c>
      <c r="P140" s="47">
        <v>0</v>
      </c>
      <c r="Q140" s="47">
        <v>0</v>
      </c>
      <c r="R140" s="47">
        <v>0</v>
      </c>
      <c r="S140" s="47">
        <f t="shared" ref="S140:S202" si="12">+K140+N140+P140+Q140</f>
        <v>4448687</v>
      </c>
      <c r="T140" s="47">
        <v>0</v>
      </c>
      <c r="U140" s="47">
        <v>0</v>
      </c>
      <c r="V140" s="47">
        <v>0</v>
      </c>
      <c r="W140" s="47">
        <v>2708000</v>
      </c>
      <c r="X140" s="47">
        <v>2708000</v>
      </c>
      <c r="Y140" s="47">
        <v>1740687</v>
      </c>
      <c r="Z140" s="47">
        <v>1740687</v>
      </c>
      <c r="AA140" s="47">
        <v>0</v>
      </c>
      <c r="AB140" s="15">
        <f t="shared" si="11"/>
        <v>1740687</v>
      </c>
      <c r="AC140" s="49">
        <f t="shared" ref="AC140:AC202" si="13">IFERROR(W140/K140,0)</f>
        <v>0.60871893212536643</v>
      </c>
      <c r="AD140" s="49">
        <f t="shared" ref="AD140:AD202" si="14">IFERROR(W140/S140,0)</f>
        <v>0.60871893212536643</v>
      </c>
      <c r="AE140" s="49">
        <f t="shared" ref="AE140:AE202" si="15">IFERROR(((T140+U140+V140)/S140),0)</f>
        <v>0</v>
      </c>
      <c r="AF140" s="49">
        <f t="shared" ref="AF140:AF202" si="16">+AD140+AE140</f>
        <v>0.60871893212536643</v>
      </c>
    </row>
    <row r="141" spans="1:32" outlineLevel="2" x14ac:dyDescent="0.35">
      <c r="A141" s="12" t="s">
        <v>143</v>
      </c>
      <c r="B141" s="12" t="s">
        <v>32</v>
      </c>
      <c r="C141" s="12" t="s">
        <v>33</v>
      </c>
      <c r="D141" s="12" t="s">
        <v>36</v>
      </c>
      <c r="E141" s="13"/>
      <c r="F141" s="12" t="s">
        <v>184</v>
      </c>
      <c r="G141" s="13">
        <v>1111</v>
      </c>
      <c r="H141" s="13">
        <v>3460</v>
      </c>
      <c r="I141" s="40" t="s">
        <v>1</v>
      </c>
      <c r="J141" s="47">
        <v>10642948</v>
      </c>
      <c r="K141" s="47">
        <v>10642948</v>
      </c>
      <c r="L141" s="47">
        <v>0</v>
      </c>
      <c r="M141" s="47">
        <v>0</v>
      </c>
      <c r="N141" s="47">
        <v>0</v>
      </c>
      <c r="O141" s="47">
        <v>0</v>
      </c>
      <c r="P141" s="47">
        <v>0</v>
      </c>
      <c r="Q141" s="47">
        <v>0</v>
      </c>
      <c r="R141" s="47">
        <v>0</v>
      </c>
      <c r="S141" s="47">
        <f t="shared" si="12"/>
        <v>10642948</v>
      </c>
      <c r="T141" s="47">
        <v>0</v>
      </c>
      <c r="U141" s="47">
        <v>0</v>
      </c>
      <c r="V141" s="47">
        <v>0</v>
      </c>
      <c r="W141" s="47">
        <v>1393854.77</v>
      </c>
      <c r="X141" s="47">
        <v>1393854.77</v>
      </c>
      <c r="Y141" s="47">
        <v>9249093.2300000004</v>
      </c>
      <c r="Z141" s="47">
        <v>9249093.2300000004</v>
      </c>
      <c r="AA141" s="47">
        <v>0</v>
      </c>
      <c r="AB141" s="15">
        <f t="shared" ref="AB141:AB203" si="17">+S141-T141-U141-V141-W141-AA141</f>
        <v>9249093.2300000004</v>
      </c>
      <c r="AC141" s="49">
        <f t="shared" si="13"/>
        <v>0.13096510196235103</v>
      </c>
      <c r="AD141" s="49">
        <f t="shared" si="14"/>
        <v>0.13096510196235103</v>
      </c>
      <c r="AE141" s="49">
        <f t="shared" si="15"/>
        <v>0</v>
      </c>
      <c r="AF141" s="49">
        <f t="shared" si="16"/>
        <v>0.13096510196235103</v>
      </c>
    </row>
    <row r="142" spans="1:32" outlineLevel="2" x14ac:dyDescent="0.35">
      <c r="A142" s="12" t="s">
        <v>143</v>
      </c>
      <c r="B142" s="12" t="s">
        <v>32</v>
      </c>
      <c r="C142" s="12" t="s">
        <v>33</v>
      </c>
      <c r="D142" s="12" t="s">
        <v>38</v>
      </c>
      <c r="E142" s="13"/>
      <c r="F142" s="12" t="s">
        <v>184</v>
      </c>
      <c r="G142" s="13">
        <v>1111</v>
      </c>
      <c r="H142" s="13">
        <v>3460</v>
      </c>
      <c r="I142" s="40" t="s">
        <v>187</v>
      </c>
      <c r="J142" s="47">
        <v>147158782</v>
      </c>
      <c r="K142" s="47">
        <v>147158782</v>
      </c>
      <c r="L142" s="47">
        <v>0</v>
      </c>
      <c r="M142" s="47">
        <v>0</v>
      </c>
      <c r="N142" s="48">
        <v>12000000</v>
      </c>
      <c r="O142" s="47">
        <v>0</v>
      </c>
      <c r="P142" s="47">
        <v>0</v>
      </c>
      <c r="Q142" s="48">
        <v>13000000</v>
      </c>
      <c r="R142" s="47">
        <v>0</v>
      </c>
      <c r="S142" s="47">
        <f t="shared" si="12"/>
        <v>172158782</v>
      </c>
      <c r="T142" s="47">
        <v>0</v>
      </c>
      <c r="U142" s="47">
        <v>74868.53</v>
      </c>
      <c r="V142" s="47">
        <v>0</v>
      </c>
      <c r="W142" s="47">
        <v>102485831.01000001</v>
      </c>
      <c r="X142" s="47">
        <v>102485831.01000001</v>
      </c>
      <c r="Y142" s="47">
        <v>44598082.460000001</v>
      </c>
      <c r="Z142" s="47">
        <v>44598082.460000001</v>
      </c>
      <c r="AA142" s="47">
        <v>0</v>
      </c>
      <c r="AB142" s="15">
        <f t="shared" si="17"/>
        <v>69598082.459999993</v>
      </c>
      <c r="AC142" s="49">
        <f t="shared" si="13"/>
        <v>0.69643027495294163</v>
      </c>
      <c r="AD142" s="49">
        <f t="shared" si="14"/>
        <v>0.59529830438739983</v>
      </c>
      <c r="AE142" s="49">
        <f t="shared" si="15"/>
        <v>4.3488069054763644E-4</v>
      </c>
      <c r="AF142" s="49">
        <f t="shared" si="16"/>
        <v>0.59573318507794748</v>
      </c>
    </row>
    <row r="143" spans="1:32" outlineLevel="2" x14ac:dyDescent="0.35">
      <c r="A143" s="12" t="s">
        <v>143</v>
      </c>
      <c r="B143" s="12" t="s">
        <v>32</v>
      </c>
      <c r="C143" s="12" t="s">
        <v>33</v>
      </c>
      <c r="D143" s="12" t="s">
        <v>39</v>
      </c>
      <c r="E143" s="13"/>
      <c r="F143" s="12" t="s">
        <v>184</v>
      </c>
      <c r="G143" s="13">
        <v>1111</v>
      </c>
      <c r="H143" s="13">
        <v>3460</v>
      </c>
      <c r="I143" s="40" t="s">
        <v>188</v>
      </c>
      <c r="J143" s="47">
        <v>216713850</v>
      </c>
      <c r="K143" s="47">
        <v>216713850</v>
      </c>
      <c r="L143" s="47">
        <v>0</v>
      </c>
      <c r="M143" s="47">
        <v>0</v>
      </c>
      <c r="N143" s="48">
        <v>5000000</v>
      </c>
      <c r="O143" s="47">
        <v>0</v>
      </c>
      <c r="P143" s="47">
        <v>0</v>
      </c>
      <c r="Q143" s="47">
        <v>0</v>
      </c>
      <c r="R143" s="47">
        <v>0</v>
      </c>
      <c r="S143" s="47">
        <f t="shared" si="12"/>
        <v>221713850</v>
      </c>
      <c r="T143" s="47">
        <v>0</v>
      </c>
      <c r="U143" s="47">
        <v>102593.33</v>
      </c>
      <c r="V143" s="47">
        <v>0</v>
      </c>
      <c r="W143" s="47">
        <v>145283059.22999999</v>
      </c>
      <c r="X143" s="47">
        <v>145283059.22999999</v>
      </c>
      <c r="Y143" s="47">
        <v>71328197.439999998</v>
      </c>
      <c r="Z143" s="47">
        <v>71328197.439999998</v>
      </c>
      <c r="AA143" s="47">
        <v>0</v>
      </c>
      <c r="AB143" s="15">
        <f t="shared" si="17"/>
        <v>76328197.439999998</v>
      </c>
      <c r="AC143" s="49">
        <f t="shared" si="13"/>
        <v>0.6703912058689373</v>
      </c>
      <c r="AD143" s="49">
        <f t="shared" si="14"/>
        <v>0.65527281777841118</v>
      </c>
      <c r="AE143" s="49">
        <f t="shared" si="15"/>
        <v>4.6272855755289982E-4</v>
      </c>
      <c r="AF143" s="49">
        <f t="shared" si="16"/>
        <v>0.65573554633596409</v>
      </c>
    </row>
    <row r="144" spans="1:32" outlineLevel="2" x14ac:dyDescent="0.35">
      <c r="A144" s="12" t="s">
        <v>143</v>
      </c>
      <c r="B144" s="12" t="s">
        <v>32</v>
      </c>
      <c r="C144" s="12" t="s">
        <v>33</v>
      </c>
      <c r="D144" s="12" t="s">
        <v>40</v>
      </c>
      <c r="E144" s="13"/>
      <c r="F144" s="12" t="s">
        <v>184</v>
      </c>
      <c r="G144" s="13">
        <v>1111</v>
      </c>
      <c r="H144" s="13">
        <v>3460</v>
      </c>
      <c r="I144" s="40" t="s">
        <v>3</v>
      </c>
      <c r="J144" s="47">
        <v>78276078</v>
      </c>
      <c r="K144" s="47">
        <v>78276078</v>
      </c>
      <c r="L144" s="47">
        <v>0</v>
      </c>
      <c r="M144" s="47">
        <v>0</v>
      </c>
      <c r="N144" s="47">
        <v>0</v>
      </c>
      <c r="O144" s="48">
        <v>-66011</v>
      </c>
      <c r="P144" s="48">
        <v>292932</v>
      </c>
      <c r="Q144" s="48">
        <v>-13000000</v>
      </c>
      <c r="R144" s="47">
        <v>0</v>
      </c>
      <c r="S144" s="47">
        <f t="shared" si="12"/>
        <v>65569010</v>
      </c>
      <c r="T144" s="47">
        <v>0</v>
      </c>
      <c r="U144" s="47">
        <v>0</v>
      </c>
      <c r="V144" s="47">
        <v>0</v>
      </c>
      <c r="W144" s="47">
        <v>1331013.8899999999</v>
      </c>
      <c r="X144" s="47">
        <v>1331013.8899999999</v>
      </c>
      <c r="Y144" s="47">
        <v>0</v>
      </c>
      <c r="Z144" s="47">
        <v>76945064.109999999</v>
      </c>
      <c r="AA144" s="47">
        <v>0</v>
      </c>
      <c r="AB144" s="15">
        <f t="shared" si="17"/>
        <v>64237996.109999999</v>
      </c>
      <c r="AC144" s="49">
        <f t="shared" si="13"/>
        <v>1.7004095299715961E-2</v>
      </c>
      <c r="AD144" s="49">
        <f t="shared" si="14"/>
        <v>2.029943551076949E-2</v>
      </c>
      <c r="AE144" s="49">
        <f t="shared" si="15"/>
        <v>0</v>
      </c>
      <c r="AF144" s="49">
        <f t="shared" si="16"/>
        <v>2.029943551076949E-2</v>
      </c>
    </row>
    <row r="145" spans="1:32" outlineLevel="2" x14ac:dyDescent="0.35">
      <c r="A145" s="12" t="s">
        <v>143</v>
      </c>
      <c r="B145" s="12" t="s">
        <v>32</v>
      </c>
      <c r="C145" s="12" t="s">
        <v>33</v>
      </c>
      <c r="D145" s="12" t="s">
        <v>41</v>
      </c>
      <c r="E145" s="13"/>
      <c r="F145" s="12" t="s">
        <v>184</v>
      </c>
      <c r="G145" s="13">
        <v>1111</v>
      </c>
      <c r="H145" s="13">
        <v>3460</v>
      </c>
      <c r="I145" s="40" t="s">
        <v>4</v>
      </c>
      <c r="J145" s="47">
        <v>70653884</v>
      </c>
      <c r="K145" s="47">
        <v>70653884</v>
      </c>
      <c r="L145" s="47">
        <v>0</v>
      </c>
      <c r="M145" s="47">
        <v>0</v>
      </c>
      <c r="N145" s="47">
        <v>0</v>
      </c>
      <c r="O145" s="47">
        <v>0</v>
      </c>
      <c r="P145" s="47">
        <v>0</v>
      </c>
      <c r="Q145" s="47">
        <v>0</v>
      </c>
      <c r="R145" s="47">
        <v>0</v>
      </c>
      <c r="S145" s="47">
        <f t="shared" si="12"/>
        <v>70653884</v>
      </c>
      <c r="T145" s="47">
        <v>0</v>
      </c>
      <c r="U145" s="47">
        <v>0</v>
      </c>
      <c r="V145" s="47">
        <v>0</v>
      </c>
      <c r="W145" s="47">
        <v>69701096.840000004</v>
      </c>
      <c r="X145" s="47">
        <v>69701096.840000004</v>
      </c>
      <c r="Y145" s="47">
        <v>952787.16</v>
      </c>
      <c r="Z145" s="47">
        <v>952787.16</v>
      </c>
      <c r="AA145" s="47">
        <v>0</v>
      </c>
      <c r="AB145" s="15">
        <f t="shared" si="17"/>
        <v>952787.15999999642</v>
      </c>
      <c r="AC145" s="49">
        <f t="shared" si="13"/>
        <v>0.98651472352178127</v>
      </c>
      <c r="AD145" s="49">
        <f t="shared" si="14"/>
        <v>0.98651472352178127</v>
      </c>
      <c r="AE145" s="49">
        <f t="shared" si="15"/>
        <v>0</v>
      </c>
      <c r="AF145" s="49">
        <f t="shared" si="16"/>
        <v>0.98651472352178127</v>
      </c>
    </row>
    <row r="146" spans="1:32" outlineLevel="2" x14ac:dyDescent="0.35">
      <c r="A146" s="12" t="s">
        <v>143</v>
      </c>
      <c r="B146" s="12" t="s">
        <v>32</v>
      </c>
      <c r="C146" s="12" t="s">
        <v>33</v>
      </c>
      <c r="D146" s="12" t="s">
        <v>42</v>
      </c>
      <c r="E146" s="13"/>
      <c r="F146" s="12" t="s">
        <v>184</v>
      </c>
      <c r="G146" s="13">
        <v>1111</v>
      </c>
      <c r="H146" s="13">
        <v>3460</v>
      </c>
      <c r="I146" s="40" t="s">
        <v>5</v>
      </c>
      <c r="J146" s="47">
        <v>45310687</v>
      </c>
      <c r="K146" s="47">
        <v>45310687</v>
      </c>
      <c r="L146" s="47">
        <v>0</v>
      </c>
      <c r="M146" s="47">
        <v>0</v>
      </c>
      <c r="N146" s="47">
        <v>0</v>
      </c>
      <c r="O146" s="47">
        <v>0</v>
      </c>
      <c r="P146" s="47">
        <v>0</v>
      </c>
      <c r="Q146" s="47">
        <v>0</v>
      </c>
      <c r="R146" s="47">
        <v>0</v>
      </c>
      <c r="S146" s="47">
        <f t="shared" si="12"/>
        <v>45310687</v>
      </c>
      <c r="T146" s="47">
        <v>0</v>
      </c>
      <c r="U146" s="47">
        <v>21214.67</v>
      </c>
      <c r="V146" s="47">
        <v>0</v>
      </c>
      <c r="W146" s="47">
        <v>29034758.02</v>
      </c>
      <c r="X146" s="47">
        <v>29034758.02</v>
      </c>
      <c r="Y146" s="47">
        <v>16254714.310000001</v>
      </c>
      <c r="Z146" s="47">
        <v>16254714.310000001</v>
      </c>
      <c r="AA146" s="47">
        <v>0</v>
      </c>
      <c r="AB146" s="15">
        <f t="shared" si="17"/>
        <v>16254714.309999999</v>
      </c>
      <c r="AC146" s="49">
        <f t="shared" si="13"/>
        <v>0.6407927123241367</v>
      </c>
      <c r="AD146" s="49">
        <f t="shared" si="14"/>
        <v>0.6407927123241367</v>
      </c>
      <c r="AE146" s="49">
        <f t="shared" si="15"/>
        <v>4.6820455403821174E-4</v>
      </c>
      <c r="AF146" s="49">
        <f t="shared" si="16"/>
        <v>0.64126091687817488</v>
      </c>
    </row>
    <row r="147" spans="1:32" ht="67.5" outlineLevel="2" x14ac:dyDescent="0.35">
      <c r="A147" s="12" t="s">
        <v>143</v>
      </c>
      <c r="B147" s="12" t="s">
        <v>32</v>
      </c>
      <c r="C147" s="12" t="s">
        <v>33</v>
      </c>
      <c r="D147" s="12" t="s">
        <v>43</v>
      </c>
      <c r="E147" s="13">
        <v>200</v>
      </c>
      <c r="F147" s="12" t="s">
        <v>184</v>
      </c>
      <c r="G147" s="13">
        <v>1112</v>
      </c>
      <c r="H147" s="13">
        <v>3460</v>
      </c>
      <c r="I147" s="40" t="s">
        <v>189</v>
      </c>
      <c r="J147" s="47">
        <v>91496016</v>
      </c>
      <c r="K147" s="47">
        <v>91496016</v>
      </c>
      <c r="L147" s="47">
        <v>0</v>
      </c>
      <c r="M147" s="47">
        <v>0</v>
      </c>
      <c r="N147" s="47">
        <v>0</v>
      </c>
      <c r="O147" s="48">
        <v>-73302</v>
      </c>
      <c r="P147" s="48">
        <v>650570</v>
      </c>
      <c r="Q147" s="47">
        <v>0</v>
      </c>
      <c r="R147" s="47">
        <v>0</v>
      </c>
      <c r="S147" s="47">
        <f t="shared" si="12"/>
        <v>92146586</v>
      </c>
      <c r="T147" s="47">
        <v>0</v>
      </c>
      <c r="U147" s="47">
        <v>29453015</v>
      </c>
      <c r="V147" s="47">
        <v>0</v>
      </c>
      <c r="W147" s="47">
        <v>61969699</v>
      </c>
      <c r="X147" s="47">
        <v>61969699</v>
      </c>
      <c r="Y147" s="47">
        <v>0</v>
      </c>
      <c r="Z147" s="47">
        <v>73302</v>
      </c>
      <c r="AA147" s="47">
        <v>0</v>
      </c>
      <c r="AB147" s="15">
        <f t="shared" si="17"/>
        <v>723872</v>
      </c>
      <c r="AC147" s="49">
        <f t="shared" si="13"/>
        <v>0.67729395999056397</v>
      </c>
      <c r="AD147" s="49">
        <f t="shared" si="14"/>
        <v>0.67251215362444361</v>
      </c>
      <c r="AE147" s="49">
        <f t="shared" si="15"/>
        <v>0.31963218908620228</v>
      </c>
      <c r="AF147" s="49">
        <f t="shared" si="16"/>
        <v>0.99214434271064589</v>
      </c>
    </row>
    <row r="148" spans="1:32" ht="40.5" outlineLevel="2" x14ac:dyDescent="0.35">
      <c r="A148" s="12" t="s">
        <v>143</v>
      </c>
      <c r="B148" s="12" t="s">
        <v>32</v>
      </c>
      <c r="C148" s="12" t="s">
        <v>33</v>
      </c>
      <c r="D148" s="12" t="s">
        <v>44</v>
      </c>
      <c r="E148" s="13">
        <v>200</v>
      </c>
      <c r="F148" s="12" t="s">
        <v>184</v>
      </c>
      <c r="G148" s="13">
        <v>1112</v>
      </c>
      <c r="H148" s="13">
        <v>3460</v>
      </c>
      <c r="I148" s="40" t="s">
        <v>190</v>
      </c>
      <c r="J148" s="47">
        <v>4945731</v>
      </c>
      <c r="K148" s="47">
        <v>4945731</v>
      </c>
      <c r="L148" s="47">
        <v>0</v>
      </c>
      <c r="M148" s="47">
        <v>0</v>
      </c>
      <c r="N148" s="47">
        <v>0</v>
      </c>
      <c r="O148" s="48">
        <v>-3962</v>
      </c>
      <c r="P148" s="48">
        <v>35166</v>
      </c>
      <c r="Q148" s="47">
        <v>0</v>
      </c>
      <c r="R148" s="47">
        <v>0</v>
      </c>
      <c r="S148" s="47">
        <f t="shared" si="12"/>
        <v>4980897</v>
      </c>
      <c r="T148" s="47">
        <v>0</v>
      </c>
      <c r="U148" s="47">
        <v>1592049</v>
      </c>
      <c r="V148" s="47">
        <v>0</v>
      </c>
      <c r="W148" s="47">
        <v>3349720</v>
      </c>
      <c r="X148" s="47">
        <v>3349720</v>
      </c>
      <c r="Y148" s="47">
        <v>0</v>
      </c>
      <c r="Z148" s="47">
        <v>3962</v>
      </c>
      <c r="AA148" s="47">
        <v>0</v>
      </c>
      <c r="AB148" s="15">
        <f t="shared" si="17"/>
        <v>39128</v>
      </c>
      <c r="AC148" s="49">
        <f t="shared" si="13"/>
        <v>0.67729522693409727</v>
      </c>
      <c r="AD148" s="49">
        <f t="shared" si="14"/>
        <v>0.67251340471405052</v>
      </c>
      <c r="AE148" s="49">
        <f t="shared" si="15"/>
        <v>0.31963098213032715</v>
      </c>
      <c r="AF148" s="49">
        <f t="shared" si="16"/>
        <v>0.99214438684437767</v>
      </c>
    </row>
    <row r="149" spans="1:32" ht="67.5" outlineLevel="2" x14ac:dyDescent="0.35">
      <c r="A149" s="12" t="s">
        <v>143</v>
      </c>
      <c r="B149" s="12" t="s">
        <v>32</v>
      </c>
      <c r="C149" s="12" t="s">
        <v>33</v>
      </c>
      <c r="D149" s="12" t="s">
        <v>45</v>
      </c>
      <c r="E149" s="13">
        <v>200</v>
      </c>
      <c r="F149" s="12" t="s">
        <v>184</v>
      </c>
      <c r="G149" s="13">
        <v>1112</v>
      </c>
      <c r="H149" s="13">
        <v>3460</v>
      </c>
      <c r="I149" s="40" t="s">
        <v>191</v>
      </c>
      <c r="J149" s="47">
        <v>20466693</v>
      </c>
      <c r="K149" s="47">
        <v>17916693</v>
      </c>
      <c r="L149" s="47">
        <v>0</v>
      </c>
      <c r="M149" s="47">
        <v>0</v>
      </c>
      <c r="N149" s="47">
        <v>0</v>
      </c>
      <c r="O149" s="48">
        <v>-13204</v>
      </c>
      <c r="P149" s="47">
        <v>0</v>
      </c>
      <c r="Q149" s="47">
        <v>0</v>
      </c>
      <c r="R149" s="47">
        <v>0</v>
      </c>
      <c r="S149" s="47">
        <f t="shared" si="12"/>
        <v>17916693</v>
      </c>
      <c r="T149" s="47">
        <v>0</v>
      </c>
      <c r="U149" s="47">
        <v>7507703</v>
      </c>
      <c r="V149" s="47">
        <v>0</v>
      </c>
      <c r="W149" s="47">
        <v>10395786</v>
      </c>
      <c r="X149" s="47">
        <v>10395786</v>
      </c>
      <c r="Y149" s="47">
        <v>0</v>
      </c>
      <c r="Z149" s="47">
        <v>13204</v>
      </c>
      <c r="AA149" s="47">
        <v>0</v>
      </c>
      <c r="AB149" s="15">
        <f t="shared" si="17"/>
        <v>13204</v>
      </c>
      <c r="AC149" s="49">
        <f t="shared" si="13"/>
        <v>0.58022906347728342</v>
      </c>
      <c r="AD149" s="49">
        <f t="shared" si="14"/>
        <v>0.58022906347728342</v>
      </c>
      <c r="AE149" s="49">
        <f t="shared" si="15"/>
        <v>0.41903397016402527</v>
      </c>
      <c r="AF149" s="49">
        <f t="shared" si="16"/>
        <v>0.99926303364130864</v>
      </c>
    </row>
    <row r="150" spans="1:32" ht="54" outlineLevel="2" x14ac:dyDescent="0.35">
      <c r="A150" s="12" t="s">
        <v>143</v>
      </c>
      <c r="B150" s="12" t="s">
        <v>32</v>
      </c>
      <c r="C150" s="12" t="s">
        <v>33</v>
      </c>
      <c r="D150" s="12" t="s">
        <v>46</v>
      </c>
      <c r="E150" s="13">
        <v>200</v>
      </c>
      <c r="F150" s="12" t="s">
        <v>184</v>
      </c>
      <c r="G150" s="13">
        <v>1112</v>
      </c>
      <c r="H150" s="13">
        <v>3460</v>
      </c>
      <c r="I150" s="40" t="s">
        <v>192</v>
      </c>
      <c r="J150" s="47">
        <v>29674384</v>
      </c>
      <c r="K150" s="47">
        <v>29674384</v>
      </c>
      <c r="L150" s="47">
        <v>0</v>
      </c>
      <c r="M150" s="47">
        <v>0</v>
      </c>
      <c r="N150" s="47">
        <v>0</v>
      </c>
      <c r="O150" s="48">
        <v>-23774</v>
      </c>
      <c r="P150" s="48">
        <v>210996</v>
      </c>
      <c r="Q150" s="47">
        <v>0</v>
      </c>
      <c r="R150" s="47">
        <v>0</v>
      </c>
      <c r="S150" s="47">
        <f t="shared" si="12"/>
        <v>29885380</v>
      </c>
      <c r="T150" s="47">
        <v>0</v>
      </c>
      <c r="U150" s="47">
        <v>9552329</v>
      </c>
      <c r="V150" s="47">
        <v>0</v>
      </c>
      <c r="W150" s="47">
        <v>20098281</v>
      </c>
      <c r="X150" s="47">
        <v>20098281</v>
      </c>
      <c r="Y150" s="47">
        <v>0</v>
      </c>
      <c r="Z150" s="47">
        <v>23774</v>
      </c>
      <c r="AA150" s="47">
        <v>0</v>
      </c>
      <c r="AB150" s="15">
        <f t="shared" si="17"/>
        <v>234770</v>
      </c>
      <c r="AC150" s="49">
        <f t="shared" si="13"/>
        <v>0.67729395831771944</v>
      </c>
      <c r="AD150" s="49">
        <f t="shared" si="14"/>
        <v>0.67251214473431487</v>
      </c>
      <c r="AE150" s="49">
        <f t="shared" si="15"/>
        <v>0.3196321746619919</v>
      </c>
      <c r="AF150" s="49">
        <f t="shared" si="16"/>
        <v>0.99214431939630676</v>
      </c>
    </row>
    <row r="151" spans="1:32" ht="54" outlineLevel="2" x14ac:dyDescent="0.35">
      <c r="A151" s="12" t="s">
        <v>143</v>
      </c>
      <c r="B151" s="12" t="s">
        <v>32</v>
      </c>
      <c r="C151" s="12" t="s">
        <v>33</v>
      </c>
      <c r="D151" s="12" t="s">
        <v>47</v>
      </c>
      <c r="E151" s="13">
        <v>200</v>
      </c>
      <c r="F151" s="12" t="s">
        <v>184</v>
      </c>
      <c r="G151" s="13">
        <v>1112</v>
      </c>
      <c r="H151" s="13">
        <v>3460</v>
      </c>
      <c r="I151" s="40" t="s">
        <v>193</v>
      </c>
      <c r="J151" s="47">
        <v>14837192</v>
      </c>
      <c r="K151" s="47">
        <v>14837192</v>
      </c>
      <c r="L151" s="47">
        <v>0</v>
      </c>
      <c r="M151" s="47">
        <v>0</v>
      </c>
      <c r="N151" s="47">
        <v>0</v>
      </c>
      <c r="O151" s="48">
        <v>-11887</v>
      </c>
      <c r="P151" s="48">
        <v>105498</v>
      </c>
      <c r="Q151" s="47">
        <v>0</v>
      </c>
      <c r="R151" s="47">
        <v>0</v>
      </c>
      <c r="S151" s="47">
        <f t="shared" si="12"/>
        <v>14942690</v>
      </c>
      <c r="T151" s="47">
        <v>0</v>
      </c>
      <c r="U151" s="47">
        <v>4776151</v>
      </c>
      <c r="V151" s="47">
        <v>0</v>
      </c>
      <c r="W151" s="47">
        <v>10049154</v>
      </c>
      <c r="X151" s="47">
        <v>10049154</v>
      </c>
      <c r="Y151" s="47">
        <v>0</v>
      </c>
      <c r="Z151" s="47">
        <v>11887</v>
      </c>
      <c r="AA151" s="47">
        <v>0</v>
      </c>
      <c r="AB151" s="15">
        <f t="shared" si="17"/>
        <v>117385</v>
      </c>
      <c r="AC151" s="49">
        <f t="shared" si="13"/>
        <v>0.67729486819338858</v>
      </c>
      <c r="AD151" s="49">
        <f t="shared" si="14"/>
        <v>0.67251304818610302</v>
      </c>
      <c r="AE151" s="49">
        <f t="shared" si="15"/>
        <v>0.31963127121020379</v>
      </c>
      <c r="AF151" s="49">
        <f t="shared" si="16"/>
        <v>0.99214431939630687</v>
      </c>
    </row>
    <row r="152" spans="1:32" ht="40.5" outlineLevel="2" x14ac:dyDescent="0.35">
      <c r="A152" s="12" t="s">
        <v>143</v>
      </c>
      <c r="B152" s="12" t="s">
        <v>32</v>
      </c>
      <c r="C152" s="12" t="s">
        <v>33</v>
      </c>
      <c r="D152" s="12" t="s">
        <v>48</v>
      </c>
      <c r="E152" s="13">
        <v>200</v>
      </c>
      <c r="F152" s="12" t="s">
        <v>184</v>
      </c>
      <c r="G152" s="13">
        <v>1112</v>
      </c>
      <c r="H152" s="13">
        <v>3460</v>
      </c>
      <c r="I152" s="40" t="s">
        <v>194</v>
      </c>
      <c r="J152" s="47">
        <v>47400706</v>
      </c>
      <c r="K152" s="47">
        <v>47400706</v>
      </c>
      <c r="L152" s="47">
        <v>0</v>
      </c>
      <c r="M152" s="47">
        <v>0</v>
      </c>
      <c r="N152" s="48">
        <v>1100000</v>
      </c>
      <c r="O152" s="48">
        <v>-40680</v>
      </c>
      <c r="P152" s="48">
        <v>474740</v>
      </c>
      <c r="Q152" s="47">
        <v>0</v>
      </c>
      <c r="R152" s="47">
        <v>0</v>
      </c>
      <c r="S152" s="47">
        <f t="shared" si="12"/>
        <v>48975446</v>
      </c>
      <c r="T152" s="47">
        <v>0</v>
      </c>
      <c r="U152" s="47">
        <v>20015478.449999999</v>
      </c>
      <c r="V152" s="47">
        <v>0</v>
      </c>
      <c r="W152" s="47">
        <v>27344547.550000001</v>
      </c>
      <c r="X152" s="47">
        <v>27344547.550000001</v>
      </c>
      <c r="Y152" s="47">
        <v>0</v>
      </c>
      <c r="Z152" s="47">
        <v>40680</v>
      </c>
      <c r="AA152" s="47">
        <v>0</v>
      </c>
      <c r="AB152" s="15">
        <f t="shared" si="17"/>
        <v>1615420</v>
      </c>
      <c r="AC152" s="49">
        <f t="shared" si="13"/>
        <v>0.57688059646200207</v>
      </c>
      <c r="AD152" s="49">
        <f t="shared" si="14"/>
        <v>0.55833177200673167</v>
      </c>
      <c r="AE152" s="49">
        <f t="shared" si="15"/>
        <v>0.4086839443994037</v>
      </c>
      <c r="AF152" s="49">
        <f t="shared" si="16"/>
        <v>0.96701571640613537</v>
      </c>
    </row>
    <row r="153" spans="1:32" outlineLevel="2" x14ac:dyDescent="0.35">
      <c r="A153" s="12" t="s">
        <v>145</v>
      </c>
      <c r="B153" s="12" t="s">
        <v>127</v>
      </c>
      <c r="C153" s="12" t="s">
        <v>33</v>
      </c>
      <c r="D153" s="12" t="s">
        <v>34</v>
      </c>
      <c r="E153" s="13"/>
      <c r="F153" s="12" t="s">
        <v>184</v>
      </c>
      <c r="G153" s="13">
        <v>1111</v>
      </c>
      <c r="H153" s="13">
        <v>3410</v>
      </c>
      <c r="I153" s="14" t="s">
        <v>185</v>
      </c>
      <c r="J153" s="59">
        <v>0</v>
      </c>
      <c r="K153" s="59">
        <v>0</v>
      </c>
      <c r="L153" s="59">
        <v>0</v>
      </c>
      <c r="M153" s="59">
        <v>0</v>
      </c>
      <c r="N153" s="59">
        <v>0</v>
      </c>
      <c r="O153" s="59">
        <v>0</v>
      </c>
      <c r="P153" s="59">
        <v>1972944</v>
      </c>
      <c r="Q153" s="47">
        <v>0</v>
      </c>
      <c r="R153" s="47">
        <v>0</v>
      </c>
      <c r="S153" s="47">
        <f t="shared" si="12"/>
        <v>1972944</v>
      </c>
      <c r="T153" s="47">
        <v>0</v>
      </c>
      <c r="U153" s="47">
        <v>0</v>
      </c>
      <c r="V153" s="47">
        <v>0</v>
      </c>
      <c r="W153" s="47">
        <v>0</v>
      </c>
      <c r="X153" s="47">
        <v>0</v>
      </c>
      <c r="Y153" s="47">
        <v>0</v>
      </c>
      <c r="Z153" s="47">
        <v>0</v>
      </c>
      <c r="AA153" s="47">
        <v>0</v>
      </c>
      <c r="AB153" s="15">
        <f t="shared" si="17"/>
        <v>1972944</v>
      </c>
      <c r="AC153" s="49">
        <f t="shared" si="13"/>
        <v>0</v>
      </c>
      <c r="AD153" s="49">
        <f t="shared" si="14"/>
        <v>0</v>
      </c>
      <c r="AE153" s="49">
        <f t="shared" si="15"/>
        <v>0</v>
      </c>
      <c r="AF153" s="49">
        <f t="shared" si="16"/>
        <v>0</v>
      </c>
    </row>
    <row r="154" spans="1:32" outlineLevel="2" x14ac:dyDescent="0.35">
      <c r="A154" s="12" t="s">
        <v>145</v>
      </c>
      <c r="B154" s="12" t="s">
        <v>127</v>
      </c>
      <c r="C154" s="12" t="s">
        <v>33</v>
      </c>
      <c r="D154" s="12" t="s">
        <v>34</v>
      </c>
      <c r="E154" s="13"/>
      <c r="F154" s="12">
        <v>280</v>
      </c>
      <c r="G154" s="13">
        <v>1111</v>
      </c>
      <c r="H154" s="13">
        <v>3410</v>
      </c>
      <c r="I154" s="40" t="s">
        <v>185</v>
      </c>
      <c r="J154" s="47">
        <v>271882295611</v>
      </c>
      <c r="K154" s="47">
        <v>271899539434</v>
      </c>
      <c r="L154" s="47">
        <v>0</v>
      </c>
      <c r="M154" s="47">
        <v>0</v>
      </c>
      <c r="N154" s="47">
        <v>0</v>
      </c>
      <c r="O154" s="47">
        <v>0</v>
      </c>
      <c r="P154" s="47">
        <v>0</v>
      </c>
      <c r="Q154" s="48">
        <v>9495833</v>
      </c>
      <c r="R154" s="47">
        <v>0</v>
      </c>
      <c r="S154" s="47">
        <f t="shared" si="12"/>
        <v>271909035267</v>
      </c>
      <c r="T154" s="47">
        <v>0</v>
      </c>
      <c r="U154" s="47">
        <v>62429733.07</v>
      </c>
      <c r="V154" s="47">
        <v>0</v>
      </c>
      <c r="W154" s="47">
        <v>188074521476.45999</v>
      </c>
      <c r="X154" s="47">
        <v>188074521476.45999</v>
      </c>
      <c r="Y154" s="47">
        <v>83762588224.470001</v>
      </c>
      <c r="Z154" s="47">
        <v>83762588224.470001</v>
      </c>
      <c r="AA154" s="47">
        <v>0</v>
      </c>
      <c r="AB154" s="15">
        <f t="shared" si="17"/>
        <v>83772084057.470001</v>
      </c>
      <c r="AC154" s="49">
        <f t="shared" si="13"/>
        <v>0.69170592148837595</v>
      </c>
      <c r="AD154" s="49">
        <f t="shared" si="14"/>
        <v>0.69168176516010571</v>
      </c>
      <c r="AE154" s="49">
        <f t="shared" si="15"/>
        <v>2.2959786168450552E-4</v>
      </c>
      <c r="AF154" s="49">
        <f t="shared" si="16"/>
        <v>0.69191136302179024</v>
      </c>
    </row>
    <row r="155" spans="1:32" outlineLevel="2" x14ac:dyDescent="0.35">
      <c r="A155" s="12" t="s">
        <v>145</v>
      </c>
      <c r="B155" s="12" t="s">
        <v>127</v>
      </c>
      <c r="C155" s="12" t="s">
        <v>33</v>
      </c>
      <c r="D155" s="12" t="s">
        <v>35</v>
      </c>
      <c r="E155" s="13"/>
      <c r="F155" s="12" t="s">
        <v>184</v>
      </c>
      <c r="G155" s="13">
        <v>1111</v>
      </c>
      <c r="H155" s="13">
        <v>3410</v>
      </c>
      <c r="I155" s="40" t="s">
        <v>186</v>
      </c>
      <c r="J155" s="47">
        <v>0</v>
      </c>
      <c r="K155" s="47">
        <v>0</v>
      </c>
      <c r="L155" s="47">
        <v>0</v>
      </c>
      <c r="M155" s="47">
        <v>0</v>
      </c>
      <c r="N155" s="47">
        <v>0</v>
      </c>
      <c r="O155" s="47">
        <v>0</v>
      </c>
      <c r="P155" s="47">
        <v>0</v>
      </c>
      <c r="Q155" s="48">
        <v>4898881605</v>
      </c>
      <c r="R155" s="47">
        <v>0</v>
      </c>
      <c r="S155" s="47">
        <f t="shared" si="12"/>
        <v>4898881605</v>
      </c>
      <c r="T155" s="47">
        <v>0</v>
      </c>
      <c r="U155" s="47">
        <v>0</v>
      </c>
      <c r="V155" s="47">
        <v>0</v>
      </c>
      <c r="W155" s="47">
        <v>0</v>
      </c>
      <c r="X155" s="47">
        <v>0</v>
      </c>
      <c r="Y155" s="47">
        <v>0</v>
      </c>
      <c r="Z155" s="47">
        <v>0</v>
      </c>
      <c r="AA155" s="47">
        <v>0</v>
      </c>
      <c r="AB155" s="15">
        <f t="shared" si="17"/>
        <v>4898881605</v>
      </c>
      <c r="AC155" s="49">
        <f t="shared" si="13"/>
        <v>0</v>
      </c>
      <c r="AD155" s="49">
        <f t="shared" si="14"/>
        <v>0</v>
      </c>
      <c r="AE155" s="49">
        <f t="shared" si="15"/>
        <v>0</v>
      </c>
      <c r="AF155" s="49">
        <f t="shared" si="16"/>
        <v>0</v>
      </c>
    </row>
    <row r="156" spans="1:32" outlineLevel="2" x14ac:dyDescent="0.35">
      <c r="A156" s="12" t="s">
        <v>145</v>
      </c>
      <c r="B156" s="12" t="s">
        <v>127</v>
      </c>
      <c r="C156" s="12" t="s">
        <v>33</v>
      </c>
      <c r="D156" s="12" t="s">
        <v>35</v>
      </c>
      <c r="E156" s="13"/>
      <c r="F156" s="12">
        <v>280</v>
      </c>
      <c r="G156" s="13">
        <v>1111</v>
      </c>
      <c r="H156" s="13">
        <v>3410</v>
      </c>
      <c r="I156" s="40" t="s">
        <v>186</v>
      </c>
      <c r="J156" s="47">
        <v>18076961147</v>
      </c>
      <c r="K156" s="47">
        <v>18076961147</v>
      </c>
      <c r="L156" s="47">
        <v>0</v>
      </c>
      <c r="M156" s="47">
        <v>0</v>
      </c>
      <c r="N156" s="47">
        <v>0</v>
      </c>
      <c r="O156" s="47">
        <v>0</v>
      </c>
      <c r="P156" s="47">
        <v>0</v>
      </c>
      <c r="Q156" s="48">
        <v>2527318444</v>
      </c>
      <c r="R156" s="47">
        <v>0</v>
      </c>
      <c r="S156" s="47">
        <f t="shared" si="12"/>
        <v>20604279591</v>
      </c>
      <c r="T156" s="47">
        <v>0</v>
      </c>
      <c r="U156" s="47">
        <v>19946837.030000001</v>
      </c>
      <c r="V156" s="47">
        <v>0</v>
      </c>
      <c r="W156" s="47">
        <v>16492627094.9</v>
      </c>
      <c r="X156" s="47">
        <v>16492627094.9</v>
      </c>
      <c r="Y156" s="47">
        <v>1564387215.0699999</v>
      </c>
      <c r="Z156" s="47">
        <v>1564387215.0699999</v>
      </c>
      <c r="AA156" s="47">
        <v>0</v>
      </c>
      <c r="AB156" s="15">
        <f t="shared" si="17"/>
        <v>4091705659.0700016</v>
      </c>
      <c r="AC156" s="49">
        <f t="shared" si="13"/>
        <v>0.91235617318550621</v>
      </c>
      <c r="AD156" s="49">
        <f t="shared" si="14"/>
        <v>0.80044667526759927</v>
      </c>
      <c r="AE156" s="49">
        <f t="shared" si="15"/>
        <v>9.6809194138060663E-4</v>
      </c>
      <c r="AF156" s="49">
        <f t="shared" si="16"/>
        <v>0.80141476720897986</v>
      </c>
    </row>
    <row r="157" spans="1:32" outlineLevel="2" x14ac:dyDescent="0.35">
      <c r="A157" s="12" t="s">
        <v>145</v>
      </c>
      <c r="B157" s="12" t="s">
        <v>127</v>
      </c>
      <c r="C157" s="12" t="s">
        <v>33</v>
      </c>
      <c r="D157" s="12" t="s">
        <v>36</v>
      </c>
      <c r="E157" s="13"/>
      <c r="F157" s="12" t="s">
        <v>184</v>
      </c>
      <c r="G157" s="13">
        <v>1111</v>
      </c>
      <c r="H157" s="13">
        <v>3410</v>
      </c>
      <c r="I157" s="40" t="s">
        <v>1</v>
      </c>
      <c r="J157" s="47">
        <v>0</v>
      </c>
      <c r="K157" s="47">
        <v>47486507</v>
      </c>
      <c r="L157" s="47">
        <v>0</v>
      </c>
      <c r="M157" s="47">
        <v>0</v>
      </c>
      <c r="N157" s="47">
        <v>0</v>
      </c>
      <c r="O157" s="47">
        <v>0</v>
      </c>
      <c r="P157" s="47">
        <v>0</v>
      </c>
      <c r="Q157" s="47">
        <v>0</v>
      </c>
      <c r="R157" s="47">
        <v>0</v>
      </c>
      <c r="S157" s="47">
        <f t="shared" si="12"/>
        <v>47486507</v>
      </c>
      <c r="T157" s="47">
        <v>0</v>
      </c>
      <c r="U157" s="47">
        <v>0</v>
      </c>
      <c r="V157" s="47">
        <v>0</v>
      </c>
      <c r="W157" s="47">
        <v>0</v>
      </c>
      <c r="X157" s="47">
        <v>0</v>
      </c>
      <c r="Y157" s="47">
        <v>47486507</v>
      </c>
      <c r="Z157" s="47">
        <v>47486507</v>
      </c>
      <c r="AA157" s="47">
        <v>0</v>
      </c>
      <c r="AB157" s="15">
        <f t="shared" si="17"/>
        <v>47486507</v>
      </c>
      <c r="AC157" s="49">
        <f t="shared" si="13"/>
        <v>0</v>
      </c>
      <c r="AD157" s="49">
        <f t="shared" si="14"/>
        <v>0</v>
      </c>
      <c r="AE157" s="49">
        <f t="shared" si="15"/>
        <v>0</v>
      </c>
      <c r="AF157" s="49">
        <f t="shared" si="16"/>
        <v>0</v>
      </c>
    </row>
    <row r="158" spans="1:32" outlineLevel="2" x14ac:dyDescent="0.35">
      <c r="A158" s="12" t="s">
        <v>145</v>
      </c>
      <c r="B158" s="12" t="s">
        <v>127</v>
      </c>
      <c r="C158" s="12" t="s">
        <v>33</v>
      </c>
      <c r="D158" s="12" t="s">
        <v>146</v>
      </c>
      <c r="E158" s="13"/>
      <c r="F158" s="12">
        <v>280</v>
      </c>
      <c r="G158" s="13">
        <v>1111</v>
      </c>
      <c r="H158" s="13">
        <v>3410</v>
      </c>
      <c r="I158" s="40" t="s">
        <v>29</v>
      </c>
      <c r="J158" s="47">
        <v>404829121</v>
      </c>
      <c r="K158" s="47">
        <v>404829121</v>
      </c>
      <c r="L158" s="47">
        <v>0</v>
      </c>
      <c r="M158" s="47">
        <v>0</v>
      </c>
      <c r="N158" s="47">
        <v>0</v>
      </c>
      <c r="O158" s="47">
        <v>0</v>
      </c>
      <c r="P158" s="47">
        <v>0</v>
      </c>
      <c r="Q158" s="48">
        <v>-34000000</v>
      </c>
      <c r="R158" s="47">
        <v>0</v>
      </c>
      <c r="S158" s="47">
        <f t="shared" si="12"/>
        <v>370829121</v>
      </c>
      <c r="T158" s="47">
        <v>0</v>
      </c>
      <c r="U158" s="47">
        <v>158841.09</v>
      </c>
      <c r="V158" s="47">
        <v>0</v>
      </c>
      <c r="W158" s="47">
        <v>232210197.34999999</v>
      </c>
      <c r="X158" s="47">
        <v>232210197.34999999</v>
      </c>
      <c r="Y158" s="47">
        <v>138460082.56</v>
      </c>
      <c r="Z158" s="47">
        <v>172460082.56</v>
      </c>
      <c r="AA158" s="47">
        <v>0</v>
      </c>
      <c r="AB158" s="15">
        <f t="shared" si="17"/>
        <v>138460082.56000003</v>
      </c>
      <c r="AC158" s="49">
        <f t="shared" si="13"/>
        <v>0.57360052749268498</v>
      </c>
      <c r="AD158" s="49">
        <f t="shared" si="14"/>
        <v>0.62619191481997982</v>
      </c>
      <c r="AE158" s="49">
        <f t="shared" si="15"/>
        <v>4.2834038915730136E-4</v>
      </c>
      <c r="AF158" s="49">
        <f t="shared" si="16"/>
        <v>0.62662025520913711</v>
      </c>
    </row>
    <row r="159" spans="1:32" outlineLevel="2" x14ac:dyDescent="0.35">
      <c r="A159" s="12" t="s">
        <v>145</v>
      </c>
      <c r="B159" s="12" t="s">
        <v>127</v>
      </c>
      <c r="C159" s="12" t="s">
        <v>33</v>
      </c>
      <c r="D159" s="12" t="s">
        <v>147</v>
      </c>
      <c r="E159" s="13"/>
      <c r="F159" s="12" t="s">
        <v>184</v>
      </c>
      <c r="G159" s="13">
        <v>1111</v>
      </c>
      <c r="H159" s="13">
        <v>3410</v>
      </c>
      <c r="I159" s="40" t="s">
        <v>336</v>
      </c>
      <c r="J159" s="47">
        <v>262957819</v>
      </c>
      <c r="K159" s="47">
        <v>276376442</v>
      </c>
      <c r="L159" s="47">
        <v>0</v>
      </c>
      <c r="M159" s="47">
        <v>0</v>
      </c>
      <c r="N159" s="47">
        <v>0</v>
      </c>
      <c r="O159" s="47">
        <v>0</v>
      </c>
      <c r="P159" s="47">
        <v>0</v>
      </c>
      <c r="Q159" s="48">
        <v>90678427</v>
      </c>
      <c r="R159" s="47">
        <v>0</v>
      </c>
      <c r="S159" s="47">
        <f t="shared" si="12"/>
        <v>367054869</v>
      </c>
      <c r="T159" s="47">
        <v>0</v>
      </c>
      <c r="U159" s="47">
        <v>136395608.25999999</v>
      </c>
      <c r="V159" s="47">
        <v>0</v>
      </c>
      <c r="W159" s="47">
        <v>113769256.12</v>
      </c>
      <c r="X159" s="47">
        <v>113769256.12</v>
      </c>
      <c r="Y159" s="47">
        <v>26211577.620000001</v>
      </c>
      <c r="Z159" s="47">
        <v>26211577.620000001</v>
      </c>
      <c r="AA159" s="47">
        <v>0</v>
      </c>
      <c r="AB159" s="15">
        <f t="shared" si="17"/>
        <v>116890004.62</v>
      </c>
      <c r="AC159" s="49">
        <f t="shared" si="13"/>
        <v>0.41164599738207791</v>
      </c>
      <c r="AD159" s="49">
        <f t="shared" si="14"/>
        <v>0.30995163319846875</v>
      </c>
      <c r="AE159" s="49">
        <f t="shared" si="15"/>
        <v>0.37159460282217366</v>
      </c>
      <c r="AF159" s="49">
        <f t="shared" si="16"/>
        <v>0.68154623602064235</v>
      </c>
    </row>
    <row r="160" spans="1:32" outlineLevel="2" x14ac:dyDescent="0.35">
      <c r="A160" s="12" t="s">
        <v>145</v>
      </c>
      <c r="B160" s="12" t="s">
        <v>127</v>
      </c>
      <c r="C160" s="12" t="s">
        <v>33</v>
      </c>
      <c r="D160" s="12" t="s">
        <v>38</v>
      </c>
      <c r="E160" s="13"/>
      <c r="F160" s="12">
        <v>280</v>
      </c>
      <c r="G160" s="13">
        <v>1111</v>
      </c>
      <c r="H160" s="13">
        <v>3410</v>
      </c>
      <c r="I160" s="40" t="s">
        <v>187</v>
      </c>
      <c r="J160" s="47">
        <v>75645764936</v>
      </c>
      <c r="K160" s="47">
        <v>75645764936</v>
      </c>
      <c r="L160" s="47">
        <v>0</v>
      </c>
      <c r="M160" s="47">
        <v>0</v>
      </c>
      <c r="N160" s="47">
        <v>0</v>
      </c>
      <c r="O160" s="47">
        <v>0</v>
      </c>
      <c r="P160" s="47">
        <v>0</v>
      </c>
      <c r="Q160" s="47">
        <v>0</v>
      </c>
      <c r="R160" s="47">
        <v>0</v>
      </c>
      <c r="S160" s="47">
        <f t="shared" si="12"/>
        <v>75645764936</v>
      </c>
      <c r="T160" s="47">
        <v>0</v>
      </c>
      <c r="U160" s="47">
        <v>11462761.25</v>
      </c>
      <c r="V160" s="47">
        <v>0</v>
      </c>
      <c r="W160" s="47">
        <v>48578570391.830002</v>
      </c>
      <c r="X160" s="47">
        <v>48578570391.830002</v>
      </c>
      <c r="Y160" s="47">
        <v>27055731782.919998</v>
      </c>
      <c r="Z160" s="47">
        <v>27055731782.919998</v>
      </c>
      <c r="AA160" s="47">
        <v>0</v>
      </c>
      <c r="AB160" s="15">
        <f t="shared" si="17"/>
        <v>27055731782.919998</v>
      </c>
      <c r="AC160" s="49">
        <f t="shared" si="13"/>
        <v>0.64218493173979851</v>
      </c>
      <c r="AD160" s="49">
        <f t="shared" si="14"/>
        <v>0.64218493173979851</v>
      </c>
      <c r="AE160" s="49">
        <f t="shared" si="15"/>
        <v>1.5153209515031085E-4</v>
      </c>
      <c r="AF160" s="49">
        <f t="shared" si="16"/>
        <v>0.6423364638349488</v>
      </c>
    </row>
    <row r="161" spans="1:32" outlineLevel="2" x14ac:dyDescent="0.35">
      <c r="A161" s="12" t="s">
        <v>145</v>
      </c>
      <c r="B161" s="12" t="s">
        <v>127</v>
      </c>
      <c r="C161" s="12" t="s">
        <v>33</v>
      </c>
      <c r="D161" s="12" t="s">
        <v>39</v>
      </c>
      <c r="E161" s="13"/>
      <c r="F161" s="12">
        <v>280</v>
      </c>
      <c r="G161" s="13">
        <v>1111</v>
      </c>
      <c r="H161" s="13">
        <v>3410</v>
      </c>
      <c r="I161" s="40" t="s">
        <v>188</v>
      </c>
      <c r="J161" s="47">
        <v>9610156833</v>
      </c>
      <c r="K161" s="47">
        <v>9610156833</v>
      </c>
      <c r="L161" s="47">
        <v>0</v>
      </c>
      <c r="M161" s="47">
        <v>0</v>
      </c>
      <c r="N161" s="47">
        <v>0</v>
      </c>
      <c r="O161" s="47">
        <v>0</v>
      </c>
      <c r="P161" s="47">
        <v>0</v>
      </c>
      <c r="Q161" s="47">
        <v>0</v>
      </c>
      <c r="R161" s="47">
        <v>0</v>
      </c>
      <c r="S161" s="47">
        <f t="shared" si="12"/>
        <v>9610156833</v>
      </c>
      <c r="T161" s="47">
        <v>0</v>
      </c>
      <c r="U161" s="47">
        <v>881712.88</v>
      </c>
      <c r="V161" s="47">
        <v>0</v>
      </c>
      <c r="W161" s="47">
        <v>6467034996.21</v>
      </c>
      <c r="X161" s="47">
        <v>6467034996.21</v>
      </c>
      <c r="Y161" s="47">
        <v>3142240123.9099998</v>
      </c>
      <c r="Z161" s="47">
        <v>3142240123.9099998</v>
      </c>
      <c r="AA161" s="47">
        <v>0</v>
      </c>
      <c r="AB161" s="15">
        <f t="shared" si="17"/>
        <v>3142240123.9100008</v>
      </c>
      <c r="AC161" s="49">
        <f t="shared" si="13"/>
        <v>0.67293750857458046</v>
      </c>
      <c r="AD161" s="49">
        <f t="shared" si="14"/>
        <v>0.67293750857458046</v>
      </c>
      <c r="AE161" s="49">
        <f t="shared" si="15"/>
        <v>9.174802194406602E-5</v>
      </c>
      <c r="AF161" s="49">
        <f t="shared" si="16"/>
        <v>0.67302925659652457</v>
      </c>
    </row>
    <row r="162" spans="1:32" outlineLevel="2" x14ac:dyDescent="0.35">
      <c r="A162" s="12" t="s">
        <v>145</v>
      </c>
      <c r="B162" s="12" t="s">
        <v>127</v>
      </c>
      <c r="C162" s="12" t="s">
        <v>33</v>
      </c>
      <c r="D162" s="12" t="s">
        <v>40</v>
      </c>
      <c r="E162" s="13"/>
      <c r="F162" s="12" t="s">
        <v>184</v>
      </c>
      <c r="G162" s="13">
        <v>1111</v>
      </c>
      <c r="H162" s="13">
        <v>3410</v>
      </c>
      <c r="I162" s="40" t="s">
        <v>3</v>
      </c>
      <c r="J162" s="47">
        <v>7371102088</v>
      </c>
      <c r="K162" s="47">
        <v>7371102088</v>
      </c>
      <c r="L162" s="47">
        <v>0</v>
      </c>
      <c r="M162" s="47">
        <v>0</v>
      </c>
      <c r="N162" s="47">
        <v>0</v>
      </c>
      <c r="O162" s="47">
        <v>0</v>
      </c>
      <c r="P162" s="48">
        <v>82174</v>
      </c>
      <c r="Q162" s="48">
        <v>-3994349514</v>
      </c>
      <c r="R162" s="47">
        <v>0</v>
      </c>
      <c r="S162" s="47">
        <f t="shared" si="12"/>
        <v>3376834748</v>
      </c>
      <c r="T162" s="47">
        <v>0</v>
      </c>
      <c r="U162" s="47">
        <v>0</v>
      </c>
      <c r="V162" s="47">
        <v>0</v>
      </c>
      <c r="W162" s="47">
        <v>1386852213.3399999</v>
      </c>
      <c r="X162" s="47">
        <v>1386852213.3399999</v>
      </c>
      <c r="Y162" s="47">
        <v>0</v>
      </c>
      <c r="Z162" s="47">
        <v>5984249874.6599998</v>
      </c>
      <c r="AA162" s="47">
        <v>0</v>
      </c>
      <c r="AB162" s="15">
        <f t="shared" si="17"/>
        <v>1989982534.6600001</v>
      </c>
      <c r="AC162" s="49">
        <f t="shared" si="13"/>
        <v>0.18814719926315582</v>
      </c>
      <c r="AD162" s="49">
        <f t="shared" si="14"/>
        <v>0.41069590810192641</v>
      </c>
      <c r="AE162" s="49">
        <f t="shared" si="15"/>
        <v>0</v>
      </c>
      <c r="AF162" s="49">
        <f t="shared" si="16"/>
        <v>0.41069590810192641</v>
      </c>
    </row>
    <row r="163" spans="1:32" outlineLevel="2" x14ac:dyDescent="0.35">
      <c r="A163" s="12" t="s">
        <v>145</v>
      </c>
      <c r="B163" s="12" t="s">
        <v>127</v>
      </c>
      <c r="C163" s="12" t="s">
        <v>33</v>
      </c>
      <c r="D163" s="12" t="s">
        <v>41</v>
      </c>
      <c r="E163" s="13"/>
      <c r="F163" s="12" t="s">
        <v>184</v>
      </c>
      <c r="G163" s="13">
        <v>1111</v>
      </c>
      <c r="H163" s="13">
        <v>3410</v>
      </c>
      <c r="I163" s="40" t="s">
        <v>4</v>
      </c>
      <c r="J163" s="47">
        <v>40688734941</v>
      </c>
      <c r="K163" s="47">
        <v>41173312681</v>
      </c>
      <c r="L163" s="47">
        <v>0</v>
      </c>
      <c r="M163" s="47">
        <v>0</v>
      </c>
      <c r="N163" s="47">
        <v>0</v>
      </c>
      <c r="O163" s="47">
        <v>0</v>
      </c>
      <c r="P163" s="47">
        <v>0</v>
      </c>
      <c r="Q163" s="48">
        <v>499241902</v>
      </c>
      <c r="R163" s="47">
        <v>0</v>
      </c>
      <c r="S163" s="47">
        <f t="shared" si="12"/>
        <v>41672554583</v>
      </c>
      <c r="T163" s="47">
        <v>0</v>
      </c>
      <c r="U163" s="47">
        <v>17631916.420000002</v>
      </c>
      <c r="V163" s="47">
        <v>0</v>
      </c>
      <c r="W163" s="47">
        <v>40925251806.230003</v>
      </c>
      <c r="X163" s="47">
        <v>40925251806.230003</v>
      </c>
      <c r="Y163" s="47">
        <v>230428958.34999999</v>
      </c>
      <c r="Z163" s="47">
        <v>230428958.34999999</v>
      </c>
      <c r="AA163" s="47">
        <v>0</v>
      </c>
      <c r="AB163" s="15">
        <f t="shared" si="17"/>
        <v>729670860.34999847</v>
      </c>
      <c r="AC163" s="49">
        <f t="shared" si="13"/>
        <v>0.99397520241589721</v>
      </c>
      <c r="AD163" s="49">
        <f t="shared" si="14"/>
        <v>0.98206726743181583</v>
      </c>
      <c r="AE163" s="49">
        <f t="shared" si="15"/>
        <v>4.2310620494556402E-4</v>
      </c>
      <c r="AF163" s="49">
        <f t="shared" si="16"/>
        <v>0.98249037363676139</v>
      </c>
    </row>
    <row r="164" spans="1:32" outlineLevel="2" x14ac:dyDescent="0.35">
      <c r="A164" s="12" t="s">
        <v>145</v>
      </c>
      <c r="B164" s="12" t="s">
        <v>127</v>
      </c>
      <c r="C164" s="12" t="s">
        <v>33</v>
      </c>
      <c r="D164" s="12" t="s">
        <v>42</v>
      </c>
      <c r="E164" s="13"/>
      <c r="F164" s="12">
        <v>280</v>
      </c>
      <c r="G164" s="13">
        <v>1111</v>
      </c>
      <c r="H164" s="13">
        <v>3410</v>
      </c>
      <c r="I164" s="40" t="s">
        <v>5</v>
      </c>
      <c r="J164" s="47">
        <v>145765939810</v>
      </c>
      <c r="K164" s="47">
        <v>145063334002</v>
      </c>
      <c r="L164" s="47">
        <v>0</v>
      </c>
      <c r="M164" s="47">
        <v>0</v>
      </c>
      <c r="N164" s="47">
        <v>0</v>
      </c>
      <c r="O164" s="47">
        <v>0</v>
      </c>
      <c r="P164" s="47">
        <v>0</v>
      </c>
      <c r="Q164" s="48">
        <v>-2675000000</v>
      </c>
      <c r="R164" s="47">
        <v>0</v>
      </c>
      <c r="S164" s="47">
        <f t="shared" si="12"/>
        <v>142388334002</v>
      </c>
      <c r="T164" s="47">
        <v>0</v>
      </c>
      <c r="U164" s="47">
        <v>25572605.66</v>
      </c>
      <c r="V164" s="47">
        <v>0</v>
      </c>
      <c r="W164" s="47">
        <v>93088257075.410004</v>
      </c>
      <c r="X164" s="47">
        <v>93088257075.410004</v>
      </c>
      <c r="Y164" s="47">
        <v>49274504320.93</v>
      </c>
      <c r="Z164" s="47">
        <v>51949504320.93</v>
      </c>
      <c r="AA164" s="47">
        <v>0</v>
      </c>
      <c r="AB164" s="15">
        <f t="shared" si="17"/>
        <v>49274504320.929993</v>
      </c>
      <c r="AC164" s="49">
        <f t="shared" si="13"/>
        <v>0.64170769075338219</v>
      </c>
      <c r="AD164" s="49">
        <f t="shared" si="14"/>
        <v>0.65376322946585275</v>
      </c>
      <c r="AE164" s="49">
        <f t="shared" si="15"/>
        <v>1.7959761829674056E-4</v>
      </c>
      <c r="AF164" s="49">
        <f t="shared" si="16"/>
        <v>0.65394282708414952</v>
      </c>
    </row>
    <row r="165" spans="1:32" ht="67.5" outlineLevel="2" x14ac:dyDescent="0.35">
      <c r="A165" s="12" t="s">
        <v>145</v>
      </c>
      <c r="B165" s="12" t="s">
        <v>127</v>
      </c>
      <c r="C165" s="12" t="s">
        <v>33</v>
      </c>
      <c r="D165" s="12" t="s">
        <v>43</v>
      </c>
      <c r="E165" s="13">
        <v>200</v>
      </c>
      <c r="F165" s="12" t="s">
        <v>184</v>
      </c>
      <c r="G165" s="13">
        <v>1112</v>
      </c>
      <c r="H165" s="13">
        <v>3410</v>
      </c>
      <c r="I165" s="40" t="s">
        <v>189</v>
      </c>
      <c r="J165" s="47">
        <v>52155223145</v>
      </c>
      <c r="K165" s="47">
        <v>52155223145</v>
      </c>
      <c r="L165" s="47">
        <v>0</v>
      </c>
      <c r="M165" s="47">
        <v>0</v>
      </c>
      <c r="N165" s="47">
        <v>0</v>
      </c>
      <c r="O165" s="47">
        <v>0</v>
      </c>
      <c r="P165" s="48">
        <v>182498</v>
      </c>
      <c r="Q165" s="47">
        <v>0</v>
      </c>
      <c r="R165" s="47">
        <v>0</v>
      </c>
      <c r="S165" s="47">
        <f t="shared" si="12"/>
        <v>52155405643</v>
      </c>
      <c r="T165" s="47">
        <v>0</v>
      </c>
      <c r="U165" s="47">
        <v>15819688406</v>
      </c>
      <c r="V165" s="47">
        <v>0</v>
      </c>
      <c r="W165" s="47">
        <v>36335534739</v>
      </c>
      <c r="X165" s="47">
        <v>36335534739</v>
      </c>
      <c r="Y165" s="47">
        <v>0</v>
      </c>
      <c r="Z165" s="47">
        <v>0</v>
      </c>
      <c r="AA165" s="47">
        <v>0</v>
      </c>
      <c r="AB165" s="15">
        <f t="shared" si="17"/>
        <v>182498</v>
      </c>
      <c r="AC165" s="49">
        <f t="shared" si="13"/>
        <v>0.69668064956756692</v>
      </c>
      <c r="AD165" s="49">
        <f t="shared" si="14"/>
        <v>0.6966782117986795</v>
      </c>
      <c r="AE165" s="49">
        <f t="shared" si="15"/>
        <v>0.30331828908176134</v>
      </c>
      <c r="AF165" s="49">
        <f t="shared" si="16"/>
        <v>0.99999650088044079</v>
      </c>
    </row>
    <row r="166" spans="1:32" ht="40.5" outlineLevel="2" x14ac:dyDescent="0.35">
      <c r="A166" s="12" t="s">
        <v>145</v>
      </c>
      <c r="B166" s="12" t="s">
        <v>127</v>
      </c>
      <c r="C166" s="12" t="s">
        <v>33</v>
      </c>
      <c r="D166" s="12" t="s">
        <v>44</v>
      </c>
      <c r="E166" s="13">
        <v>200</v>
      </c>
      <c r="F166" s="12" t="s">
        <v>184</v>
      </c>
      <c r="G166" s="13">
        <v>1112</v>
      </c>
      <c r="H166" s="13">
        <v>3410</v>
      </c>
      <c r="I166" s="40" t="s">
        <v>190</v>
      </c>
      <c r="J166" s="47">
        <v>2819201251</v>
      </c>
      <c r="K166" s="47">
        <v>2819201251</v>
      </c>
      <c r="L166" s="47">
        <v>0</v>
      </c>
      <c r="M166" s="47">
        <v>0</v>
      </c>
      <c r="N166" s="47">
        <v>0</v>
      </c>
      <c r="O166" s="47">
        <v>0</v>
      </c>
      <c r="P166" s="48">
        <v>9865</v>
      </c>
      <c r="Q166" s="47">
        <v>0</v>
      </c>
      <c r="R166" s="47">
        <v>0</v>
      </c>
      <c r="S166" s="47">
        <f t="shared" si="12"/>
        <v>2819211116</v>
      </c>
      <c r="T166" s="47">
        <v>0</v>
      </c>
      <c r="U166" s="47">
        <v>854868668</v>
      </c>
      <c r="V166" s="47">
        <v>0</v>
      </c>
      <c r="W166" s="47">
        <v>1964332583</v>
      </c>
      <c r="X166" s="47">
        <v>1964332583</v>
      </c>
      <c r="Y166" s="47">
        <v>0</v>
      </c>
      <c r="Z166" s="47">
        <v>0</v>
      </c>
      <c r="AA166" s="47">
        <v>0</v>
      </c>
      <c r="AB166" s="15">
        <f t="shared" si="17"/>
        <v>9865</v>
      </c>
      <c r="AC166" s="49">
        <f t="shared" si="13"/>
        <v>0.69676919386412406</v>
      </c>
      <c r="AD166" s="49">
        <f t="shared" si="14"/>
        <v>0.69676675572529201</v>
      </c>
      <c r="AE166" s="49">
        <f t="shared" si="15"/>
        <v>0.30322974506886841</v>
      </c>
      <c r="AF166" s="49">
        <f t="shared" si="16"/>
        <v>0.99999650079416047</v>
      </c>
    </row>
    <row r="167" spans="1:32" ht="67.5" outlineLevel="2" x14ac:dyDescent="0.35">
      <c r="A167" s="12" t="s">
        <v>145</v>
      </c>
      <c r="B167" s="12" t="s">
        <v>127</v>
      </c>
      <c r="C167" s="12" t="s">
        <v>33</v>
      </c>
      <c r="D167" s="12" t="s">
        <v>45</v>
      </c>
      <c r="E167" s="13">
        <v>200</v>
      </c>
      <c r="F167" s="12" t="s">
        <v>184</v>
      </c>
      <c r="G167" s="13">
        <v>1112</v>
      </c>
      <c r="H167" s="13">
        <v>3410</v>
      </c>
      <c r="I167" s="40" t="s">
        <v>191</v>
      </c>
      <c r="J167" s="47">
        <v>3608776568</v>
      </c>
      <c r="K167" s="47">
        <v>2591029649</v>
      </c>
      <c r="L167" s="47">
        <v>0</v>
      </c>
      <c r="M167" s="47">
        <v>0</v>
      </c>
      <c r="N167" s="47">
        <v>0</v>
      </c>
      <c r="O167" s="47">
        <v>0</v>
      </c>
      <c r="P167" s="47">
        <v>0</v>
      </c>
      <c r="Q167" s="48">
        <v>-139629306</v>
      </c>
      <c r="R167" s="47">
        <v>0</v>
      </c>
      <c r="S167" s="47">
        <f t="shared" si="12"/>
        <v>2451400343</v>
      </c>
      <c r="T167" s="47">
        <v>0</v>
      </c>
      <c r="U167" s="47">
        <v>936778699</v>
      </c>
      <c r="V167" s="47">
        <v>0</v>
      </c>
      <c r="W167" s="47">
        <v>1514621644</v>
      </c>
      <c r="X167" s="47">
        <v>1514621644</v>
      </c>
      <c r="Y167" s="47">
        <v>0</v>
      </c>
      <c r="Z167" s="47">
        <v>139629306</v>
      </c>
      <c r="AA167" s="47">
        <v>0</v>
      </c>
      <c r="AB167" s="15">
        <f t="shared" si="17"/>
        <v>0</v>
      </c>
      <c r="AC167" s="49">
        <f t="shared" si="13"/>
        <v>0.58456360952278708</v>
      </c>
      <c r="AD167" s="49">
        <f t="shared" si="14"/>
        <v>0.61785976669417475</v>
      </c>
      <c r="AE167" s="49">
        <f t="shared" si="15"/>
        <v>0.38214023330582525</v>
      </c>
      <c r="AF167" s="49">
        <f t="shared" si="16"/>
        <v>1</v>
      </c>
    </row>
    <row r="168" spans="1:32" ht="54" outlineLevel="2" x14ac:dyDescent="0.35">
      <c r="A168" s="12" t="s">
        <v>145</v>
      </c>
      <c r="B168" s="12" t="s">
        <v>127</v>
      </c>
      <c r="C168" s="12" t="s">
        <v>33</v>
      </c>
      <c r="D168" s="12" t="s">
        <v>46</v>
      </c>
      <c r="E168" s="13">
        <v>200</v>
      </c>
      <c r="F168" s="12" t="s">
        <v>184</v>
      </c>
      <c r="G168" s="13">
        <v>1112</v>
      </c>
      <c r="H168" s="13">
        <v>3410</v>
      </c>
      <c r="I168" s="40" t="s">
        <v>192</v>
      </c>
      <c r="J168" s="47">
        <v>16915207506</v>
      </c>
      <c r="K168" s="47">
        <v>16915207506</v>
      </c>
      <c r="L168" s="47">
        <v>0</v>
      </c>
      <c r="M168" s="47">
        <v>0</v>
      </c>
      <c r="N168" s="47">
        <v>0</v>
      </c>
      <c r="O168" s="47">
        <v>0</v>
      </c>
      <c r="P168" s="48">
        <v>59189</v>
      </c>
      <c r="Q168" s="47">
        <v>0</v>
      </c>
      <c r="R168" s="47">
        <v>0</v>
      </c>
      <c r="S168" s="47">
        <f t="shared" si="12"/>
        <v>16915266695</v>
      </c>
      <c r="T168" s="47">
        <v>0</v>
      </c>
      <c r="U168" s="47">
        <v>5140819165</v>
      </c>
      <c r="V168" s="47">
        <v>0</v>
      </c>
      <c r="W168" s="47">
        <v>11774388341</v>
      </c>
      <c r="X168" s="47">
        <v>11774388341</v>
      </c>
      <c r="Y168" s="47">
        <v>0</v>
      </c>
      <c r="Z168" s="47">
        <v>0</v>
      </c>
      <c r="AA168" s="47">
        <v>0</v>
      </c>
      <c r="AB168" s="15">
        <f t="shared" si="17"/>
        <v>59189</v>
      </c>
      <c r="AC168" s="49">
        <f t="shared" si="13"/>
        <v>0.69608299731608392</v>
      </c>
      <c r="AD168" s="49">
        <f t="shared" si="14"/>
        <v>0.6960805616195459</v>
      </c>
      <c r="AE168" s="49">
        <f t="shared" si="15"/>
        <v>0.30391593923373256</v>
      </c>
      <c r="AF168" s="49">
        <f t="shared" si="16"/>
        <v>0.99999650085327851</v>
      </c>
    </row>
    <row r="169" spans="1:32" ht="54" outlineLevel="2" x14ac:dyDescent="0.35">
      <c r="A169" s="12" t="s">
        <v>145</v>
      </c>
      <c r="B169" s="12" t="s">
        <v>127</v>
      </c>
      <c r="C169" s="12" t="s">
        <v>33</v>
      </c>
      <c r="D169" s="12" t="s">
        <v>47</v>
      </c>
      <c r="E169" s="13">
        <v>200</v>
      </c>
      <c r="F169" s="12" t="s">
        <v>184</v>
      </c>
      <c r="G169" s="13">
        <v>1112</v>
      </c>
      <c r="H169" s="13">
        <v>3410</v>
      </c>
      <c r="I169" s="40" t="s">
        <v>193</v>
      </c>
      <c r="J169" s="47">
        <v>8457603753</v>
      </c>
      <c r="K169" s="47">
        <v>8457603753</v>
      </c>
      <c r="L169" s="47">
        <v>0</v>
      </c>
      <c r="M169" s="47">
        <v>0</v>
      </c>
      <c r="N169" s="47">
        <v>0</v>
      </c>
      <c r="O169" s="47">
        <v>0</v>
      </c>
      <c r="P169" s="48">
        <v>29595</v>
      </c>
      <c r="Q169" s="47">
        <v>0</v>
      </c>
      <c r="R169" s="47">
        <v>0</v>
      </c>
      <c r="S169" s="47">
        <f t="shared" si="12"/>
        <v>8457633348</v>
      </c>
      <c r="T169" s="47">
        <v>0</v>
      </c>
      <c r="U169" s="47">
        <v>2563104750</v>
      </c>
      <c r="V169" s="47">
        <v>0</v>
      </c>
      <c r="W169" s="47">
        <v>5894499003</v>
      </c>
      <c r="X169" s="47">
        <v>5894499003</v>
      </c>
      <c r="Y169" s="47">
        <v>0</v>
      </c>
      <c r="Z169" s="47">
        <v>0</v>
      </c>
      <c r="AA169" s="47">
        <v>0</v>
      </c>
      <c r="AB169" s="15">
        <f t="shared" si="17"/>
        <v>29595</v>
      </c>
      <c r="AC169" s="49">
        <f t="shared" si="13"/>
        <v>0.69694669733246373</v>
      </c>
      <c r="AD169" s="49">
        <f t="shared" si="14"/>
        <v>0.69694425857251052</v>
      </c>
      <c r="AE169" s="49">
        <f t="shared" si="15"/>
        <v>0.30305224222164995</v>
      </c>
      <c r="AF169" s="49">
        <f t="shared" si="16"/>
        <v>0.99999650079416047</v>
      </c>
    </row>
    <row r="170" spans="1:32" ht="40.5" outlineLevel="2" x14ac:dyDescent="0.35">
      <c r="A170" s="12" t="s">
        <v>145</v>
      </c>
      <c r="B170" s="12" t="s">
        <v>127</v>
      </c>
      <c r="C170" s="12" t="s">
        <v>33</v>
      </c>
      <c r="D170" s="12" t="s">
        <v>48</v>
      </c>
      <c r="E170" s="13">
        <v>200</v>
      </c>
      <c r="F170" s="12" t="s">
        <v>184</v>
      </c>
      <c r="G170" s="13">
        <v>1112</v>
      </c>
      <c r="H170" s="13">
        <v>3410</v>
      </c>
      <c r="I170" s="40" t="s">
        <v>194</v>
      </c>
      <c r="J170" s="47">
        <v>33313267103</v>
      </c>
      <c r="K170" s="47">
        <v>33483267103</v>
      </c>
      <c r="L170" s="47">
        <v>0</v>
      </c>
      <c r="M170" s="47">
        <v>0</v>
      </c>
      <c r="N170" s="47">
        <v>0</v>
      </c>
      <c r="O170" s="47">
        <v>0</v>
      </c>
      <c r="P170" s="48">
        <v>133174</v>
      </c>
      <c r="Q170" s="47">
        <v>0</v>
      </c>
      <c r="R170" s="47">
        <v>0</v>
      </c>
      <c r="S170" s="47">
        <f t="shared" si="12"/>
        <v>33483400277</v>
      </c>
      <c r="T170" s="47">
        <v>0</v>
      </c>
      <c r="U170" s="47">
        <v>8309723738.9899998</v>
      </c>
      <c r="V170" s="47">
        <v>0</v>
      </c>
      <c r="W170" s="47">
        <v>25173543364.009998</v>
      </c>
      <c r="X170" s="47">
        <v>25173543364.009998</v>
      </c>
      <c r="Y170" s="47">
        <v>0</v>
      </c>
      <c r="Z170" s="47">
        <v>0</v>
      </c>
      <c r="AA170" s="47">
        <v>0</v>
      </c>
      <c r="AB170" s="15">
        <f t="shared" si="17"/>
        <v>133174.0000038147</v>
      </c>
      <c r="AC170" s="49">
        <f t="shared" si="13"/>
        <v>0.75182458409963593</v>
      </c>
      <c r="AD170" s="49">
        <f t="shared" si="14"/>
        <v>0.75182159385711778</v>
      </c>
      <c r="AE170" s="49">
        <f t="shared" si="15"/>
        <v>0.24817442882878329</v>
      </c>
      <c r="AF170" s="49">
        <f t="shared" si="16"/>
        <v>0.99999602268590104</v>
      </c>
    </row>
    <row r="171" spans="1:32" outlineLevel="2" x14ac:dyDescent="0.35">
      <c r="A171" s="12" t="s">
        <v>145</v>
      </c>
      <c r="B171" s="12" t="s">
        <v>128</v>
      </c>
      <c r="C171" s="12" t="s">
        <v>33</v>
      </c>
      <c r="D171" s="12" t="s">
        <v>34</v>
      </c>
      <c r="E171" s="13"/>
      <c r="F171" s="12">
        <v>280</v>
      </c>
      <c r="G171" s="13">
        <v>1111</v>
      </c>
      <c r="H171" s="13">
        <v>3420</v>
      </c>
      <c r="I171" s="40" t="s">
        <v>185</v>
      </c>
      <c r="J171" s="47">
        <v>147924816921</v>
      </c>
      <c r="K171" s="47">
        <v>147960114576</v>
      </c>
      <c r="L171" s="47">
        <v>0</v>
      </c>
      <c r="M171" s="47">
        <v>0</v>
      </c>
      <c r="N171" s="47">
        <v>0</v>
      </c>
      <c r="O171" s="47">
        <v>0</v>
      </c>
      <c r="P171" s="47">
        <v>0</v>
      </c>
      <c r="Q171" s="48">
        <v>66777650</v>
      </c>
      <c r="R171" s="47">
        <v>0</v>
      </c>
      <c r="S171" s="47">
        <f t="shared" si="12"/>
        <v>148026892226</v>
      </c>
      <c r="T171" s="47">
        <v>0</v>
      </c>
      <c r="U171" s="47">
        <v>82752406.159999996</v>
      </c>
      <c r="V171" s="47">
        <v>0</v>
      </c>
      <c r="W171" s="47">
        <v>100840562879.89999</v>
      </c>
      <c r="X171" s="47">
        <v>100840562879.89999</v>
      </c>
      <c r="Y171" s="47">
        <v>47034102089.940002</v>
      </c>
      <c r="Z171" s="47">
        <v>47036799289.940002</v>
      </c>
      <c r="AA171" s="47">
        <v>0</v>
      </c>
      <c r="AB171" s="15">
        <f t="shared" si="17"/>
        <v>47103576939.940002</v>
      </c>
      <c r="AC171" s="49">
        <f t="shared" si="13"/>
        <v>0.68153882665522703</v>
      </c>
      <c r="AD171" s="49">
        <f t="shared" si="14"/>
        <v>0.68123137197220696</v>
      </c>
      <c r="AE171" s="49">
        <f t="shared" si="15"/>
        <v>5.5903630019914078E-4</v>
      </c>
      <c r="AF171" s="49">
        <f t="shared" si="16"/>
        <v>0.68179040827240611</v>
      </c>
    </row>
    <row r="172" spans="1:32" outlineLevel="2" x14ac:dyDescent="0.35">
      <c r="A172" s="12" t="s">
        <v>145</v>
      </c>
      <c r="B172" s="12" t="s">
        <v>128</v>
      </c>
      <c r="C172" s="12" t="s">
        <v>33</v>
      </c>
      <c r="D172" s="12" t="s">
        <v>35</v>
      </c>
      <c r="E172" s="13"/>
      <c r="F172" s="12" t="s">
        <v>184</v>
      </c>
      <c r="G172" s="13">
        <v>1111</v>
      </c>
      <c r="H172" s="13">
        <v>3420</v>
      </c>
      <c r="I172" s="40" t="s">
        <v>186</v>
      </c>
      <c r="J172" s="47">
        <v>0</v>
      </c>
      <c r="K172" s="47">
        <v>0</v>
      </c>
      <c r="L172" s="47">
        <v>0</v>
      </c>
      <c r="M172" s="47">
        <v>0</v>
      </c>
      <c r="N172" s="48">
        <v>547007777</v>
      </c>
      <c r="O172" s="47">
        <v>0</v>
      </c>
      <c r="P172" s="47">
        <v>0</v>
      </c>
      <c r="Q172" s="48">
        <v>2790000000</v>
      </c>
      <c r="R172" s="47">
        <v>0</v>
      </c>
      <c r="S172" s="47">
        <f t="shared" si="12"/>
        <v>3337007777</v>
      </c>
      <c r="T172" s="47">
        <v>0</v>
      </c>
      <c r="U172" s="47">
        <v>0</v>
      </c>
      <c r="V172" s="47">
        <v>0</v>
      </c>
      <c r="W172" s="47">
        <v>0</v>
      </c>
      <c r="X172" s="47">
        <v>0</v>
      </c>
      <c r="Y172" s="47">
        <v>0</v>
      </c>
      <c r="Z172" s="47">
        <v>0</v>
      </c>
      <c r="AA172" s="47">
        <v>0</v>
      </c>
      <c r="AB172" s="15">
        <f t="shared" si="17"/>
        <v>3337007777</v>
      </c>
      <c r="AC172" s="49">
        <f t="shared" si="13"/>
        <v>0</v>
      </c>
      <c r="AD172" s="49">
        <f t="shared" si="14"/>
        <v>0</v>
      </c>
      <c r="AE172" s="49">
        <f t="shared" si="15"/>
        <v>0</v>
      </c>
      <c r="AF172" s="49">
        <f t="shared" si="16"/>
        <v>0</v>
      </c>
    </row>
    <row r="173" spans="1:32" outlineLevel="2" x14ac:dyDescent="0.35">
      <c r="A173" s="12" t="s">
        <v>145</v>
      </c>
      <c r="B173" s="12" t="s">
        <v>128</v>
      </c>
      <c r="C173" s="12" t="s">
        <v>33</v>
      </c>
      <c r="D173" s="12" t="s">
        <v>35</v>
      </c>
      <c r="E173" s="13"/>
      <c r="F173" s="12">
        <v>280</v>
      </c>
      <c r="G173" s="13">
        <v>1111</v>
      </c>
      <c r="H173" s="13">
        <v>3420</v>
      </c>
      <c r="I173" s="40" t="s">
        <v>186</v>
      </c>
      <c r="J173" s="47">
        <v>6840631289</v>
      </c>
      <c r="K173" s="47">
        <v>6840631289</v>
      </c>
      <c r="L173" s="47">
        <v>0</v>
      </c>
      <c r="M173" s="47">
        <v>0</v>
      </c>
      <c r="N173" s="47">
        <v>0</v>
      </c>
      <c r="O173" s="47">
        <v>0</v>
      </c>
      <c r="P173" s="47">
        <v>0</v>
      </c>
      <c r="Q173" s="48">
        <v>573308</v>
      </c>
      <c r="R173" s="47">
        <v>0</v>
      </c>
      <c r="S173" s="47">
        <f t="shared" si="12"/>
        <v>6841204597</v>
      </c>
      <c r="T173" s="47">
        <v>0</v>
      </c>
      <c r="U173" s="47">
        <v>19676867.210000001</v>
      </c>
      <c r="V173" s="47">
        <v>0</v>
      </c>
      <c r="W173" s="47">
        <v>6392531478.7799997</v>
      </c>
      <c r="X173" s="47">
        <v>6392531478.7799997</v>
      </c>
      <c r="Y173" s="47">
        <v>428422943.00999999</v>
      </c>
      <c r="Z173" s="47">
        <v>428422943.00999999</v>
      </c>
      <c r="AA173" s="47">
        <v>0</v>
      </c>
      <c r="AB173" s="15">
        <f t="shared" si="17"/>
        <v>428996251.01000023</v>
      </c>
      <c r="AC173" s="49">
        <f t="shared" si="13"/>
        <v>0.93449437759632481</v>
      </c>
      <c r="AD173" s="49">
        <f t="shared" si="14"/>
        <v>0.93441606491103157</v>
      </c>
      <c r="AE173" s="49">
        <f t="shared" si="15"/>
        <v>2.8762284376977537E-3</v>
      </c>
      <c r="AF173" s="49">
        <f t="shared" si="16"/>
        <v>0.93729229334872932</v>
      </c>
    </row>
    <row r="174" spans="1:32" outlineLevel="2" x14ac:dyDescent="0.35">
      <c r="A174" s="12" t="s">
        <v>145</v>
      </c>
      <c r="B174" s="12" t="s">
        <v>128</v>
      </c>
      <c r="C174" s="12" t="s">
        <v>33</v>
      </c>
      <c r="D174" s="12" t="s">
        <v>36</v>
      </c>
      <c r="E174" s="13"/>
      <c r="F174" s="12" t="s">
        <v>184</v>
      </c>
      <c r="G174" s="13">
        <v>1111</v>
      </c>
      <c r="H174" s="13">
        <v>3420</v>
      </c>
      <c r="I174" s="40" t="s">
        <v>1</v>
      </c>
      <c r="J174" s="47">
        <v>0</v>
      </c>
      <c r="K174" s="47">
        <v>3894194</v>
      </c>
      <c r="L174" s="47">
        <v>0</v>
      </c>
      <c r="M174" s="47">
        <v>0</v>
      </c>
      <c r="N174" s="47">
        <v>0</v>
      </c>
      <c r="O174" s="47">
        <v>0</v>
      </c>
      <c r="P174" s="47">
        <v>0</v>
      </c>
      <c r="Q174" s="47">
        <v>0</v>
      </c>
      <c r="R174" s="47">
        <v>0</v>
      </c>
      <c r="S174" s="47">
        <f t="shared" si="12"/>
        <v>3894194</v>
      </c>
      <c r="T174" s="47">
        <v>0</v>
      </c>
      <c r="U174" s="47">
        <v>0</v>
      </c>
      <c r="V174" s="47">
        <v>0</v>
      </c>
      <c r="W174" s="47">
        <v>0</v>
      </c>
      <c r="X174" s="47">
        <v>0</v>
      </c>
      <c r="Y174" s="47">
        <v>3894194</v>
      </c>
      <c r="Z174" s="47">
        <v>3894194</v>
      </c>
      <c r="AA174" s="47">
        <v>0</v>
      </c>
      <c r="AB174" s="15">
        <f t="shared" si="17"/>
        <v>3894194</v>
      </c>
      <c r="AC174" s="49">
        <f t="shared" si="13"/>
        <v>0</v>
      </c>
      <c r="AD174" s="49">
        <f t="shared" si="14"/>
        <v>0</v>
      </c>
      <c r="AE174" s="49">
        <f t="shared" si="15"/>
        <v>0</v>
      </c>
      <c r="AF174" s="49">
        <f t="shared" si="16"/>
        <v>0</v>
      </c>
    </row>
    <row r="175" spans="1:32" outlineLevel="2" x14ac:dyDescent="0.35">
      <c r="A175" s="12" t="s">
        <v>145</v>
      </c>
      <c r="B175" s="12" t="s">
        <v>128</v>
      </c>
      <c r="C175" s="12" t="s">
        <v>33</v>
      </c>
      <c r="D175" s="12" t="s">
        <v>146</v>
      </c>
      <c r="E175" s="13"/>
      <c r="F175" s="12">
        <v>280</v>
      </c>
      <c r="G175" s="13">
        <v>1111</v>
      </c>
      <c r="H175" s="13">
        <v>3420</v>
      </c>
      <c r="I175" s="40" t="s">
        <v>29</v>
      </c>
      <c r="J175" s="47">
        <v>134141282</v>
      </c>
      <c r="K175" s="47">
        <v>134141282</v>
      </c>
      <c r="L175" s="47">
        <v>0</v>
      </c>
      <c r="M175" s="47">
        <v>0</v>
      </c>
      <c r="N175" s="47">
        <v>0</v>
      </c>
      <c r="O175" s="47">
        <v>0</v>
      </c>
      <c r="P175" s="47">
        <v>0</v>
      </c>
      <c r="Q175" s="48">
        <v>-9000002</v>
      </c>
      <c r="R175" s="47">
        <v>0</v>
      </c>
      <c r="S175" s="47">
        <f t="shared" si="12"/>
        <v>125141280</v>
      </c>
      <c r="T175" s="47">
        <v>0</v>
      </c>
      <c r="U175" s="47">
        <v>11825.73</v>
      </c>
      <c r="V175" s="47">
        <v>0</v>
      </c>
      <c r="W175" s="47">
        <v>78099806.569999993</v>
      </c>
      <c r="X175" s="47">
        <v>78099806.569999993</v>
      </c>
      <c r="Y175" s="47">
        <v>47029647.700000003</v>
      </c>
      <c r="Z175" s="47">
        <v>56029649.700000003</v>
      </c>
      <c r="AA175" s="47">
        <v>0</v>
      </c>
      <c r="AB175" s="15">
        <f t="shared" si="17"/>
        <v>47029647.700000003</v>
      </c>
      <c r="AC175" s="49">
        <f t="shared" si="13"/>
        <v>0.58222051709629552</v>
      </c>
      <c r="AD175" s="49">
        <f t="shared" si="14"/>
        <v>0.62409307759997334</v>
      </c>
      <c r="AE175" s="49">
        <f t="shared" si="15"/>
        <v>9.4499033412475875E-5</v>
      </c>
      <c r="AF175" s="49">
        <f t="shared" si="16"/>
        <v>0.62418757663338587</v>
      </c>
    </row>
    <row r="176" spans="1:32" outlineLevel="2" x14ac:dyDescent="0.35">
      <c r="A176" s="12" t="s">
        <v>145</v>
      </c>
      <c r="B176" s="12" t="s">
        <v>128</v>
      </c>
      <c r="C176" s="12" t="s">
        <v>33</v>
      </c>
      <c r="D176" s="12" t="s">
        <v>147</v>
      </c>
      <c r="E176" s="13"/>
      <c r="F176" s="12" t="s">
        <v>184</v>
      </c>
      <c r="G176" s="13">
        <v>1111</v>
      </c>
      <c r="H176" s="13">
        <v>3420</v>
      </c>
      <c r="I176" s="40" t="s">
        <v>336</v>
      </c>
      <c r="J176" s="47">
        <v>113219174</v>
      </c>
      <c r="K176" s="47">
        <v>133556712</v>
      </c>
      <c r="L176" s="47">
        <v>0</v>
      </c>
      <c r="M176" s="47">
        <v>0</v>
      </c>
      <c r="N176" s="47">
        <v>0</v>
      </c>
      <c r="O176" s="47">
        <v>0</v>
      </c>
      <c r="P176" s="47">
        <v>0</v>
      </c>
      <c r="Q176" s="48">
        <v>10106525</v>
      </c>
      <c r="R176" s="47">
        <v>0</v>
      </c>
      <c r="S176" s="47">
        <f t="shared" si="12"/>
        <v>143663237</v>
      </c>
      <c r="T176" s="47">
        <v>0</v>
      </c>
      <c r="U176" s="47">
        <v>69423492.599999994</v>
      </c>
      <c r="V176" s="47">
        <v>0</v>
      </c>
      <c r="W176" s="47">
        <v>50698644.109999999</v>
      </c>
      <c r="X176" s="47">
        <v>50698644.109999999</v>
      </c>
      <c r="Y176" s="47">
        <v>13434575.289999999</v>
      </c>
      <c r="Z176" s="47">
        <v>13434575.289999999</v>
      </c>
      <c r="AA176" s="47">
        <v>0</v>
      </c>
      <c r="AB176" s="15">
        <f t="shared" si="17"/>
        <v>23541100.290000007</v>
      </c>
      <c r="AC176" s="49">
        <f t="shared" si="13"/>
        <v>0.37960386528533285</v>
      </c>
      <c r="AD176" s="49">
        <f t="shared" si="14"/>
        <v>0.3528992188168501</v>
      </c>
      <c r="AE176" s="49">
        <f t="shared" si="15"/>
        <v>0.48323770262812604</v>
      </c>
      <c r="AF176" s="49">
        <f t="shared" si="16"/>
        <v>0.83613692144497609</v>
      </c>
    </row>
    <row r="177" spans="1:32" outlineLevel="2" x14ac:dyDescent="0.35">
      <c r="A177" s="12" t="s">
        <v>145</v>
      </c>
      <c r="B177" s="12" t="s">
        <v>128</v>
      </c>
      <c r="C177" s="12" t="s">
        <v>33</v>
      </c>
      <c r="D177" s="12" t="s">
        <v>38</v>
      </c>
      <c r="E177" s="13"/>
      <c r="F177" s="12">
        <v>280</v>
      </c>
      <c r="G177" s="13">
        <v>1111</v>
      </c>
      <c r="H177" s="13">
        <v>3420</v>
      </c>
      <c r="I177" s="40" t="s">
        <v>187</v>
      </c>
      <c r="J177" s="47">
        <v>41779789192</v>
      </c>
      <c r="K177" s="47">
        <v>41779789192</v>
      </c>
      <c r="L177" s="47">
        <v>0</v>
      </c>
      <c r="M177" s="47">
        <v>0</v>
      </c>
      <c r="N177" s="47">
        <v>0</v>
      </c>
      <c r="O177" s="47">
        <v>0</v>
      </c>
      <c r="P177" s="47">
        <v>0</v>
      </c>
      <c r="Q177" s="48">
        <v>48359164</v>
      </c>
      <c r="R177" s="47">
        <v>0</v>
      </c>
      <c r="S177" s="47">
        <f t="shared" si="12"/>
        <v>41828148356</v>
      </c>
      <c r="T177" s="47">
        <v>0</v>
      </c>
      <c r="U177" s="47">
        <v>15042312.68</v>
      </c>
      <c r="V177" s="47">
        <v>0</v>
      </c>
      <c r="W177" s="47">
        <v>27500551231.700001</v>
      </c>
      <c r="X177" s="47">
        <v>27500551231.700001</v>
      </c>
      <c r="Y177" s="47">
        <v>14264195647.620001</v>
      </c>
      <c r="Z177" s="47">
        <v>14264195647.620001</v>
      </c>
      <c r="AA177" s="47">
        <v>0</v>
      </c>
      <c r="AB177" s="15">
        <f t="shared" si="17"/>
        <v>14312554811.619999</v>
      </c>
      <c r="AC177" s="49">
        <f t="shared" si="13"/>
        <v>0.6582261845630808</v>
      </c>
      <c r="AD177" s="49">
        <f t="shared" si="14"/>
        <v>0.65746518343681859</v>
      </c>
      <c r="AE177" s="49">
        <f t="shared" si="15"/>
        <v>3.5962176838368867E-4</v>
      </c>
      <c r="AF177" s="49">
        <f t="shared" si="16"/>
        <v>0.65782480520520226</v>
      </c>
    </row>
    <row r="178" spans="1:32" outlineLevel="2" x14ac:dyDescent="0.35">
      <c r="A178" s="12" t="s">
        <v>145</v>
      </c>
      <c r="B178" s="12" t="s">
        <v>128</v>
      </c>
      <c r="C178" s="12" t="s">
        <v>33</v>
      </c>
      <c r="D178" s="12" t="s">
        <v>39</v>
      </c>
      <c r="E178" s="13"/>
      <c r="F178" s="12">
        <v>280</v>
      </c>
      <c r="G178" s="13">
        <v>1111</v>
      </c>
      <c r="H178" s="13">
        <v>3420</v>
      </c>
      <c r="I178" s="40" t="s">
        <v>188</v>
      </c>
      <c r="J178" s="47">
        <v>7810281577</v>
      </c>
      <c r="K178" s="47">
        <v>7810281577</v>
      </c>
      <c r="L178" s="47">
        <v>0</v>
      </c>
      <c r="M178" s="47">
        <v>0</v>
      </c>
      <c r="N178" s="47">
        <v>0</v>
      </c>
      <c r="O178" s="47">
        <v>0</v>
      </c>
      <c r="P178" s="47">
        <v>0</v>
      </c>
      <c r="Q178" s="48">
        <v>-102654761</v>
      </c>
      <c r="R178" s="47">
        <v>0</v>
      </c>
      <c r="S178" s="47">
        <f t="shared" si="12"/>
        <v>7707626816</v>
      </c>
      <c r="T178" s="47">
        <v>0</v>
      </c>
      <c r="U178" s="47">
        <v>1788039.8</v>
      </c>
      <c r="V178" s="47">
        <v>0</v>
      </c>
      <c r="W178" s="47">
        <v>5093897548.6099997</v>
      </c>
      <c r="X178" s="47">
        <v>5093897548.6099997</v>
      </c>
      <c r="Y178" s="47">
        <v>2611941227.5900002</v>
      </c>
      <c r="Z178" s="47">
        <v>2714595988.5900002</v>
      </c>
      <c r="AA178" s="47">
        <v>0</v>
      </c>
      <c r="AB178" s="15">
        <f t="shared" si="17"/>
        <v>2611941227.5900002</v>
      </c>
      <c r="AC178" s="49">
        <f t="shared" si="13"/>
        <v>0.65220408488353265</v>
      </c>
      <c r="AD178" s="49">
        <f t="shared" si="14"/>
        <v>0.66089052703430728</v>
      </c>
      <c r="AE178" s="49">
        <f t="shared" si="15"/>
        <v>2.319831827208174E-4</v>
      </c>
      <c r="AF178" s="49">
        <f t="shared" si="16"/>
        <v>0.66112251021702806</v>
      </c>
    </row>
    <row r="179" spans="1:32" outlineLevel="2" x14ac:dyDescent="0.35">
      <c r="A179" s="12" t="s">
        <v>145</v>
      </c>
      <c r="B179" s="12" t="s">
        <v>128</v>
      </c>
      <c r="C179" s="12" t="s">
        <v>33</v>
      </c>
      <c r="D179" s="12" t="s">
        <v>40</v>
      </c>
      <c r="E179" s="13"/>
      <c r="F179" s="12" t="s">
        <v>184</v>
      </c>
      <c r="G179" s="13">
        <v>1111</v>
      </c>
      <c r="H179" s="13">
        <v>3420</v>
      </c>
      <c r="I179" s="40" t="s">
        <v>3</v>
      </c>
      <c r="J179" s="47">
        <v>21761833198</v>
      </c>
      <c r="K179" s="47">
        <v>21761833198</v>
      </c>
      <c r="L179" s="47">
        <v>0</v>
      </c>
      <c r="M179" s="47">
        <v>0</v>
      </c>
      <c r="N179" s="47">
        <v>0</v>
      </c>
      <c r="O179" s="47">
        <v>0</v>
      </c>
      <c r="P179" s="47">
        <v>0</v>
      </c>
      <c r="Q179" s="48">
        <v>-5347349931</v>
      </c>
      <c r="R179" s="47">
        <v>0</v>
      </c>
      <c r="S179" s="47">
        <f t="shared" si="12"/>
        <v>16414483267</v>
      </c>
      <c r="T179" s="47">
        <v>0</v>
      </c>
      <c r="U179" s="47">
        <v>0</v>
      </c>
      <c r="V179" s="47">
        <v>0</v>
      </c>
      <c r="W179" s="47">
        <v>695803085.42999995</v>
      </c>
      <c r="X179" s="47">
        <v>695803085.42999995</v>
      </c>
      <c r="Y179" s="47">
        <v>0</v>
      </c>
      <c r="Z179" s="47">
        <v>21066030112.57</v>
      </c>
      <c r="AA179" s="47">
        <v>0</v>
      </c>
      <c r="AB179" s="15">
        <f t="shared" si="17"/>
        <v>15718680181.57</v>
      </c>
      <c r="AC179" s="49">
        <f t="shared" si="13"/>
        <v>3.1973551083644323E-2</v>
      </c>
      <c r="AD179" s="49">
        <f t="shared" si="14"/>
        <v>4.238958206067054E-2</v>
      </c>
      <c r="AE179" s="49">
        <f t="shared" si="15"/>
        <v>0</v>
      </c>
      <c r="AF179" s="49">
        <f t="shared" si="16"/>
        <v>4.238958206067054E-2</v>
      </c>
    </row>
    <row r="180" spans="1:32" outlineLevel="2" x14ac:dyDescent="0.35">
      <c r="A180" s="12" t="s">
        <v>145</v>
      </c>
      <c r="B180" s="12" t="s">
        <v>128</v>
      </c>
      <c r="C180" s="12" t="s">
        <v>33</v>
      </c>
      <c r="D180" s="12" t="s">
        <v>41</v>
      </c>
      <c r="E180" s="13"/>
      <c r="F180" s="12" t="s">
        <v>184</v>
      </c>
      <c r="G180" s="13">
        <v>1111</v>
      </c>
      <c r="H180" s="13">
        <v>3420</v>
      </c>
      <c r="I180" s="40" t="s">
        <v>4</v>
      </c>
      <c r="J180" s="47">
        <v>19727040891</v>
      </c>
      <c r="K180" s="47">
        <v>19997162166</v>
      </c>
      <c r="L180" s="47">
        <v>0</v>
      </c>
      <c r="M180" s="47">
        <v>0</v>
      </c>
      <c r="N180" s="47">
        <v>0</v>
      </c>
      <c r="O180" s="47">
        <v>0</v>
      </c>
      <c r="P180" s="47">
        <v>0</v>
      </c>
      <c r="Q180" s="48">
        <v>104953858</v>
      </c>
      <c r="R180" s="47">
        <v>0</v>
      </c>
      <c r="S180" s="47">
        <f t="shared" si="12"/>
        <v>20102116024</v>
      </c>
      <c r="T180" s="47">
        <v>0</v>
      </c>
      <c r="U180" s="47">
        <v>11596263.369999999</v>
      </c>
      <c r="V180" s="47">
        <v>0</v>
      </c>
      <c r="W180" s="47">
        <v>19851753672.880001</v>
      </c>
      <c r="X180" s="47">
        <v>19851753672.880001</v>
      </c>
      <c r="Y180" s="47">
        <v>133812229.75</v>
      </c>
      <c r="Z180" s="47">
        <v>133812229.75</v>
      </c>
      <c r="AA180" s="47">
        <v>0</v>
      </c>
      <c r="AB180" s="15">
        <f t="shared" si="17"/>
        <v>238766087.75</v>
      </c>
      <c r="AC180" s="49">
        <f t="shared" si="13"/>
        <v>0.99272854358468776</v>
      </c>
      <c r="AD180" s="49">
        <f t="shared" si="14"/>
        <v>0.98754547278400495</v>
      </c>
      <c r="AE180" s="49">
        <f t="shared" si="15"/>
        <v>5.7686779621384996E-4</v>
      </c>
      <c r="AF180" s="49">
        <f t="shared" si="16"/>
        <v>0.98812234058021875</v>
      </c>
    </row>
    <row r="181" spans="1:32" outlineLevel="2" x14ac:dyDescent="0.35">
      <c r="A181" s="12" t="s">
        <v>145</v>
      </c>
      <c r="B181" s="12" t="s">
        <v>128</v>
      </c>
      <c r="C181" s="12" t="s">
        <v>33</v>
      </c>
      <c r="D181" s="12" t="s">
        <v>42</v>
      </c>
      <c r="E181" s="13"/>
      <c r="F181" s="12">
        <v>280</v>
      </c>
      <c r="G181" s="13">
        <v>1111</v>
      </c>
      <c r="H181" s="13">
        <v>3420</v>
      </c>
      <c r="I181" s="40" t="s">
        <v>5</v>
      </c>
      <c r="J181" s="47">
        <v>47755062359</v>
      </c>
      <c r="K181" s="47">
        <v>47755062359</v>
      </c>
      <c r="L181" s="47">
        <v>0</v>
      </c>
      <c r="M181" s="47">
        <v>0</v>
      </c>
      <c r="N181" s="47">
        <v>0</v>
      </c>
      <c r="O181" s="47">
        <v>0</v>
      </c>
      <c r="P181" s="47">
        <v>0</v>
      </c>
      <c r="Q181" s="48">
        <v>86013763</v>
      </c>
      <c r="R181" s="47">
        <v>0</v>
      </c>
      <c r="S181" s="47">
        <f t="shared" si="12"/>
        <v>47841076122</v>
      </c>
      <c r="T181" s="47">
        <v>0</v>
      </c>
      <c r="U181" s="47">
        <v>17913223.370000001</v>
      </c>
      <c r="V181" s="47">
        <v>0</v>
      </c>
      <c r="W181" s="47">
        <v>31803127398.43</v>
      </c>
      <c r="X181" s="47">
        <v>31803127398.43</v>
      </c>
      <c r="Y181" s="47">
        <v>15934021737.200001</v>
      </c>
      <c r="Z181" s="47">
        <v>15934021737.200001</v>
      </c>
      <c r="AA181" s="47">
        <v>0</v>
      </c>
      <c r="AB181" s="15">
        <f t="shared" si="17"/>
        <v>16020035500.199997</v>
      </c>
      <c r="AC181" s="49">
        <f t="shared" si="13"/>
        <v>0.66596347753352536</v>
      </c>
      <c r="AD181" s="49">
        <f t="shared" si="14"/>
        <v>0.66476613772918758</v>
      </c>
      <c r="AE181" s="49">
        <f t="shared" si="15"/>
        <v>3.7443186529331643E-4</v>
      </c>
      <c r="AF181" s="49">
        <f t="shared" si="16"/>
        <v>0.66514056959448087</v>
      </c>
    </row>
    <row r="182" spans="1:32" ht="67.5" outlineLevel="2" x14ac:dyDescent="0.35">
      <c r="A182" s="12" t="s">
        <v>145</v>
      </c>
      <c r="B182" s="12" t="s">
        <v>128</v>
      </c>
      <c r="C182" s="12" t="s">
        <v>33</v>
      </c>
      <c r="D182" s="12" t="s">
        <v>43</v>
      </c>
      <c r="E182" s="13">
        <v>200</v>
      </c>
      <c r="F182" s="12" t="s">
        <v>184</v>
      </c>
      <c r="G182" s="13">
        <v>1112</v>
      </c>
      <c r="H182" s="13">
        <v>3420</v>
      </c>
      <c r="I182" s="40" t="s">
        <v>189</v>
      </c>
      <c r="J182" s="47">
        <v>25172188511</v>
      </c>
      <c r="K182" s="47">
        <v>25172188511</v>
      </c>
      <c r="L182" s="47">
        <v>0</v>
      </c>
      <c r="M182" s="47">
        <v>0</v>
      </c>
      <c r="N182" s="47">
        <v>0</v>
      </c>
      <c r="O182" s="47">
        <v>0</v>
      </c>
      <c r="P182" s="47">
        <v>0</v>
      </c>
      <c r="Q182" s="48">
        <v>-249666</v>
      </c>
      <c r="R182" s="47">
        <v>0</v>
      </c>
      <c r="S182" s="47">
        <f t="shared" si="12"/>
        <v>25171938845</v>
      </c>
      <c r="T182" s="47">
        <v>0</v>
      </c>
      <c r="U182" s="47">
        <v>7462199752</v>
      </c>
      <c r="V182" s="47">
        <v>0</v>
      </c>
      <c r="W182" s="47">
        <v>17709739093</v>
      </c>
      <c r="X182" s="47">
        <v>17709739093</v>
      </c>
      <c r="Y182" s="47">
        <v>0</v>
      </c>
      <c r="Z182" s="47">
        <v>249666</v>
      </c>
      <c r="AA182" s="47">
        <v>0</v>
      </c>
      <c r="AB182" s="15">
        <f t="shared" si="17"/>
        <v>0</v>
      </c>
      <c r="AC182" s="49">
        <f t="shared" si="13"/>
        <v>0.70354387681710784</v>
      </c>
      <c r="AD182" s="49">
        <f t="shared" si="14"/>
        <v>0.70355085486463254</v>
      </c>
      <c r="AE182" s="49">
        <f t="shared" si="15"/>
        <v>0.29644914513536752</v>
      </c>
      <c r="AF182" s="49">
        <f t="shared" si="16"/>
        <v>1</v>
      </c>
    </row>
    <row r="183" spans="1:32" ht="40.5" outlineLevel="2" x14ac:dyDescent="0.35">
      <c r="A183" s="12" t="s">
        <v>145</v>
      </c>
      <c r="B183" s="12" t="s">
        <v>128</v>
      </c>
      <c r="C183" s="12" t="s">
        <v>33</v>
      </c>
      <c r="D183" s="12" t="s">
        <v>44</v>
      </c>
      <c r="E183" s="13">
        <v>200</v>
      </c>
      <c r="F183" s="12" t="s">
        <v>184</v>
      </c>
      <c r="G183" s="13">
        <v>1112</v>
      </c>
      <c r="H183" s="13">
        <v>3420</v>
      </c>
      <c r="I183" s="40" t="s">
        <v>190</v>
      </c>
      <c r="J183" s="47">
        <v>1360658838</v>
      </c>
      <c r="K183" s="47">
        <v>1360658838</v>
      </c>
      <c r="L183" s="47">
        <v>0</v>
      </c>
      <c r="M183" s="47">
        <v>0</v>
      </c>
      <c r="N183" s="47">
        <v>0</v>
      </c>
      <c r="O183" s="47">
        <v>0</v>
      </c>
      <c r="P183" s="47">
        <v>0</v>
      </c>
      <c r="Q183" s="48">
        <v>-13499</v>
      </c>
      <c r="R183" s="47">
        <v>0</v>
      </c>
      <c r="S183" s="47">
        <f t="shared" si="12"/>
        <v>1360645339</v>
      </c>
      <c r="T183" s="47">
        <v>0</v>
      </c>
      <c r="U183" s="47">
        <v>403191214</v>
      </c>
      <c r="V183" s="47">
        <v>0</v>
      </c>
      <c r="W183" s="47">
        <v>957454125</v>
      </c>
      <c r="X183" s="47">
        <v>957454125</v>
      </c>
      <c r="Y183" s="47">
        <v>0</v>
      </c>
      <c r="Z183" s="47">
        <v>13499</v>
      </c>
      <c r="AA183" s="47">
        <v>0</v>
      </c>
      <c r="AB183" s="15">
        <f t="shared" si="17"/>
        <v>0</v>
      </c>
      <c r="AC183" s="49">
        <f t="shared" si="13"/>
        <v>0.70366950058351074</v>
      </c>
      <c r="AD183" s="49">
        <f t="shared" si="14"/>
        <v>0.70367648170806696</v>
      </c>
      <c r="AE183" s="49">
        <f t="shared" si="15"/>
        <v>0.2963235182919331</v>
      </c>
      <c r="AF183" s="49">
        <f t="shared" si="16"/>
        <v>1</v>
      </c>
    </row>
    <row r="184" spans="1:32" ht="67.5" outlineLevel="2" x14ac:dyDescent="0.35">
      <c r="A184" s="12" t="s">
        <v>145</v>
      </c>
      <c r="B184" s="12" t="s">
        <v>128</v>
      </c>
      <c r="C184" s="12" t="s">
        <v>33</v>
      </c>
      <c r="D184" s="12" t="s">
        <v>45</v>
      </c>
      <c r="E184" s="13">
        <v>200</v>
      </c>
      <c r="F184" s="12" t="s">
        <v>184</v>
      </c>
      <c r="G184" s="13">
        <v>1112</v>
      </c>
      <c r="H184" s="13">
        <v>3420</v>
      </c>
      <c r="I184" s="40" t="s">
        <v>191</v>
      </c>
      <c r="J184" s="47">
        <v>1475128310</v>
      </c>
      <c r="K184" s="47">
        <v>1271560745</v>
      </c>
      <c r="L184" s="47">
        <v>0</v>
      </c>
      <c r="M184" s="47">
        <v>0</v>
      </c>
      <c r="N184" s="47">
        <v>0</v>
      </c>
      <c r="O184" s="47">
        <v>0</v>
      </c>
      <c r="P184" s="47">
        <v>0</v>
      </c>
      <c r="Q184" s="48">
        <v>-142639341</v>
      </c>
      <c r="R184" s="47">
        <v>0</v>
      </c>
      <c r="S184" s="47">
        <f t="shared" si="12"/>
        <v>1128921404</v>
      </c>
      <c r="T184" s="47">
        <v>0</v>
      </c>
      <c r="U184" s="47">
        <v>464074728</v>
      </c>
      <c r="V184" s="47">
        <v>0</v>
      </c>
      <c r="W184" s="47">
        <v>664846676</v>
      </c>
      <c r="X184" s="47">
        <v>664846676</v>
      </c>
      <c r="Y184" s="47">
        <v>0</v>
      </c>
      <c r="Z184" s="47">
        <v>142639341</v>
      </c>
      <c r="AA184" s="47">
        <v>0</v>
      </c>
      <c r="AB184" s="15">
        <f t="shared" si="17"/>
        <v>0</v>
      </c>
      <c r="AC184" s="49">
        <f t="shared" si="13"/>
        <v>0.52285876126193243</v>
      </c>
      <c r="AD184" s="49">
        <f t="shared" si="14"/>
        <v>0.58892202206842026</v>
      </c>
      <c r="AE184" s="49">
        <f t="shared" si="15"/>
        <v>0.41107797793157974</v>
      </c>
      <c r="AF184" s="49">
        <f t="shared" si="16"/>
        <v>1</v>
      </c>
    </row>
    <row r="185" spans="1:32" ht="54" outlineLevel="2" x14ac:dyDescent="0.35">
      <c r="A185" s="12" t="s">
        <v>145</v>
      </c>
      <c r="B185" s="12" t="s">
        <v>128</v>
      </c>
      <c r="C185" s="12" t="s">
        <v>33</v>
      </c>
      <c r="D185" s="12" t="s">
        <v>46</v>
      </c>
      <c r="E185" s="13">
        <v>200</v>
      </c>
      <c r="F185" s="12" t="s">
        <v>184</v>
      </c>
      <c r="G185" s="13">
        <v>1112</v>
      </c>
      <c r="H185" s="13">
        <v>3420</v>
      </c>
      <c r="I185" s="40" t="s">
        <v>192</v>
      </c>
      <c r="J185" s="47">
        <v>8163953031</v>
      </c>
      <c r="K185" s="47">
        <v>8163953031</v>
      </c>
      <c r="L185" s="47">
        <v>0</v>
      </c>
      <c r="M185" s="47">
        <v>0</v>
      </c>
      <c r="N185" s="47">
        <v>0</v>
      </c>
      <c r="O185" s="47">
        <v>0</v>
      </c>
      <c r="P185" s="47">
        <v>0</v>
      </c>
      <c r="Q185" s="48">
        <v>-80939</v>
      </c>
      <c r="R185" s="47">
        <v>0</v>
      </c>
      <c r="S185" s="47">
        <f t="shared" si="12"/>
        <v>8163872092</v>
      </c>
      <c r="T185" s="47">
        <v>0</v>
      </c>
      <c r="U185" s="47">
        <v>2424225982</v>
      </c>
      <c r="V185" s="47">
        <v>0</v>
      </c>
      <c r="W185" s="47">
        <v>5739646110</v>
      </c>
      <c r="X185" s="47">
        <v>5739646110</v>
      </c>
      <c r="Y185" s="47">
        <v>0</v>
      </c>
      <c r="Z185" s="47">
        <v>80939</v>
      </c>
      <c r="AA185" s="47">
        <v>0</v>
      </c>
      <c r="AB185" s="15">
        <f t="shared" si="17"/>
        <v>0</v>
      </c>
      <c r="AC185" s="49">
        <f t="shared" si="13"/>
        <v>0.70304741933295423</v>
      </c>
      <c r="AD185" s="49">
        <f t="shared" si="14"/>
        <v>0.70305438954934574</v>
      </c>
      <c r="AE185" s="49">
        <f t="shared" si="15"/>
        <v>0.29694561045065426</v>
      </c>
      <c r="AF185" s="49">
        <f t="shared" si="16"/>
        <v>1</v>
      </c>
    </row>
    <row r="186" spans="1:32" ht="54" outlineLevel="2" x14ac:dyDescent="0.35">
      <c r="A186" s="12" t="s">
        <v>145</v>
      </c>
      <c r="B186" s="12" t="s">
        <v>128</v>
      </c>
      <c r="C186" s="12" t="s">
        <v>33</v>
      </c>
      <c r="D186" s="12" t="s">
        <v>47</v>
      </c>
      <c r="E186" s="13">
        <v>200</v>
      </c>
      <c r="F186" s="12" t="s">
        <v>184</v>
      </c>
      <c r="G186" s="13">
        <v>1112</v>
      </c>
      <c r="H186" s="13">
        <v>3420</v>
      </c>
      <c r="I186" s="40" t="s">
        <v>193</v>
      </c>
      <c r="J186" s="47">
        <v>4081976515</v>
      </c>
      <c r="K186" s="47">
        <v>4081976515</v>
      </c>
      <c r="L186" s="47">
        <v>0</v>
      </c>
      <c r="M186" s="47">
        <v>0</v>
      </c>
      <c r="N186" s="47">
        <v>0</v>
      </c>
      <c r="O186" s="47">
        <v>0</v>
      </c>
      <c r="P186" s="47">
        <v>0</v>
      </c>
      <c r="Q186" s="48">
        <v>-40502</v>
      </c>
      <c r="R186" s="47">
        <v>0</v>
      </c>
      <c r="S186" s="47">
        <f t="shared" si="12"/>
        <v>4081936013</v>
      </c>
      <c r="T186" s="47">
        <v>0</v>
      </c>
      <c r="U186" s="47">
        <v>1208837926</v>
      </c>
      <c r="V186" s="47">
        <v>0</v>
      </c>
      <c r="W186" s="47">
        <v>2873098087</v>
      </c>
      <c r="X186" s="47">
        <v>2873098087</v>
      </c>
      <c r="Y186" s="47">
        <v>0</v>
      </c>
      <c r="Z186" s="47">
        <v>40502</v>
      </c>
      <c r="AA186" s="47">
        <v>0</v>
      </c>
      <c r="AB186" s="15">
        <f t="shared" si="17"/>
        <v>0</v>
      </c>
      <c r="AC186" s="49">
        <f t="shared" si="13"/>
        <v>0.70384973466707956</v>
      </c>
      <c r="AD186" s="49">
        <f t="shared" si="14"/>
        <v>0.70385671844190179</v>
      </c>
      <c r="AE186" s="49">
        <f t="shared" si="15"/>
        <v>0.29614328155809827</v>
      </c>
      <c r="AF186" s="49">
        <f t="shared" si="16"/>
        <v>1</v>
      </c>
    </row>
    <row r="187" spans="1:32" ht="40.5" outlineLevel="2" x14ac:dyDescent="0.35">
      <c r="A187" s="12" t="s">
        <v>145</v>
      </c>
      <c r="B187" s="12" t="s">
        <v>128</v>
      </c>
      <c r="C187" s="12" t="s">
        <v>33</v>
      </c>
      <c r="D187" s="12" t="s">
        <v>48</v>
      </c>
      <c r="E187" s="13">
        <v>200</v>
      </c>
      <c r="F187" s="12" t="s">
        <v>184</v>
      </c>
      <c r="G187" s="13">
        <v>1112</v>
      </c>
      <c r="H187" s="13">
        <v>3420</v>
      </c>
      <c r="I187" s="40" t="s">
        <v>194</v>
      </c>
      <c r="J187" s="47">
        <v>16280771104</v>
      </c>
      <c r="K187" s="47">
        <v>16280771104</v>
      </c>
      <c r="L187" s="47">
        <v>0</v>
      </c>
      <c r="M187" s="47">
        <v>0</v>
      </c>
      <c r="N187" s="47">
        <v>0</v>
      </c>
      <c r="O187" s="47">
        <v>0</v>
      </c>
      <c r="P187" s="47">
        <v>0</v>
      </c>
      <c r="Q187" s="48">
        <v>-170222</v>
      </c>
      <c r="R187" s="47">
        <v>0</v>
      </c>
      <c r="S187" s="47">
        <f t="shared" si="12"/>
        <v>16280600882</v>
      </c>
      <c r="T187" s="47">
        <v>0</v>
      </c>
      <c r="U187" s="47">
        <v>3652348188.8099999</v>
      </c>
      <c r="V187" s="47">
        <v>0</v>
      </c>
      <c r="W187" s="47">
        <v>12628252693.190001</v>
      </c>
      <c r="X187" s="47">
        <v>12628252693.190001</v>
      </c>
      <c r="Y187" s="47">
        <v>0</v>
      </c>
      <c r="Z187" s="47">
        <v>170222</v>
      </c>
      <c r="AA187" s="47">
        <v>0</v>
      </c>
      <c r="AB187" s="15">
        <f t="shared" si="17"/>
        <v>0</v>
      </c>
      <c r="AC187" s="49">
        <f t="shared" si="13"/>
        <v>0.77565445841121017</v>
      </c>
      <c r="AD187" s="49">
        <f t="shared" si="14"/>
        <v>0.77566256827485569</v>
      </c>
      <c r="AE187" s="49">
        <f t="shared" si="15"/>
        <v>0.22433743172514437</v>
      </c>
      <c r="AF187" s="49">
        <f t="shared" si="16"/>
        <v>1</v>
      </c>
    </row>
    <row r="188" spans="1:32" outlineLevel="2" x14ac:dyDescent="0.35">
      <c r="A188" s="12" t="s">
        <v>145</v>
      </c>
      <c r="B188" s="12" t="s">
        <v>134</v>
      </c>
      <c r="C188" s="12" t="s">
        <v>33</v>
      </c>
      <c r="D188" s="12" t="s">
        <v>34</v>
      </c>
      <c r="E188" s="13"/>
      <c r="F188" s="12">
        <v>280</v>
      </c>
      <c r="G188" s="13">
        <v>1111</v>
      </c>
      <c r="H188" s="13">
        <v>3420</v>
      </c>
      <c r="I188" s="40" t="s">
        <v>185</v>
      </c>
      <c r="J188" s="47">
        <v>85987188653</v>
      </c>
      <c r="K188" s="47">
        <v>86082201748</v>
      </c>
      <c r="L188" s="47">
        <v>0</v>
      </c>
      <c r="M188" s="47">
        <v>0</v>
      </c>
      <c r="N188" s="47">
        <v>0</v>
      </c>
      <c r="O188" s="47">
        <v>0</v>
      </c>
      <c r="P188" s="47">
        <v>0</v>
      </c>
      <c r="Q188" s="47">
        <v>0</v>
      </c>
      <c r="R188" s="47">
        <v>0</v>
      </c>
      <c r="S188" s="47">
        <f t="shared" si="12"/>
        <v>86082201748</v>
      </c>
      <c r="T188" s="47">
        <v>0</v>
      </c>
      <c r="U188" s="47">
        <v>43697471.990000002</v>
      </c>
      <c r="V188" s="47">
        <v>0</v>
      </c>
      <c r="W188" s="47">
        <v>58839815919.540001</v>
      </c>
      <c r="X188" s="47">
        <v>58839815919.540001</v>
      </c>
      <c r="Y188" s="47">
        <v>27198688356.470001</v>
      </c>
      <c r="Z188" s="47">
        <v>27198688356.470001</v>
      </c>
      <c r="AA188" s="47">
        <v>0</v>
      </c>
      <c r="AB188" s="15">
        <f t="shared" si="17"/>
        <v>27198688356.469994</v>
      </c>
      <c r="AC188" s="49">
        <f t="shared" si="13"/>
        <v>0.68353056409720681</v>
      </c>
      <c r="AD188" s="49">
        <f t="shared" si="14"/>
        <v>0.68353056409720681</v>
      </c>
      <c r="AE188" s="49">
        <f t="shared" si="15"/>
        <v>5.0762493410567598E-4</v>
      </c>
      <c r="AF188" s="49">
        <f t="shared" si="16"/>
        <v>0.68403818903131253</v>
      </c>
    </row>
    <row r="189" spans="1:32" outlineLevel="2" x14ac:dyDescent="0.35">
      <c r="A189" s="12" t="s">
        <v>145</v>
      </c>
      <c r="B189" s="12" t="s">
        <v>134</v>
      </c>
      <c r="C189" s="12" t="s">
        <v>33</v>
      </c>
      <c r="D189" s="12" t="s">
        <v>35</v>
      </c>
      <c r="E189" s="13"/>
      <c r="F189" s="12" t="s">
        <v>184</v>
      </c>
      <c r="G189" s="13">
        <v>1111</v>
      </c>
      <c r="H189" s="13">
        <v>3420</v>
      </c>
      <c r="I189" s="40" t="s">
        <v>186</v>
      </c>
      <c r="J189" s="47">
        <v>0</v>
      </c>
      <c r="K189" s="47">
        <v>0</v>
      </c>
      <c r="L189" s="47">
        <v>0</v>
      </c>
      <c r="M189" s="47">
        <v>0</v>
      </c>
      <c r="N189" s="48">
        <v>436099125</v>
      </c>
      <c r="O189" s="47">
        <v>0</v>
      </c>
      <c r="P189" s="47">
        <v>0</v>
      </c>
      <c r="Q189" s="48">
        <v>1165900875</v>
      </c>
      <c r="R189" s="47">
        <v>0</v>
      </c>
      <c r="S189" s="47">
        <f t="shared" si="12"/>
        <v>1602000000</v>
      </c>
      <c r="T189" s="47">
        <v>0</v>
      </c>
      <c r="U189" s="47">
        <v>0</v>
      </c>
      <c r="V189" s="47">
        <v>0</v>
      </c>
      <c r="W189" s="47">
        <v>0</v>
      </c>
      <c r="X189" s="47">
        <v>0</v>
      </c>
      <c r="Y189" s="47">
        <v>0</v>
      </c>
      <c r="Z189" s="47">
        <v>0</v>
      </c>
      <c r="AA189" s="47">
        <v>0</v>
      </c>
      <c r="AB189" s="15">
        <f t="shared" si="17"/>
        <v>1602000000</v>
      </c>
      <c r="AC189" s="49">
        <f t="shared" si="13"/>
        <v>0</v>
      </c>
      <c r="AD189" s="49">
        <f t="shared" si="14"/>
        <v>0</v>
      </c>
      <c r="AE189" s="49">
        <f t="shared" si="15"/>
        <v>0</v>
      </c>
      <c r="AF189" s="49">
        <f t="shared" si="16"/>
        <v>0</v>
      </c>
    </row>
    <row r="190" spans="1:32" outlineLevel="2" x14ac:dyDescent="0.35">
      <c r="A190" s="12" t="s">
        <v>145</v>
      </c>
      <c r="B190" s="12" t="s">
        <v>134</v>
      </c>
      <c r="C190" s="12" t="s">
        <v>33</v>
      </c>
      <c r="D190" s="12" t="s">
        <v>35</v>
      </c>
      <c r="E190" s="13"/>
      <c r="F190" s="12">
        <v>280</v>
      </c>
      <c r="G190" s="13">
        <v>1111</v>
      </c>
      <c r="H190" s="13">
        <v>3420</v>
      </c>
      <c r="I190" s="40" t="s">
        <v>186</v>
      </c>
      <c r="J190" s="47">
        <v>3008206217</v>
      </c>
      <c r="K190" s="47">
        <v>3108206217</v>
      </c>
      <c r="L190" s="47">
        <v>0</v>
      </c>
      <c r="M190" s="47">
        <v>0</v>
      </c>
      <c r="N190" s="47">
        <v>0</v>
      </c>
      <c r="O190" s="47">
        <v>0</v>
      </c>
      <c r="P190" s="47">
        <v>0</v>
      </c>
      <c r="Q190" s="47">
        <v>0</v>
      </c>
      <c r="R190" s="47">
        <v>0</v>
      </c>
      <c r="S190" s="47">
        <f t="shared" si="12"/>
        <v>3108206217</v>
      </c>
      <c r="T190" s="47">
        <v>0</v>
      </c>
      <c r="U190" s="47">
        <v>12258329.859999999</v>
      </c>
      <c r="V190" s="47">
        <v>0</v>
      </c>
      <c r="W190" s="47">
        <v>3014187166.29</v>
      </c>
      <c r="X190" s="47">
        <v>3014187166.29</v>
      </c>
      <c r="Y190" s="47">
        <v>81760720.849999994</v>
      </c>
      <c r="Z190" s="47">
        <v>81760720.849999994</v>
      </c>
      <c r="AA190" s="47">
        <v>0</v>
      </c>
      <c r="AB190" s="15">
        <f t="shared" si="17"/>
        <v>81760720.849999905</v>
      </c>
      <c r="AC190" s="49">
        <f t="shared" si="13"/>
        <v>0.96975134719319045</v>
      </c>
      <c r="AD190" s="49">
        <f t="shared" si="14"/>
        <v>0.96975134719319045</v>
      </c>
      <c r="AE190" s="49">
        <f t="shared" si="15"/>
        <v>3.9438598999494891E-3</v>
      </c>
      <c r="AF190" s="49">
        <f t="shared" si="16"/>
        <v>0.97369520709313995</v>
      </c>
    </row>
    <row r="191" spans="1:32" outlineLevel="2" x14ac:dyDescent="0.35">
      <c r="A191" s="12" t="s">
        <v>145</v>
      </c>
      <c r="B191" s="12" t="s">
        <v>134</v>
      </c>
      <c r="C191" s="12" t="s">
        <v>33</v>
      </c>
      <c r="D191" s="12" t="s">
        <v>146</v>
      </c>
      <c r="E191" s="13"/>
      <c r="F191" s="12">
        <v>280</v>
      </c>
      <c r="G191" s="13">
        <v>1111</v>
      </c>
      <c r="H191" s="13">
        <v>3420</v>
      </c>
      <c r="I191" s="40" t="s">
        <v>29</v>
      </c>
      <c r="J191" s="47">
        <v>60497012</v>
      </c>
      <c r="K191" s="47">
        <v>60497012</v>
      </c>
      <c r="L191" s="47">
        <v>0</v>
      </c>
      <c r="M191" s="47">
        <v>0</v>
      </c>
      <c r="N191" s="47">
        <v>0</v>
      </c>
      <c r="O191" s="47">
        <v>0</v>
      </c>
      <c r="P191" s="47">
        <v>0</v>
      </c>
      <c r="Q191" s="48">
        <v>-3000000</v>
      </c>
      <c r="R191" s="47">
        <v>0</v>
      </c>
      <c r="S191" s="47">
        <f t="shared" si="12"/>
        <v>57497012</v>
      </c>
      <c r="T191" s="47">
        <v>0</v>
      </c>
      <c r="U191" s="47">
        <v>25264.06</v>
      </c>
      <c r="V191" s="47">
        <v>0</v>
      </c>
      <c r="W191" s="47">
        <v>34833275.5</v>
      </c>
      <c r="X191" s="47">
        <v>34833275.5</v>
      </c>
      <c r="Y191" s="47">
        <v>22638472.440000001</v>
      </c>
      <c r="Z191" s="47">
        <v>25638472.440000001</v>
      </c>
      <c r="AA191" s="47">
        <v>0</v>
      </c>
      <c r="AB191" s="15">
        <f t="shared" si="17"/>
        <v>22638472.439999998</v>
      </c>
      <c r="AC191" s="49">
        <f t="shared" si="13"/>
        <v>0.5757850569545484</v>
      </c>
      <c r="AD191" s="49">
        <f t="shared" si="14"/>
        <v>0.60582757761394623</v>
      </c>
      <c r="AE191" s="49">
        <f t="shared" si="15"/>
        <v>4.393977899234138E-4</v>
      </c>
      <c r="AF191" s="49">
        <f t="shared" si="16"/>
        <v>0.60626697540386965</v>
      </c>
    </row>
    <row r="192" spans="1:32" outlineLevel="2" x14ac:dyDescent="0.35">
      <c r="A192" s="12" t="s">
        <v>145</v>
      </c>
      <c r="B192" s="12" t="s">
        <v>134</v>
      </c>
      <c r="C192" s="12" t="s">
        <v>33</v>
      </c>
      <c r="D192" s="12" t="s">
        <v>147</v>
      </c>
      <c r="E192" s="13"/>
      <c r="F192" s="12" t="s">
        <v>184</v>
      </c>
      <c r="G192" s="13">
        <v>1111</v>
      </c>
      <c r="H192" s="13">
        <v>3420</v>
      </c>
      <c r="I192" s="40" t="s">
        <v>336</v>
      </c>
      <c r="J192" s="47">
        <v>48976898</v>
      </c>
      <c r="K192" s="47">
        <v>58491341</v>
      </c>
      <c r="L192" s="47">
        <v>0</v>
      </c>
      <c r="M192" s="47">
        <v>0</v>
      </c>
      <c r="N192" s="47">
        <v>0</v>
      </c>
      <c r="O192" s="47">
        <v>0</v>
      </c>
      <c r="P192" s="47">
        <v>0</v>
      </c>
      <c r="Q192" s="48">
        <v>4040218</v>
      </c>
      <c r="R192" s="47">
        <v>0</v>
      </c>
      <c r="S192" s="47">
        <f t="shared" si="12"/>
        <v>62531559</v>
      </c>
      <c r="T192" s="47">
        <v>0</v>
      </c>
      <c r="U192" s="47">
        <v>24027655</v>
      </c>
      <c r="V192" s="47">
        <v>0</v>
      </c>
      <c r="W192" s="47">
        <v>28854991.960000001</v>
      </c>
      <c r="X192" s="47">
        <v>28854991.960000001</v>
      </c>
      <c r="Y192" s="47">
        <v>5608694.04</v>
      </c>
      <c r="Z192" s="47">
        <v>5608694.04</v>
      </c>
      <c r="AA192" s="47">
        <v>0</v>
      </c>
      <c r="AB192" s="15">
        <f t="shared" si="17"/>
        <v>9648912.0399999991</v>
      </c>
      <c r="AC192" s="49">
        <f t="shared" si="13"/>
        <v>0.49332074571516493</v>
      </c>
      <c r="AD192" s="49">
        <f t="shared" si="14"/>
        <v>0.46144686653342515</v>
      </c>
      <c r="AE192" s="49">
        <f t="shared" si="15"/>
        <v>0.38424845604760949</v>
      </c>
      <c r="AF192" s="49">
        <f t="shared" si="16"/>
        <v>0.84569532258103464</v>
      </c>
    </row>
    <row r="193" spans="1:32" outlineLevel="2" x14ac:dyDescent="0.35">
      <c r="A193" s="12" t="s">
        <v>145</v>
      </c>
      <c r="B193" s="12" t="s">
        <v>134</v>
      </c>
      <c r="C193" s="12" t="s">
        <v>33</v>
      </c>
      <c r="D193" s="12" t="s">
        <v>38</v>
      </c>
      <c r="E193" s="13"/>
      <c r="F193" s="12">
        <v>280</v>
      </c>
      <c r="G193" s="13">
        <v>1111</v>
      </c>
      <c r="H193" s="13">
        <v>3420</v>
      </c>
      <c r="I193" s="40" t="s">
        <v>187</v>
      </c>
      <c r="J193" s="47">
        <v>22823196043</v>
      </c>
      <c r="K193" s="47">
        <v>22823196043</v>
      </c>
      <c r="L193" s="47">
        <v>0</v>
      </c>
      <c r="M193" s="47">
        <v>0</v>
      </c>
      <c r="N193" s="47">
        <v>0</v>
      </c>
      <c r="O193" s="47">
        <v>0</v>
      </c>
      <c r="P193" s="47">
        <v>0</v>
      </c>
      <c r="Q193" s="47">
        <v>0</v>
      </c>
      <c r="R193" s="47">
        <v>0</v>
      </c>
      <c r="S193" s="47">
        <f t="shared" si="12"/>
        <v>22823196043</v>
      </c>
      <c r="T193" s="47">
        <v>0</v>
      </c>
      <c r="U193" s="47">
        <v>9805496.4199999999</v>
      </c>
      <c r="V193" s="47">
        <v>0</v>
      </c>
      <c r="W193" s="47">
        <v>14889434139.1</v>
      </c>
      <c r="X193" s="47">
        <v>14889434139.1</v>
      </c>
      <c r="Y193" s="47">
        <v>7923956407.4799995</v>
      </c>
      <c r="Z193" s="47">
        <v>7923956407.4799995</v>
      </c>
      <c r="AA193" s="47">
        <v>0</v>
      </c>
      <c r="AB193" s="15">
        <f t="shared" si="17"/>
        <v>7923956407.4800014</v>
      </c>
      <c r="AC193" s="49">
        <f t="shared" si="13"/>
        <v>0.65238164326536874</v>
      </c>
      <c r="AD193" s="49">
        <f t="shared" si="14"/>
        <v>0.65238164326536874</v>
      </c>
      <c r="AE193" s="49">
        <f t="shared" si="15"/>
        <v>4.2962854113534198E-4</v>
      </c>
      <c r="AF193" s="49">
        <f t="shared" si="16"/>
        <v>0.65281127180650411</v>
      </c>
    </row>
    <row r="194" spans="1:32" outlineLevel="2" x14ac:dyDescent="0.35">
      <c r="A194" s="12" t="s">
        <v>145</v>
      </c>
      <c r="B194" s="12" t="s">
        <v>134</v>
      </c>
      <c r="C194" s="12" t="s">
        <v>33</v>
      </c>
      <c r="D194" s="12" t="s">
        <v>39</v>
      </c>
      <c r="E194" s="13"/>
      <c r="F194" s="12">
        <v>280</v>
      </c>
      <c r="G194" s="13">
        <v>1111</v>
      </c>
      <c r="H194" s="13">
        <v>3420</v>
      </c>
      <c r="I194" s="40" t="s">
        <v>188</v>
      </c>
      <c r="J194" s="47">
        <v>3369676452</v>
      </c>
      <c r="K194" s="47">
        <v>3369676452</v>
      </c>
      <c r="L194" s="47">
        <v>0</v>
      </c>
      <c r="M194" s="47">
        <v>0</v>
      </c>
      <c r="N194" s="47">
        <v>0</v>
      </c>
      <c r="O194" s="47">
        <v>0</v>
      </c>
      <c r="P194" s="47">
        <v>0</v>
      </c>
      <c r="Q194" s="47">
        <v>0</v>
      </c>
      <c r="R194" s="47">
        <v>0</v>
      </c>
      <c r="S194" s="47">
        <f t="shared" si="12"/>
        <v>3369676452</v>
      </c>
      <c r="T194" s="47">
        <v>0</v>
      </c>
      <c r="U194" s="47">
        <v>1125284.08</v>
      </c>
      <c r="V194" s="47">
        <v>0</v>
      </c>
      <c r="W194" s="47">
        <v>2279745661.8699999</v>
      </c>
      <c r="X194" s="47">
        <v>2279745661.8699999</v>
      </c>
      <c r="Y194" s="47">
        <v>1088805506.05</v>
      </c>
      <c r="Z194" s="47">
        <v>1088805506.05</v>
      </c>
      <c r="AA194" s="47">
        <v>0</v>
      </c>
      <c r="AB194" s="15">
        <f t="shared" si="17"/>
        <v>1088805506.0500002</v>
      </c>
      <c r="AC194" s="49">
        <f t="shared" si="13"/>
        <v>0.6765473464127113</v>
      </c>
      <c r="AD194" s="49">
        <f t="shared" si="14"/>
        <v>0.6765473464127113</v>
      </c>
      <c r="AE194" s="49">
        <f t="shared" si="15"/>
        <v>3.339442513337183E-4</v>
      </c>
      <c r="AF194" s="49">
        <f t="shared" si="16"/>
        <v>0.67688129066404501</v>
      </c>
    </row>
    <row r="195" spans="1:32" outlineLevel="2" x14ac:dyDescent="0.35">
      <c r="A195" s="12" t="s">
        <v>145</v>
      </c>
      <c r="B195" s="12" t="s">
        <v>134</v>
      </c>
      <c r="C195" s="12" t="s">
        <v>33</v>
      </c>
      <c r="D195" s="12" t="s">
        <v>40</v>
      </c>
      <c r="E195" s="13"/>
      <c r="F195" s="12" t="s">
        <v>184</v>
      </c>
      <c r="G195" s="13">
        <v>1111</v>
      </c>
      <c r="H195" s="13">
        <v>3420</v>
      </c>
      <c r="I195" s="40" t="s">
        <v>3</v>
      </c>
      <c r="J195" s="47">
        <v>13282183391</v>
      </c>
      <c r="K195" s="47">
        <v>13282183391</v>
      </c>
      <c r="L195" s="47">
        <v>0</v>
      </c>
      <c r="M195" s="47">
        <v>0</v>
      </c>
      <c r="N195" s="47">
        <v>0</v>
      </c>
      <c r="O195" s="47">
        <v>0</v>
      </c>
      <c r="P195" s="47">
        <v>0</v>
      </c>
      <c r="Q195" s="48">
        <v>-1642000000</v>
      </c>
      <c r="R195" s="47">
        <v>0</v>
      </c>
      <c r="S195" s="47">
        <f t="shared" si="12"/>
        <v>11640183391</v>
      </c>
      <c r="T195" s="47">
        <v>0</v>
      </c>
      <c r="U195" s="47">
        <v>0</v>
      </c>
      <c r="V195" s="47">
        <v>0</v>
      </c>
      <c r="W195" s="47">
        <v>412380667.27999997</v>
      </c>
      <c r="X195" s="47">
        <v>412380667.27999997</v>
      </c>
      <c r="Y195" s="47">
        <v>0</v>
      </c>
      <c r="Z195" s="47">
        <v>12869802723.719999</v>
      </c>
      <c r="AA195" s="47">
        <v>0</v>
      </c>
      <c r="AB195" s="15">
        <f t="shared" si="17"/>
        <v>11227802723.719999</v>
      </c>
      <c r="AC195" s="49">
        <f t="shared" si="13"/>
        <v>3.1047656483905266E-2</v>
      </c>
      <c r="AD195" s="49">
        <f t="shared" si="14"/>
        <v>3.5427334211834326E-2</v>
      </c>
      <c r="AE195" s="49">
        <f t="shared" si="15"/>
        <v>0</v>
      </c>
      <c r="AF195" s="49">
        <f t="shared" si="16"/>
        <v>3.5427334211834326E-2</v>
      </c>
    </row>
    <row r="196" spans="1:32" outlineLevel="2" x14ac:dyDescent="0.35">
      <c r="A196" s="12" t="s">
        <v>145</v>
      </c>
      <c r="B196" s="12" t="s">
        <v>134</v>
      </c>
      <c r="C196" s="12" t="s">
        <v>33</v>
      </c>
      <c r="D196" s="12" t="s">
        <v>41</v>
      </c>
      <c r="E196" s="13"/>
      <c r="F196" s="12" t="s">
        <v>184</v>
      </c>
      <c r="G196" s="13">
        <v>1111</v>
      </c>
      <c r="H196" s="13">
        <v>3420</v>
      </c>
      <c r="I196" s="40" t="s">
        <v>4</v>
      </c>
      <c r="J196" s="47">
        <v>12075727101</v>
      </c>
      <c r="K196" s="47">
        <v>12134297468</v>
      </c>
      <c r="L196" s="47">
        <v>0</v>
      </c>
      <c r="M196" s="47">
        <v>0</v>
      </c>
      <c r="N196" s="47">
        <v>0</v>
      </c>
      <c r="O196" s="47">
        <v>0</v>
      </c>
      <c r="P196" s="47">
        <v>0</v>
      </c>
      <c r="Q196" s="48">
        <v>70927607</v>
      </c>
      <c r="R196" s="47">
        <v>0</v>
      </c>
      <c r="S196" s="47">
        <f t="shared" si="12"/>
        <v>12205225075</v>
      </c>
      <c r="T196" s="47">
        <v>0</v>
      </c>
      <c r="U196" s="47">
        <v>4586003.05</v>
      </c>
      <c r="V196" s="47">
        <v>0</v>
      </c>
      <c r="W196" s="47">
        <v>12065601196.92</v>
      </c>
      <c r="X196" s="47">
        <v>12065601196.92</v>
      </c>
      <c r="Y196" s="47">
        <v>64110268.030000001</v>
      </c>
      <c r="Z196" s="47">
        <v>64110268.030000001</v>
      </c>
      <c r="AA196" s="47">
        <v>0</v>
      </c>
      <c r="AB196" s="15">
        <f t="shared" si="17"/>
        <v>135037875.03000069</v>
      </c>
      <c r="AC196" s="49">
        <f t="shared" si="13"/>
        <v>0.9943386692751548</v>
      </c>
      <c r="AD196" s="49">
        <f t="shared" si="14"/>
        <v>0.98856031927129373</v>
      </c>
      <c r="AE196" s="49">
        <f t="shared" si="15"/>
        <v>3.757409651865842E-4</v>
      </c>
      <c r="AF196" s="49">
        <f t="shared" si="16"/>
        <v>0.98893606023648029</v>
      </c>
    </row>
    <row r="197" spans="1:32" outlineLevel="2" x14ac:dyDescent="0.35">
      <c r="A197" s="12" t="s">
        <v>145</v>
      </c>
      <c r="B197" s="12" t="s">
        <v>134</v>
      </c>
      <c r="C197" s="12" t="s">
        <v>33</v>
      </c>
      <c r="D197" s="12" t="s">
        <v>42</v>
      </c>
      <c r="E197" s="13"/>
      <c r="F197" s="12">
        <v>280</v>
      </c>
      <c r="G197" s="13">
        <v>1111</v>
      </c>
      <c r="H197" s="13">
        <v>3420</v>
      </c>
      <c r="I197" s="40" t="s">
        <v>5</v>
      </c>
      <c r="J197" s="47">
        <v>38768317399</v>
      </c>
      <c r="K197" s="47">
        <v>38768317399</v>
      </c>
      <c r="L197" s="47">
        <v>0</v>
      </c>
      <c r="M197" s="47">
        <v>0</v>
      </c>
      <c r="N197" s="47">
        <v>0</v>
      </c>
      <c r="O197" s="47">
        <v>0</v>
      </c>
      <c r="P197" s="47">
        <v>0</v>
      </c>
      <c r="Q197" s="47">
        <v>0</v>
      </c>
      <c r="R197" s="47">
        <v>0</v>
      </c>
      <c r="S197" s="47">
        <f t="shared" si="12"/>
        <v>38768317399</v>
      </c>
      <c r="T197" s="47">
        <v>0</v>
      </c>
      <c r="U197" s="47">
        <v>23856254.420000002</v>
      </c>
      <c r="V197" s="47">
        <v>0</v>
      </c>
      <c r="W197" s="47">
        <v>25532377762.34</v>
      </c>
      <c r="X197" s="47">
        <v>25532377762.34</v>
      </c>
      <c r="Y197" s="47">
        <v>13212083382.24</v>
      </c>
      <c r="Z197" s="47">
        <v>13212083382.24</v>
      </c>
      <c r="AA197" s="47">
        <v>0</v>
      </c>
      <c r="AB197" s="15">
        <f t="shared" si="17"/>
        <v>13212083382.240002</v>
      </c>
      <c r="AC197" s="49">
        <f t="shared" si="13"/>
        <v>0.65858875172639264</v>
      </c>
      <c r="AD197" s="49">
        <f t="shared" si="14"/>
        <v>0.65858875172639264</v>
      </c>
      <c r="AE197" s="49">
        <f t="shared" si="15"/>
        <v>6.1535439298212506E-4</v>
      </c>
      <c r="AF197" s="49">
        <f t="shared" si="16"/>
        <v>0.65920410611937474</v>
      </c>
    </row>
    <row r="198" spans="1:32" ht="67.5" outlineLevel="2" x14ac:dyDescent="0.35">
      <c r="A198" s="12" t="s">
        <v>145</v>
      </c>
      <c r="B198" s="12" t="s">
        <v>134</v>
      </c>
      <c r="C198" s="12" t="s">
        <v>33</v>
      </c>
      <c r="D198" s="12" t="s">
        <v>43</v>
      </c>
      <c r="E198" s="13">
        <v>200</v>
      </c>
      <c r="F198" s="12" t="s">
        <v>184</v>
      </c>
      <c r="G198" s="13">
        <v>1112</v>
      </c>
      <c r="H198" s="13">
        <v>3420</v>
      </c>
      <c r="I198" s="40" t="s">
        <v>189</v>
      </c>
      <c r="J198" s="47">
        <v>15363670014</v>
      </c>
      <c r="K198" s="47">
        <v>15363670014</v>
      </c>
      <c r="L198" s="47">
        <v>0</v>
      </c>
      <c r="M198" s="47">
        <v>0</v>
      </c>
      <c r="N198" s="47">
        <v>0</v>
      </c>
      <c r="O198" s="47">
        <v>0</v>
      </c>
      <c r="P198" s="47">
        <v>0</v>
      </c>
      <c r="Q198" s="47">
        <v>0</v>
      </c>
      <c r="R198" s="47">
        <v>0</v>
      </c>
      <c r="S198" s="47">
        <f t="shared" si="12"/>
        <v>15363670014</v>
      </c>
      <c r="T198" s="47">
        <v>0</v>
      </c>
      <c r="U198" s="47">
        <v>4614421035</v>
      </c>
      <c r="V198" s="47">
        <v>0</v>
      </c>
      <c r="W198" s="47">
        <v>10749248979</v>
      </c>
      <c r="X198" s="47">
        <v>10749248979</v>
      </c>
      <c r="Y198" s="47">
        <v>0</v>
      </c>
      <c r="Z198" s="47">
        <v>0</v>
      </c>
      <c r="AA198" s="47">
        <v>0</v>
      </c>
      <c r="AB198" s="15">
        <f t="shared" si="17"/>
        <v>0</v>
      </c>
      <c r="AC198" s="49">
        <f t="shared" si="13"/>
        <v>0.6996537265643461</v>
      </c>
      <c r="AD198" s="49">
        <f t="shared" si="14"/>
        <v>0.6996537265643461</v>
      </c>
      <c r="AE198" s="49">
        <f t="shared" si="15"/>
        <v>0.30034627343565384</v>
      </c>
      <c r="AF198" s="49">
        <f t="shared" si="16"/>
        <v>1</v>
      </c>
    </row>
    <row r="199" spans="1:32" ht="40.5" outlineLevel="2" x14ac:dyDescent="0.35">
      <c r="A199" s="12" t="s">
        <v>145</v>
      </c>
      <c r="B199" s="12" t="s">
        <v>134</v>
      </c>
      <c r="C199" s="12" t="s">
        <v>33</v>
      </c>
      <c r="D199" s="12" t="s">
        <v>44</v>
      </c>
      <c r="E199" s="13">
        <v>200</v>
      </c>
      <c r="F199" s="12" t="s">
        <v>184</v>
      </c>
      <c r="G199" s="13">
        <v>1112</v>
      </c>
      <c r="H199" s="13">
        <v>3420</v>
      </c>
      <c r="I199" s="40" t="s">
        <v>190</v>
      </c>
      <c r="J199" s="47">
        <v>830468649</v>
      </c>
      <c r="K199" s="47">
        <v>830468649</v>
      </c>
      <c r="L199" s="47">
        <v>0</v>
      </c>
      <c r="M199" s="47">
        <v>0</v>
      </c>
      <c r="N199" s="47">
        <v>0</v>
      </c>
      <c r="O199" s="47">
        <v>0</v>
      </c>
      <c r="P199" s="47">
        <v>0</v>
      </c>
      <c r="Q199" s="47">
        <v>0</v>
      </c>
      <c r="R199" s="47">
        <v>0</v>
      </c>
      <c r="S199" s="47">
        <f t="shared" si="12"/>
        <v>830468649</v>
      </c>
      <c r="T199" s="47">
        <v>0</v>
      </c>
      <c r="U199" s="47">
        <v>249451307</v>
      </c>
      <c r="V199" s="47">
        <v>0</v>
      </c>
      <c r="W199" s="47">
        <v>581017342</v>
      </c>
      <c r="X199" s="47">
        <v>581017342</v>
      </c>
      <c r="Y199" s="47">
        <v>0</v>
      </c>
      <c r="Z199" s="47">
        <v>0</v>
      </c>
      <c r="AA199" s="47">
        <v>0</v>
      </c>
      <c r="AB199" s="15">
        <f t="shared" si="17"/>
        <v>0</v>
      </c>
      <c r="AC199" s="49">
        <f t="shared" si="13"/>
        <v>0.69962585908525965</v>
      </c>
      <c r="AD199" s="49">
        <f t="shared" si="14"/>
        <v>0.69962585908525965</v>
      </c>
      <c r="AE199" s="49">
        <f t="shared" si="15"/>
        <v>0.3003741409147403</v>
      </c>
      <c r="AF199" s="49">
        <f t="shared" si="16"/>
        <v>1</v>
      </c>
    </row>
    <row r="200" spans="1:32" ht="67.5" outlineLevel="2" x14ac:dyDescent="0.35">
      <c r="A200" s="12" t="s">
        <v>145</v>
      </c>
      <c r="B200" s="12" t="s">
        <v>134</v>
      </c>
      <c r="C200" s="12" t="s">
        <v>33</v>
      </c>
      <c r="D200" s="12" t="s">
        <v>45</v>
      </c>
      <c r="E200" s="13">
        <v>200</v>
      </c>
      <c r="F200" s="12" t="s">
        <v>184</v>
      </c>
      <c r="G200" s="13">
        <v>1112</v>
      </c>
      <c r="H200" s="13">
        <v>3420</v>
      </c>
      <c r="I200" s="40" t="s">
        <v>191</v>
      </c>
      <c r="J200" s="47">
        <v>762255996</v>
      </c>
      <c r="K200" s="47">
        <v>762255996</v>
      </c>
      <c r="L200" s="47">
        <v>0</v>
      </c>
      <c r="M200" s="47">
        <v>0</v>
      </c>
      <c r="N200" s="47">
        <v>0</v>
      </c>
      <c r="O200" s="47">
        <v>0</v>
      </c>
      <c r="P200" s="47">
        <v>0</v>
      </c>
      <c r="Q200" s="48">
        <v>-150000000</v>
      </c>
      <c r="R200" s="47">
        <v>0</v>
      </c>
      <c r="S200" s="47">
        <f t="shared" si="12"/>
        <v>612255996</v>
      </c>
      <c r="T200" s="47">
        <v>0</v>
      </c>
      <c r="U200" s="47">
        <v>267247396</v>
      </c>
      <c r="V200" s="47">
        <v>0</v>
      </c>
      <c r="W200" s="47">
        <v>345008600</v>
      </c>
      <c r="X200" s="47">
        <v>345008600</v>
      </c>
      <c r="Y200" s="47">
        <v>0</v>
      </c>
      <c r="Z200" s="47">
        <v>150000000</v>
      </c>
      <c r="AA200" s="47">
        <v>0</v>
      </c>
      <c r="AB200" s="15">
        <f t="shared" si="17"/>
        <v>0</v>
      </c>
      <c r="AC200" s="49">
        <f t="shared" si="13"/>
        <v>0.45261513429931749</v>
      </c>
      <c r="AD200" s="49">
        <f t="shared" si="14"/>
        <v>0.56350383214540212</v>
      </c>
      <c r="AE200" s="49">
        <f t="shared" si="15"/>
        <v>0.43649616785459788</v>
      </c>
      <c r="AF200" s="49">
        <f t="shared" si="16"/>
        <v>1</v>
      </c>
    </row>
    <row r="201" spans="1:32" ht="54" outlineLevel="2" x14ac:dyDescent="0.35">
      <c r="A201" s="12" t="s">
        <v>145</v>
      </c>
      <c r="B201" s="12" t="s">
        <v>134</v>
      </c>
      <c r="C201" s="12" t="s">
        <v>33</v>
      </c>
      <c r="D201" s="12" t="s">
        <v>46</v>
      </c>
      <c r="E201" s="13">
        <v>200</v>
      </c>
      <c r="F201" s="12" t="s">
        <v>184</v>
      </c>
      <c r="G201" s="13">
        <v>1112</v>
      </c>
      <c r="H201" s="13">
        <v>3420</v>
      </c>
      <c r="I201" s="40" t="s">
        <v>192</v>
      </c>
      <c r="J201" s="47">
        <v>4982811896</v>
      </c>
      <c r="K201" s="47">
        <v>4982811896</v>
      </c>
      <c r="L201" s="47">
        <v>0</v>
      </c>
      <c r="M201" s="47">
        <v>0</v>
      </c>
      <c r="N201" s="47">
        <v>0</v>
      </c>
      <c r="O201" s="47">
        <v>0</v>
      </c>
      <c r="P201" s="47">
        <v>0</v>
      </c>
      <c r="Q201" s="47">
        <v>0</v>
      </c>
      <c r="R201" s="47">
        <v>0</v>
      </c>
      <c r="S201" s="47">
        <f t="shared" si="12"/>
        <v>4982811896</v>
      </c>
      <c r="T201" s="47">
        <v>0</v>
      </c>
      <c r="U201" s="47">
        <v>1497619253</v>
      </c>
      <c r="V201" s="47">
        <v>0</v>
      </c>
      <c r="W201" s="47">
        <v>3485192643</v>
      </c>
      <c r="X201" s="47">
        <v>3485192643</v>
      </c>
      <c r="Y201" s="47">
        <v>0</v>
      </c>
      <c r="Z201" s="47">
        <v>0</v>
      </c>
      <c r="AA201" s="47">
        <v>0</v>
      </c>
      <c r="AB201" s="15">
        <f t="shared" si="17"/>
        <v>0</v>
      </c>
      <c r="AC201" s="49">
        <f t="shared" si="13"/>
        <v>0.69944294822723929</v>
      </c>
      <c r="AD201" s="49">
        <f t="shared" si="14"/>
        <v>0.69944294822723929</v>
      </c>
      <c r="AE201" s="49">
        <f t="shared" si="15"/>
        <v>0.30055705177276071</v>
      </c>
      <c r="AF201" s="49">
        <f t="shared" si="16"/>
        <v>1</v>
      </c>
    </row>
    <row r="202" spans="1:32" ht="54" outlineLevel="2" x14ac:dyDescent="0.35">
      <c r="A202" s="12" t="s">
        <v>145</v>
      </c>
      <c r="B202" s="12" t="s">
        <v>134</v>
      </c>
      <c r="C202" s="12" t="s">
        <v>33</v>
      </c>
      <c r="D202" s="12" t="s">
        <v>47</v>
      </c>
      <c r="E202" s="13">
        <v>200</v>
      </c>
      <c r="F202" s="12" t="s">
        <v>184</v>
      </c>
      <c r="G202" s="13">
        <v>1112</v>
      </c>
      <c r="H202" s="13">
        <v>3420</v>
      </c>
      <c r="I202" s="40" t="s">
        <v>193</v>
      </c>
      <c r="J202" s="47">
        <v>2491405948</v>
      </c>
      <c r="K202" s="47">
        <v>2491405948</v>
      </c>
      <c r="L202" s="47">
        <v>0</v>
      </c>
      <c r="M202" s="47">
        <v>0</v>
      </c>
      <c r="N202" s="47">
        <v>0</v>
      </c>
      <c r="O202" s="47">
        <v>0</v>
      </c>
      <c r="P202" s="47">
        <v>0</v>
      </c>
      <c r="Q202" s="47">
        <v>0</v>
      </c>
      <c r="R202" s="47">
        <v>0</v>
      </c>
      <c r="S202" s="47">
        <f t="shared" si="12"/>
        <v>2491405948</v>
      </c>
      <c r="T202" s="47">
        <v>0</v>
      </c>
      <c r="U202" s="47">
        <v>748324476</v>
      </c>
      <c r="V202" s="47">
        <v>0</v>
      </c>
      <c r="W202" s="47">
        <v>1743081472</v>
      </c>
      <c r="X202" s="47">
        <v>1743081472</v>
      </c>
      <c r="Y202" s="47">
        <v>0</v>
      </c>
      <c r="Z202" s="47">
        <v>0</v>
      </c>
      <c r="AA202" s="47">
        <v>0</v>
      </c>
      <c r="AB202" s="15">
        <f t="shared" si="17"/>
        <v>0</v>
      </c>
      <c r="AC202" s="49">
        <f t="shared" si="13"/>
        <v>0.69963767783378517</v>
      </c>
      <c r="AD202" s="49">
        <f t="shared" si="14"/>
        <v>0.69963767783378517</v>
      </c>
      <c r="AE202" s="49">
        <f t="shared" si="15"/>
        <v>0.30036232216621489</v>
      </c>
      <c r="AF202" s="49">
        <f t="shared" si="16"/>
        <v>1</v>
      </c>
    </row>
    <row r="203" spans="1:32" ht="40.5" outlineLevel="2" x14ac:dyDescent="0.35">
      <c r="A203" s="12" t="s">
        <v>145</v>
      </c>
      <c r="B203" s="12" t="s">
        <v>134</v>
      </c>
      <c r="C203" s="12" t="s">
        <v>33</v>
      </c>
      <c r="D203" s="12" t="s">
        <v>48</v>
      </c>
      <c r="E203" s="13">
        <v>200</v>
      </c>
      <c r="F203" s="12" t="s">
        <v>184</v>
      </c>
      <c r="G203" s="13">
        <v>1112</v>
      </c>
      <c r="H203" s="13">
        <v>3420</v>
      </c>
      <c r="I203" s="40" t="s">
        <v>194</v>
      </c>
      <c r="J203" s="47">
        <v>9992428706</v>
      </c>
      <c r="K203" s="47">
        <v>9992428706</v>
      </c>
      <c r="L203" s="47">
        <v>0</v>
      </c>
      <c r="M203" s="47">
        <v>0</v>
      </c>
      <c r="N203" s="47">
        <v>0</v>
      </c>
      <c r="O203" s="47">
        <v>0</v>
      </c>
      <c r="P203" s="47">
        <v>0</v>
      </c>
      <c r="Q203" s="47">
        <v>0</v>
      </c>
      <c r="R203" s="47">
        <v>0</v>
      </c>
      <c r="S203" s="47">
        <f t="shared" ref="S203:S237" si="18">+K203+N203+P203+Q203</f>
        <v>9992428706</v>
      </c>
      <c r="T203" s="47">
        <v>0</v>
      </c>
      <c r="U203" s="47">
        <v>2214052566.2399998</v>
      </c>
      <c r="V203" s="47">
        <v>0</v>
      </c>
      <c r="W203" s="47">
        <v>7778376139.7600002</v>
      </c>
      <c r="X203" s="47">
        <v>7778376139.7600002</v>
      </c>
      <c r="Y203" s="47">
        <v>0</v>
      </c>
      <c r="Z203" s="47">
        <v>0</v>
      </c>
      <c r="AA203" s="47">
        <v>0</v>
      </c>
      <c r="AB203" s="15">
        <f t="shared" si="17"/>
        <v>0</v>
      </c>
      <c r="AC203" s="49">
        <f t="shared" ref="AC203:AC261" si="19">IFERROR(W203/K203,0)</f>
        <v>0.77842698393128773</v>
      </c>
      <c r="AD203" s="49">
        <f t="shared" ref="AD203:AD261" si="20">IFERROR(W203/S203,0)</f>
        <v>0.77842698393128773</v>
      </c>
      <c r="AE203" s="49">
        <f t="shared" ref="AE203:AE261" si="21">IFERROR(((T203+U203+V203)/S203),0)</f>
        <v>0.22157301606871227</v>
      </c>
      <c r="AF203" s="49">
        <f t="shared" ref="AF203:AF261" si="22">+AD203+AE203</f>
        <v>1</v>
      </c>
    </row>
    <row r="204" spans="1:32" outlineLevel="2" x14ac:dyDescent="0.35">
      <c r="A204" s="12" t="s">
        <v>145</v>
      </c>
      <c r="B204" s="12" t="s">
        <v>152</v>
      </c>
      <c r="C204" s="12" t="s">
        <v>33</v>
      </c>
      <c r="D204" s="12" t="s">
        <v>34</v>
      </c>
      <c r="E204" s="13"/>
      <c r="F204" s="12" t="s">
        <v>184</v>
      </c>
      <c r="G204" s="13">
        <v>1111</v>
      </c>
      <c r="H204" s="13">
        <v>3480</v>
      </c>
      <c r="I204" s="14" t="s">
        <v>185</v>
      </c>
      <c r="J204" s="59">
        <v>0</v>
      </c>
      <c r="K204" s="59">
        <v>0</v>
      </c>
      <c r="L204" s="59">
        <v>0</v>
      </c>
      <c r="M204" s="59">
        <v>0</v>
      </c>
      <c r="N204" s="59">
        <v>0</v>
      </c>
      <c r="O204" s="59">
        <v>0</v>
      </c>
      <c r="P204" s="59">
        <v>17756496</v>
      </c>
      <c r="Q204" s="47">
        <v>0</v>
      </c>
      <c r="R204" s="47">
        <v>0</v>
      </c>
      <c r="S204" s="47">
        <f t="shared" si="18"/>
        <v>17756496</v>
      </c>
      <c r="T204" s="47">
        <v>0</v>
      </c>
      <c r="U204" s="47">
        <v>0</v>
      </c>
      <c r="V204" s="47">
        <v>0</v>
      </c>
      <c r="W204" s="47">
        <v>0</v>
      </c>
      <c r="X204" s="47">
        <v>0</v>
      </c>
      <c r="Y204" s="47">
        <v>0</v>
      </c>
      <c r="Z204" s="47">
        <v>0</v>
      </c>
      <c r="AA204" s="47">
        <v>0</v>
      </c>
      <c r="AB204" s="15">
        <f t="shared" ref="AB204:AB263" si="23">+S204-T204-U204-V204-W204-AA204</f>
        <v>17756496</v>
      </c>
      <c r="AC204" s="49">
        <f t="shared" si="19"/>
        <v>0</v>
      </c>
      <c r="AD204" s="49">
        <f t="shared" si="20"/>
        <v>0</v>
      </c>
      <c r="AE204" s="49">
        <f t="shared" si="21"/>
        <v>0</v>
      </c>
      <c r="AF204" s="49">
        <f t="shared" si="22"/>
        <v>0</v>
      </c>
    </row>
    <row r="205" spans="1:32" outlineLevel="2" x14ac:dyDescent="0.35">
      <c r="A205" s="12" t="s">
        <v>145</v>
      </c>
      <c r="B205" s="12" t="s">
        <v>152</v>
      </c>
      <c r="C205" s="12" t="s">
        <v>33</v>
      </c>
      <c r="D205" s="12" t="s">
        <v>34</v>
      </c>
      <c r="E205" s="13"/>
      <c r="F205" s="12">
        <v>280</v>
      </c>
      <c r="G205" s="13">
        <v>1111</v>
      </c>
      <c r="H205" s="13">
        <v>3480</v>
      </c>
      <c r="I205" s="40" t="s">
        <v>185</v>
      </c>
      <c r="J205" s="47">
        <v>72315577597</v>
      </c>
      <c r="K205" s="47">
        <v>72315577597</v>
      </c>
      <c r="L205" s="47">
        <v>0</v>
      </c>
      <c r="M205" s="47">
        <v>0</v>
      </c>
      <c r="N205" s="47">
        <v>0</v>
      </c>
      <c r="O205" s="47">
        <v>0</v>
      </c>
      <c r="P205" s="47">
        <v>0</v>
      </c>
      <c r="Q205" s="48">
        <v>81086310</v>
      </c>
      <c r="R205" s="47">
        <v>0</v>
      </c>
      <c r="S205" s="47">
        <f t="shared" si="18"/>
        <v>72396663907</v>
      </c>
      <c r="T205" s="47">
        <v>0</v>
      </c>
      <c r="U205" s="47">
        <v>9415060.2699999996</v>
      </c>
      <c r="V205" s="47">
        <v>0</v>
      </c>
      <c r="W205" s="47">
        <v>48611923386.709999</v>
      </c>
      <c r="X205" s="47">
        <v>48611923386.709999</v>
      </c>
      <c r="Y205" s="47">
        <v>23694239150.02</v>
      </c>
      <c r="Z205" s="47">
        <v>23694239150.02</v>
      </c>
      <c r="AA205" s="47">
        <v>0</v>
      </c>
      <c r="AB205" s="15">
        <f t="shared" si="23"/>
        <v>23775325460.019997</v>
      </c>
      <c r="AC205" s="49">
        <f t="shared" si="19"/>
        <v>0.67221925070714861</v>
      </c>
      <c r="AD205" s="49">
        <f t="shared" si="20"/>
        <v>0.67146634614484957</v>
      </c>
      <c r="AE205" s="49">
        <f t="shared" si="21"/>
        <v>1.3004826136870737E-4</v>
      </c>
      <c r="AF205" s="49">
        <f t="shared" si="22"/>
        <v>0.67159639440621832</v>
      </c>
    </row>
    <row r="206" spans="1:32" outlineLevel="2" x14ac:dyDescent="0.35">
      <c r="A206" s="12" t="s">
        <v>145</v>
      </c>
      <c r="B206" s="12" t="s">
        <v>152</v>
      </c>
      <c r="C206" s="12" t="s">
        <v>33</v>
      </c>
      <c r="D206" s="12" t="s">
        <v>35</v>
      </c>
      <c r="E206" s="13"/>
      <c r="F206" s="12" t="s">
        <v>184</v>
      </c>
      <c r="G206" s="13">
        <v>1111</v>
      </c>
      <c r="H206" s="13">
        <v>3480</v>
      </c>
      <c r="I206" s="40" t="s">
        <v>186</v>
      </c>
      <c r="J206" s="47">
        <v>0</v>
      </c>
      <c r="K206" s="47">
        <v>0</v>
      </c>
      <c r="L206" s="47">
        <v>0</v>
      </c>
      <c r="M206" s="47">
        <v>0</v>
      </c>
      <c r="N206" s="48">
        <v>784138699</v>
      </c>
      <c r="O206" s="47">
        <v>0</v>
      </c>
      <c r="P206" s="47">
        <v>0</v>
      </c>
      <c r="Q206" s="48">
        <v>1090861301</v>
      </c>
      <c r="R206" s="47">
        <v>0</v>
      </c>
      <c r="S206" s="47">
        <f t="shared" si="18"/>
        <v>1875000000</v>
      </c>
      <c r="T206" s="47">
        <v>0</v>
      </c>
      <c r="U206" s="47">
        <v>0</v>
      </c>
      <c r="V206" s="47">
        <v>0</v>
      </c>
      <c r="W206" s="47">
        <v>0</v>
      </c>
      <c r="X206" s="47">
        <v>0</v>
      </c>
      <c r="Y206" s="47">
        <v>0</v>
      </c>
      <c r="Z206" s="47">
        <v>0</v>
      </c>
      <c r="AA206" s="47">
        <v>0</v>
      </c>
      <c r="AB206" s="15">
        <f t="shared" si="23"/>
        <v>1875000000</v>
      </c>
      <c r="AC206" s="49">
        <f t="shared" si="19"/>
        <v>0</v>
      </c>
      <c r="AD206" s="49">
        <f t="shared" si="20"/>
        <v>0</v>
      </c>
      <c r="AE206" s="49">
        <f t="shared" si="21"/>
        <v>0</v>
      </c>
      <c r="AF206" s="49">
        <f t="shared" si="22"/>
        <v>0</v>
      </c>
    </row>
    <row r="207" spans="1:32" outlineLevel="2" x14ac:dyDescent="0.35">
      <c r="A207" s="12" t="s">
        <v>145</v>
      </c>
      <c r="B207" s="12" t="s">
        <v>152</v>
      </c>
      <c r="C207" s="12" t="s">
        <v>33</v>
      </c>
      <c r="D207" s="12" t="s">
        <v>35</v>
      </c>
      <c r="E207" s="13"/>
      <c r="F207" s="12">
        <v>280</v>
      </c>
      <c r="G207" s="13">
        <v>1111</v>
      </c>
      <c r="H207" s="13">
        <v>3480</v>
      </c>
      <c r="I207" s="40" t="s">
        <v>186</v>
      </c>
      <c r="J207" s="47">
        <v>2181122087</v>
      </c>
      <c r="K207" s="47">
        <v>2622542193</v>
      </c>
      <c r="L207" s="47">
        <v>0</v>
      </c>
      <c r="M207" s="47">
        <v>0</v>
      </c>
      <c r="N207" s="48">
        <v>75000000</v>
      </c>
      <c r="O207" s="47">
        <v>0</v>
      </c>
      <c r="P207" s="47">
        <v>0</v>
      </c>
      <c r="Q207" s="48">
        <v>884494</v>
      </c>
      <c r="R207" s="47">
        <v>0</v>
      </c>
      <c r="S207" s="47">
        <f t="shared" si="18"/>
        <v>2698426687</v>
      </c>
      <c r="T207" s="47">
        <v>0</v>
      </c>
      <c r="U207" s="47">
        <v>17886142.039999999</v>
      </c>
      <c r="V207" s="47">
        <v>0</v>
      </c>
      <c r="W207" s="47">
        <v>2603031866.7399998</v>
      </c>
      <c r="X207" s="47">
        <v>2603031866.7399998</v>
      </c>
      <c r="Y207" s="47">
        <v>1624184.22</v>
      </c>
      <c r="Z207" s="47">
        <v>1624184.22</v>
      </c>
      <c r="AA207" s="47">
        <v>0</v>
      </c>
      <c r="AB207" s="15">
        <f t="shared" si="23"/>
        <v>77508678.220000267</v>
      </c>
      <c r="AC207" s="49">
        <f t="shared" si="19"/>
        <v>0.99256052912625137</v>
      </c>
      <c r="AD207" s="49">
        <f t="shared" si="20"/>
        <v>0.96464798516869976</v>
      </c>
      <c r="AE207" s="49">
        <f t="shared" si="21"/>
        <v>6.6283594533691325E-3</v>
      </c>
      <c r="AF207" s="49">
        <f t="shared" si="22"/>
        <v>0.97127634462206891</v>
      </c>
    </row>
    <row r="208" spans="1:32" outlineLevel="2" x14ac:dyDescent="0.35">
      <c r="A208" s="12" t="s">
        <v>145</v>
      </c>
      <c r="B208" s="12" t="s">
        <v>152</v>
      </c>
      <c r="C208" s="12" t="s">
        <v>33</v>
      </c>
      <c r="D208" s="12" t="s">
        <v>146</v>
      </c>
      <c r="E208" s="13"/>
      <c r="F208" s="12">
        <v>280</v>
      </c>
      <c r="G208" s="13">
        <v>1111</v>
      </c>
      <c r="H208" s="13">
        <v>3480</v>
      </c>
      <c r="I208" s="40" t="s">
        <v>29</v>
      </c>
      <c r="J208" s="47">
        <v>7535155</v>
      </c>
      <c r="K208" s="47">
        <v>7535155</v>
      </c>
      <c r="L208" s="47">
        <v>0</v>
      </c>
      <c r="M208" s="47">
        <v>0</v>
      </c>
      <c r="N208" s="47">
        <v>0</v>
      </c>
      <c r="O208" s="47">
        <v>0</v>
      </c>
      <c r="P208" s="47">
        <v>0</v>
      </c>
      <c r="Q208" s="47">
        <v>0</v>
      </c>
      <c r="R208" s="47">
        <v>0</v>
      </c>
      <c r="S208" s="47">
        <f t="shared" si="18"/>
        <v>7535155</v>
      </c>
      <c r="T208" s="47">
        <v>0</v>
      </c>
      <c r="U208" s="47">
        <v>0</v>
      </c>
      <c r="V208" s="47">
        <v>0</v>
      </c>
      <c r="W208" s="47">
        <v>4137985.35</v>
      </c>
      <c r="X208" s="47">
        <v>4137985.35</v>
      </c>
      <c r="Y208" s="47">
        <v>3397169.65</v>
      </c>
      <c r="Z208" s="47">
        <v>3397169.65</v>
      </c>
      <c r="AA208" s="47">
        <v>0</v>
      </c>
      <c r="AB208" s="15">
        <f t="shared" si="23"/>
        <v>3397169.65</v>
      </c>
      <c r="AC208" s="49">
        <f t="shared" si="19"/>
        <v>0.54915729669794455</v>
      </c>
      <c r="AD208" s="49">
        <f t="shared" si="20"/>
        <v>0.54915729669794455</v>
      </c>
      <c r="AE208" s="49">
        <f t="shared" si="21"/>
        <v>0</v>
      </c>
      <c r="AF208" s="49">
        <f t="shared" si="22"/>
        <v>0.54915729669794455</v>
      </c>
    </row>
    <row r="209" spans="1:32" outlineLevel="2" x14ac:dyDescent="0.35">
      <c r="A209" s="12" t="s">
        <v>145</v>
      </c>
      <c r="B209" s="12" t="s">
        <v>152</v>
      </c>
      <c r="C209" s="12" t="s">
        <v>33</v>
      </c>
      <c r="D209" s="12" t="s">
        <v>147</v>
      </c>
      <c r="E209" s="13"/>
      <c r="F209" s="12" t="s">
        <v>184</v>
      </c>
      <c r="G209" s="13">
        <v>1111</v>
      </c>
      <c r="H209" s="13">
        <v>3480</v>
      </c>
      <c r="I209" s="40" t="s">
        <v>336</v>
      </c>
      <c r="J209" s="47">
        <v>43936778</v>
      </c>
      <c r="K209" s="47">
        <v>70180617</v>
      </c>
      <c r="L209" s="47">
        <v>0</v>
      </c>
      <c r="M209" s="47">
        <v>0</v>
      </c>
      <c r="N209" s="47">
        <v>0</v>
      </c>
      <c r="O209" s="47">
        <v>0</v>
      </c>
      <c r="P209" s="47">
        <v>0</v>
      </c>
      <c r="Q209" s="48">
        <v>14129470</v>
      </c>
      <c r="R209" s="47">
        <v>0</v>
      </c>
      <c r="S209" s="47">
        <f t="shared" si="18"/>
        <v>84310087</v>
      </c>
      <c r="T209" s="47">
        <v>0</v>
      </c>
      <c r="U209" s="47">
        <v>28214480.579999998</v>
      </c>
      <c r="V209" s="47">
        <v>0</v>
      </c>
      <c r="W209" s="47">
        <v>30210445.399999999</v>
      </c>
      <c r="X209" s="47">
        <v>30210445.399999999</v>
      </c>
      <c r="Y209" s="47">
        <v>11755691.02</v>
      </c>
      <c r="Z209" s="47">
        <v>11755691.02</v>
      </c>
      <c r="AA209" s="47">
        <v>0</v>
      </c>
      <c r="AB209" s="15">
        <f t="shared" si="23"/>
        <v>25885161.020000003</v>
      </c>
      <c r="AC209" s="49">
        <f t="shared" si="19"/>
        <v>0.43046708181548188</v>
      </c>
      <c r="AD209" s="49">
        <f t="shared" si="20"/>
        <v>0.35832539705480315</v>
      </c>
      <c r="AE209" s="49">
        <f t="shared" si="21"/>
        <v>0.33465130429766959</v>
      </c>
      <c r="AF209" s="49">
        <f t="shared" si="22"/>
        <v>0.6929767013524728</v>
      </c>
    </row>
    <row r="210" spans="1:32" outlineLevel="2" x14ac:dyDescent="0.35">
      <c r="A210" s="12" t="s">
        <v>145</v>
      </c>
      <c r="B210" s="12" t="s">
        <v>152</v>
      </c>
      <c r="C210" s="12" t="s">
        <v>33</v>
      </c>
      <c r="D210" s="12" t="s">
        <v>38</v>
      </c>
      <c r="E210" s="13"/>
      <c r="F210" s="12">
        <v>280</v>
      </c>
      <c r="G210" s="13">
        <v>1111</v>
      </c>
      <c r="H210" s="13">
        <v>3480</v>
      </c>
      <c r="I210" s="40" t="s">
        <v>187</v>
      </c>
      <c r="J210" s="47">
        <v>17980833226</v>
      </c>
      <c r="K210" s="47">
        <v>17980833226</v>
      </c>
      <c r="L210" s="47">
        <v>0</v>
      </c>
      <c r="M210" s="47">
        <v>0</v>
      </c>
      <c r="N210" s="47">
        <v>0</v>
      </c>
      <c r="O210" s="47">
        <v>0</v>
      </c>
      <c r="P210" s="47">
        <v>0</v>
      </c>
      <c r="Q210" s="48">
        <v>5116257</v>
      </c>
      <c r="R210" s="47">
        <v>0</v>
      </c>
      <c r="S210" s="47">
        <f t="shared" si="18"/>
        <v>17985949483</v>
      </c>
      <c r="T210" s="47">
        <v>0</v>
      </c>
      <c r="U210" s="47">
        <v>1652550.96</v>
      </c>
      <c r="V210" s="47">
        <v>0</v>
      </c>
      <c r="W210" s="47">
        <v>11991039617.01</v>
      </c>
      <c r="X210" s="47">
        <v>11991039617.01</v>
      </c>
      <c r="Y210" s="47">
        <v>5988141058.0299997</v>
      </c>
      <c r="Z210" s="47">
        <v>5988141058.0299997</v>
      </c>
      <c r="AA210" s="47">
        <v>0</v>
      </c>
      <c r="AB210" s="15">
        <f t="shared" si="23"/>
        <v>5993257315.0300007</v>
      </c>
      <c r="AC210" s="49">
        <f t="shared" si="19"/>
        <v>0.66687897419965758</v>
      </c>
      <c r="AD210" s="49">
        <f t="shared" si="20"/>
        <v>0.66668927477772122</v>
      </c>
      <c r="AE210" s="49">
        <f t="shared" si="21"/>
        <v>9.1880106833501445E-5</v>
      </c>
      <c r="AF210" s="49">
        <f t="shared" si="22"/>
        <v>0.66678115488455469</v>
      </c>
    </row>
    <row r="211" spans="1:32" outlineLevel="2" x14ac:dyDescent="0.35">
      <c r="A211" s="12" t="s">
        <v>145</v>
      </c>
      <c r="B211" s="12" t="s">
        <v>152</v>
      </c>
      <c r="C211" s="12" t="s">
        <v>33</v>
      </c>
      <c r="D211" s="12" t="s">
        <v>39</v>
      </c>
      <c r="E211" s="13"/>
      <c r="F211" s="12">
        <v>280</v>
      </c>
      <c r="G211" s="13">
        <v>1111</v>
      </c>
      <c r="H211" s="13">
        <v>3480</v>
      </c>
      <c r="I211" s="40" t="s">
        <v>188</v>
      </c>
      <c r="J211" s="47">
        <v>861854380</v>
      </c>
      <c r="K211" s="47">
        <v>861854380</v>
      </c>
      <c r="L211" s="47">
        <v>0</v>
      </c>
      <c r="M211" s="47">
        <v>0</v>
      </c>
      <c r="N211" s="47">
        <v>0</v>
      </c>
      <c r="O211" s="47">
        <v>0</v>
      </c>
      <c r="P211" s="47">
        <v>0</v>
      </c>
      <c r="Q211" s="47">
        <v>0</v>
      </c>
      <c r="R211" s="47">
        <v>0</v>
      </c>
      <c r="S211" s="47">
        <f t="shared" si="18"/>
        <v>861854380</v>
      </c>
      <c r="T211" s="47">
        <v>0</v>
      </c>
      <c r="U211" s="47">
        <v>0</v>
      </c>
      <c r="V211" s="47">
        <v>0</v>
      </c>
      <c r="W211" s="47">
        <v>539674064.33000004</v>
      </c>
      <c r="X211" s="47">
        <v>539674064.33000004</v>
      </c>
      <c r="Y211" s="47">
        <v>322180315.67000002</v>
      </c>
      <c r="Z211" s="47">
        <v>322180315.67000002</v>
      </c>
      <c r="AA211" s="47">
        <v>0</v>
      </c>
      <c r="AB211" s="15">
        <f t="shared" si="23"/>
        <v>322180315.66999996</v>
      </c>
      <c r="AC211" s="49">
        <f t="shared" si="19"/>
        <v>0.62617778229542675</v>
      </c>
      <c r="AD211" s="49">
        <f t="shared" si="20"/>
        <v>0.62617778229542675</v>
      </c>
      <c r="AE211" s="49">
        <f t="shared" si="21"/>
        <v>0</v>
      </c>
      <c r="AF211" s="49">
        <f t="shared" si="22"/>
        <v>0.62617778229542675</v>
      </c>
    </row>
    <row r="212" spans="1:32" outlineLevel="2" x14ac:dyDescent="0.35">
      <c r="A212" s="12" t="s">
        <v>145</v>
      </c>
      <c r="B212" s="12" t="s">
        <v>152</v>
      </c>
      <c r="C212" s="12" t="s">
        <v>33</v>
      </c>
      <c r="D212" s="12" t="s">
        <v>40</v>
      </c>
      <c r="E212" s="13"/>
      <c r="F212" s="12" t="s">
        <v>184</v>
      </c>
      <c r="G212" s="13">
        <v>1111</v>
      </c>
      <c r="H212" s="13">
        <v>3480</v>
      </c>
      <c r="I212" s="40" t="s">
        <v>3</v>
      </c>
      <c r="J212" s="47">
        <v>9566197631</v>
      </c>
      <c r="K212" s="47">
        <v>9566197631</v>
      </c>
      <c r="L212" s="47">
        <v>0</v>
      </c>
      <c r="M212" s="47">
        <v>0</v>
      </c>
      <c r="N212" s="47">
        <v>0</v>
      </c>
      <c r="O212" s="47">
        <v>0</v>
      </c>
      <c r="P212" s="48">
        <v>739564</v>
      </c>
      <c r="Q212" s="48">
        <v>-1451790913</v>
      </c>
      <c r="R212" s="47">
        <v>0</v>
      </c>
      <c r="S212" s="47">
        <f t="shared" si="18"/>
        <v>8115146282</v>
      </c>
      <c r="T212" s="47">
        <v>0</v>
      </c>
      <c r="U212" s="47">
        <v>0</v>
      </c>
      <c r="V212" s="47">
        <v>0</v>
      </c>
      <c r="W212" s="47">
        <v>335039780.56999999</v>
      </c>
      <c r="X212" s="47">
        <v>335039780.56999999</v>
      </c>
      <c r="Y212" s="47">
        <v>0</v>
      </c>
      <c r="Z212" s="47">
        <v>9231157850.4300003</v>
      </c>
      <c r="AA212" s="47">
        <v>0</v>
      </c>
      <c r="AB212" s="15">
        <f t="shared" si="23"/>
        <v>7780106501.4300003</v>
      </c>
      <c r="AC212" s="49">
        <f t="shared" si="19"/>
        <v>3.502329697687593E-2</v>
      </c>
      <c r="AD212" s="49">
        <f t="shared" si="20"/>
        <v>4.1285735207650318E-2</v>
      </c>
      <c r="AE212" s="49">
        <f t="shared" si="21"/>
        <v>0</v>
      </c>
      <c r="AF212" s="49">
        <f t="shared" si="22"/>
        <v>4.1285735207650318E-2</v>
      </c>
    </row>
    <row r="213" spans="1:32" outlineLevel="2" x14ac:dyDescent="0.35">
      <c r="A213" s="12" t="s">
        <v>145</v>
      </c>
      <c r="B213" s="12" t="s">
        <v>152</v>
      </c>
      <c r="C213" s="12" t="s">
        <v>33</v>
      </c>
      <c r="D213" s="12" t="s">
        <v>41</v>
      </c>
      <c r="E213" s="13"/>
      <c r="F213" s="12" t="s">
        <v>184</v>
      </c>
      <c r="G213" s="13">
        <v>1111</v>
      </c>
      <c r="H213" s="13">
        <v>3480</v>
      </c>
      <c r="I213" s="40" t="s">
        <v>4</v>
      </c>
      <c r="J213" s="47">
        <v>8675790071</v>
      </c>
      <c r="K213" s="47">
        <v>8792522101</v>
      </c>
      <c r="L213" s="47">
        <v>0</v>
      </c>
      <c r="M213" s="47">
        <v>0</v>
      </c>
      <c r="N213" s="47">
        <v>0</v>
      </c>
      <c r="O213" s="47">
        <v>0</v>
      </c>
      <c r="P213" s="47">
        <v>0</v>
      </c>
      <c r="Q213" s="48">
        <v>61318190</v>
      </c>
      <c r="R213" s="47">
        <v>0</v>
      </c>
      <c r="S213" s="47">
        <f t="shared" si="18"/>
        <v>8853840291</v>
      </c>
      <c r="T213" s="47">
        <v>0</v>
      </c>
      <c r="U213" s="47">
        <v>2120048.9</v>
      </c>
      <c r="V213" s="47">
        <v>0</v>
      </c>
      <c r="W213" s="47">
        <v>8725160881.4500008</v>
      </c>
      <c r="X213" s="47">
        <v>8725160881.4500008</v>
      </c>
      <c r="Y213" s="47">
        <v>65241170.649999999</v>
      </c>
      <c r="Z213" s="47">
        <v>65241170.649999999</v>
      </c>
      <c r="AA213" s="47">
        <v>0</v>
      </c>
      <c r="AB213" s="15">
        <f t="shared" si="23"/>
        <v>126559360.64999962</v>
      </c>
      <c r="AC213" s="49">
        <f t="shared" si="19"/>
        <v>0.9923388057742456</v>
      </c>
      <c r="AD213" s="49">
        <f t="shared" si="20"/>
        <v>0.98546626036604668</v>
      </c>
      <c r="AE213" s="49">
        <f t="shared" si="21"/>
        <v>2.3944964335476514E-4</v>
      </c>
      <c r="AF213" s="49">
        <f t="shared" si="22"/>
        <v>0.98570571000940144</v>
      </c>
    </row>
    <row r="214" spans="1:32" outlineLevel="2" x14ac:dyDescent="0.35">
      <c r="A214" s="12" t="s">
        <v>145</v>
      </c>
      <c r="B214" s="12" t="s">
        <v>152</v>
      </c>
      <c r="C214" s="12" t="s">
        <v>33</v>
      </c>
      <c r="D214" s="12" t="s">
        <v>42</v>
      </c>
      <c r="E214" s="13"/>
      <c r="F214" s="12" t="s">
        <v>184</v>
      </c>
      <c r="G214" s="13">
        <v>1111</v>
      </c>
      <c r="H214" s="13">
        <v>3480</v>
      </c>
      <c r="I214" s="40" t="s">
        <v>5</v>
      </c>
      <c r="J214" s="47">
        <v>0</v>
      </c>
      <c r="K214" s="47">
        <v>0</v>
      </c>
      <c r="L214" s="47">
        <v>0</v>
      </c>
      <c r="M214" s="47">
        <v>0</v>
      </c>
      <c r="N214" s="47">
        <v>0</v>
      </c>
      <c r="O214" s="47">
        <v>0</v>
      </c>
      <c r="P214" s="47">
        <v>0</v>
      </c>
      <c r="Q214" s="48">
        <v>29000000</v>
      </c>
      <c r="R214" s="47">
        <v>0</v>
      </c>
      <c r="S214" s="47">
        <f t="shared" si="18"/>
        <v>29000000</v>
      </c>
      <c r="T214" s="47">
        <v>0</v>
      </c>
      <c r="U214" s="47">
        <v>0</v>
      </c>
      <c r="V214" s="47">
        <v>0</v>
      </c>
      <c r="W214" s="47">
        <v>0</v>
      </c>
      <c r="X214" s="47">
        <v>0</v>
      </c>
      <c r="Y214" s="47">
        <v>0</v>
      </c>
      <c r="Z214" s="47">
        <v>0</v>
      </c>
      <c r="AA214" s="47">
        <v>0</v>
      </c>
      <c r="AB214" s="15">
        <f t="shared" si="23"/>
        <v>29000000</v>
      </c>
      <c r="AC214" s="49">
        <f t="shared" si="19"/>
        <v>0</v>
      </c>
      <c r="AD214" s="49">
        <f t="shared" si="20"/>
        <v>0</v>
      </c>
      <c r="AE214" s="49">
        <f t="shared" si="21"/>
        <v>0</v>
      </c>
      <c r="AF214" s="49">
        <f t="shared" si="22"/>
        <v>0</v>
      </c>
    </row>
    <row r="215" spans="1:32" outlineLevel="2" x14ac:dyDescent="0.35">
      <c r="A215" s="12" t="s">
        <v>145</v>
      </c>
      <c r="B215" s="12" t="s">
        <v>152</v>
      </c>
      <c r="C215" s="12" t="s">
        <v>33</v>
      </c>
      <c r="D215" s="12" t="s">
        <v>42</v>
      </c>
      <c r="E215" s="13"/>
      <c r="F215" s="12">
        <v>280</v>
      </c>
      <c r="G215" s="13">
        <v>1111</v>
      </c>
      <c r="H215" s="13">
        <v>3480</v>
      </c>
      <c r="I215" s="40" t="s">
        <v>5</v>
      </c>
      <c r="J215" s="47">
        <v>17582671223</v>
      </c>
      <c r="K215" s="47">
        <v>17582671223</v>
      </c>
      <c r="L215" s="47">
        <v>0</v>
      </c>
      <c r="M215" s="47">
        <v>0</v>
      </c>
      <c r="N215" s="47">
        <v>0</v>
      </c>
      <c r="O215" s="47">
        <v>0</v>
      </c>
      <c r="P215" s="47">
        <v>0</v>
      </c>
      <c r="Q215" s="48">
        <v>3638211</v>
      </c>
      <c r="R215" s="47">
        <v>0</v>
      </c>
      <c r="S215" s="47">
        <f t="shared" si="18"/>
        <v>17586309434</v>
      </c>
      <c r="T215" s="47">
        <v>0</v>
      </c>
      <c r="U215" s="47">
        <v>2179804.65</v>
      </c>
      <c r="V215" s="47">
        <v>0</v>
      </c>
      <c r="W215" s="47">
        <v>12278909855.549999</v>
      </c>
      <c r="X215" s="47">
        <v>12278909855.549999</v>
      </c>
      <c r="Y215" s="47">
        <v>5301581562.8000002</v>
      </c>
      <c r="Z215" s="47">
        <v>5301581562.8000002</v>
      </c>
      <c r="AA215" s="47">
        <v>0</v>
      </c>
      <c r="AB215" s="15">
        <f t="shared" si="23"/>
        <v>5305219773.7999992</v>
      </c>
      <c r="AC215" s="49">
        <f t="shared" si="19"/>
        <v>0.69835292372912494</v>
      </c>
      <c r="AD215" s="49">
        <f t="shared" si="20"/>
        <v>0.69820845025113187</v>
      </c>
      <c r="AE215" s="49">
        <f t="shared" si="21"/>
        <v>1.2394895348456314E-4</v>
      </c>
      <c r="AF215" s="49">
        <f t="shared" si="22"/>
        <v>0.69833239920461643</v>
      </c>
    </row>
    <row r="216" spans="1:32" ht="67.5" outlineLevel="2" x14ac:dyDescent="0.35">
      <c r="A216" s="12" t="s">
        <v>145</v>
      </c>
      <c r="B216" s="12" t="s">
        <v>152</v>
      </c>
      <c r="C216" s="12" t="s">
        <v>33</v>
      </c>
      <c r="D216" s="12" t="s">
        <v>43</v>
      </c>
      <c r="E216" s="13">
        <v>200</v>
      </c>
      <c r="F216" s="12" t="s">
        <v>184</v>
      </c>
      <c r="G216" s="13">
        <v>1112</v>
      </c>
      <c r="H216" s="13">
        <v>3480</v>
      </c>
      <c r="I216" s="40" t="s">
        <v>189</v>
      </c>
      <c r="J216" s="47">
        <v>11065342148</v>
      </c>
      <c r="K216" s="47">
        <v>11065342148</v>
      </c>
      <c r="L216" s="47">
        <v>0</v>
      </c>
      <c r="M216" s="47">
        <v>0</v>
      </c>
      <c r="N216" s="47">
        <v>0</v>
      </c>
      <c r="O216" s="47">
        <v>0</v>
      </c>
      <c r="P216" s="48">
        <v>1642480</v>
      </c>
      <c r="Q216" s="48">
        <v>249666</v>
      </c>
      <c r="R216" s="47">
        <v>0</v>
      </c>
      <c r="S216" s="47">
        <f t="shared" si="18"/>
        <v>11067234294</v>
      </c>
      <c r="T216" s="47">
        <v>0</v>
      </c>
      <c r="U216" s="47">
        <v>3228327449</v>
      </c>
      <c r="V216" s="47">
        <v>0</v>
      </c>
      <c r="W216" s="47">
        <v>7837014699</v>
      </c>
      <c r="X216" s="47">
        <v>7837014699</v>
      </c>
      <c r="Y216" s="47">
        <v>0</v>
      </c>
      <c r="Z216" s="47">
        <v>0</v>
      </c>
      <c r="AA216" s="47">
        <v>0</v>
      </c>
      <c r="AB216" s="15">
        <f t="shared" si="23"/>
        <v>1892146</v>
      </c>
      <c r="AC216" s="49">
        <f t="shared" si="19"/>
        <v>0.70824874587511033</v>
      </c>
      <c r="AD216" s="49">
        <f t="shared" si="20"/>
        <v>0.70812765780595843</v>
      </c>
      <c r="AE216" s="49">
        <f t="shared" si="21"/>
        <v>0.29170137391508988</v>
      </c>
      <c r="AF216" s="49">
        <f t="shared" si="22"/>
        <v>0.99982903172104831</v>
      </c>
    </row>
    <row r="217" spans="1:32" ht="40.5" outlineLevel="2" x14ac:dyDescent="0.35">
      <c r="A217" s="12" t="s">
        <v>145</v>
      </c>
      <c r="B217" s="12" t="s">
        <v>152</v>
      </c>
      <c r="C217" s="12" t="s">
        <v>33</v>
      </c>
      <c r="D217" s="12" t="s">
        <v>44</v>
      </c>
      <c r="E217" s="13">
        <v>200</v>
      </c>
      <c r="F217" s="12" t="s">
        <v>184</v>
      </c>
      <c r="G217" s="13">
        <v>1112</v>
      </c>
      <c r="H217" s="13">
        <v>3480</v>
      </c>
      <c r="I217" s="40" t="s">
        <v>190</v>
      </c>
      <c r="J217" s="47">
        <v>598126603</v>
      </c>
      <c r="K217" s="47">
        <v>598126603</v>
      </c>
      <c r="L217" s="47">
        <v>0</v>
      </c>
      <c r="M217" s="47">
        <v>0</v>
      </c>
      <c r="N217" s="47">
        <v>0</v>
      </c>
      <c r="O217" s="47">
        <v>0</v>
      </c>
      <c r="P217" s="48">
        <v>88785</v>
      </c>
      <c r="Q217" s="48">
        <v>13499</v>
      </c>
      <c r="R217" s="47">
        <v>0</v>
      </c>
      <c r="S217" s="47">
        <f t="shared" si="18"/>
        <v>598228887</v>
      </c>
      <c r="T217" s="47">
        <v>0</v>
      </c>
      <c r="U217" s="47">
        <v>174315295</v>
      </c>
      <c r="V217" s="47">
        <v>0</v>
      </c>
      <c r="W217" s="47">
        <v>423811308</v>
      </c>
      <c r="X217" s="47">
        <v>423811308</v>
      </c>
      <c r="Y217" s="47">
        <v>0</v>
      </c>
      <c r="Z217" s="47">
        <v>0</v>
      </c>
      <c r="AA217" s="47">
        <v>0</v>
      </c>
      <c r="AB217" s="15">
        <f t="shared" si="23"/>
        <v>102284</v>
      </c>
      <c r="AC217" s="49">
        <f t="shared" si="19"/>
        <v>0.70856455117412664</v>
      </c>
      <c r="AD217" s="49">
        <f t="shared" si="20"/>
        <v>0.70844340219899815</v>
      </c>
      <c r="AE217" s="49">
        <f t="shared" si="21"/>
        <v>0.29138561976529898</v>
      </c>
      <c r="AF217" s="49">
        <f t="shared" si="22"/>
        <v>0.99982902196429713</v>
      </c>
    </row>
    <row r="218" spans="1:32" ht="67.5" outlineLevel="2" x14ac:dyDescent="0.35">
      <c r="A218" s="12" t="s">
        <v>145</v>
      </c>
      <c r="B218" s="12" t="s">
        <v>152</v>
      </c>
      <c r="C218" s="12" t="s">
        <v>33</v>
      </c>
      <c r="D218" s="12" t="s">
        <v>45</v>
      </c>
      <c r="E218" s="13">
        <v>200</v>
      </c>
      <c r="F218" s="12" t="s">
        <v>184</v>
      </c>
      <c r="G218" s="13">
        <v>1112</v>
      </c>
      <c r="H218" s="13">
        <v>3480</v>
      </c>
      <c r="I218" s="40" t="s">
        <v>191</v>
      </c>
      <c r="J218" s="47">
        <v>390914255</v>
      </c>
      <c r="K218" s="47">
        <v>390914255</v>
      </c>
      <c r="L218" s="47">
        <v>0</v>
      </c>
      <c r="M218" s="47">
        <v>0</v>
      </c>
      <c r="N218" s="47">
        <v>0</v>
      </c>
      <c r="O218" s="47">
        <v>0</v>
      </c>
      <c r="P218" s="47">
        <v>0</v>
      </c>
      <c r="Q218" s="48">
        <v>-49989965</v>
      </c>
      <c r="R218" s="47">
        <v>0</v>
      </c>
      <c r="S218" s="47">
        <f t="shared" si="18"/>
        <v>340924290</v>
      </c>
      <c r="T218" s="47">
        <v>0</v>
      </c>
      <c r="U218" s="47">
        <v>133882648</v>
      </c>
      <c r="V218" s="47">
        <v>0</v>
      </c>
      <c r="W218" s="47">
        <v>207041642</v>
      </c>
      <c r="X218" s="47">
        <v>207041642</v>
      </c>
      <c r="Y218" s="47">
        <v>0</v>
      </c>
      <c r="Z218" s="47">
        <v>49989965</v>
      </c>
      <c r="AA218" s="47">
        <v>0</v>
      </c>
      <c r="AB218" s="15">
        <f t="shared" si="23"/>
        <v>0</v>
      </c>
      <c r="AC218" s="49">
        <f t="shared" si="19"/>
        <v>0.52963441305050385</v>
      </c>
      <c r="AD218" s="49">
        <f t="shared" si="20"/>
        <v>0.60729507422307749</v>
      </c>
      <c r="AE218" s="49">
        <f t="shared" si="21"/>
        <v>0.39270492577692251</v>
      </c>
      <c r="AF218" s="49">
        <f t="shared" si="22"/>
        <v>1</v>
      </c>
    </row>
    <row r="219" spans="1:32" ht="54" outlineLevel="2" x14ac:dyDescent="0.35">
      <c r="A219" s="12" t="s">
        <v>145</v>
      </c>
      <c r="B219" s="12" t="s">
        <v>152</v>
      </c>
      <c r="C219" s="12" t="s">
        <v>33</v>
      </c>
      <c r="D219" s="12" t="s">
        <v>46</v>
      </c>
      <c r="E219" s="13">
        <v>200</v>
      </c>
      <c r="F219" s="12" t="s">
        <v>184</v>
      </c>
      <c r="G219" s="13">
        <v>1112</v>
      </c>
      <c r="H219" s="13">
        <v>3480</v>
      </c>
      <c r="I219" s="40" t="s">
        <v>192</v>
      </c>
      <c r="J219" s="47">
        <v>3588759616</v>
      </c>
      <c r="K219" s="47">
        <v>3588759616</v>
      </c>
      <c r="L219" s="47">
        <v>0</v>
      </c>
      <c r="M219" s="47">
        <v>0</v>
      </c>
      <c r="N219" s="47">
        <v>0</v>
      </c>
      <c r="O219" s="47">
        <v>0</v>
      </c>
      <c r="P219" s="48">
        <v>532699</v>
      </c>
      <c r="Q219" s="48">
        <v>80939</v>
      </c>
      <c r="R219" s="47">
        <v>0</v>
      </c>
      <c r="S219" s="47">
        <f t="shared" si="18"/>
        <v>3589373254</v>
      </c>
      <c r="T219" s="47">
        <v>0</v>
      </c>
      <c r="U219" s="47">
        <v>1049613823</v>
      </c>
      <c r="V219" s="47">
        <v>0</v>
      </c>
      <c r="W219" s="47">
        <v>2539145793</v>
      </c>
      <c r="X219" s="47">
        <v>2539145793</v>
      </c>
      <c r="Y219" s="47">
        <v>0</v>
      </c>
      <c r="Z219" s="47">
        <v>0</v>
      </c>
      <c r="AA219" s="47">
        <v>0</v>
      </c>
      <c r="AB219" s="15">
        <f t="shared" si="23"/>
        <v>613638</v>
      </c>
      <c r="AC219" s="49">
        <f t="shared" si="19"/>
        <v>0.7075274091024546</v>
      </c>
      <c r="AD219" s="49">
        <f t="shared" si="20"/>
        <v>0.70740645046328743</v>
      </c>
      <c r="AE219" s="49">
        <f t="shared" si="21"/>
        <v>0.29242258988538172</v>
      </c>
      <c r="AF219" s="49">
        <f t="shared" si="22"/>
        <v>0.99982904034866915</v>
      </c>
    </row>
    <row r="220" spans="1:32" ht="54" outlineLevel="2" x14ac:dyDescent="0.35">
      <c r="A220" s="12" t="s">
        <v>145</v>
      </c>
      <c r="B220" s="12" t="s">
        <v>152</v>
      </c>
      <c r="C220" s="12" t="s">
        <v>33</v>
      </c>
      <c r="D220" s="12" t="s">
        <v>47</v>
      </c>
      <c r="E220" s="13">
        <v>200</v>
      </c>
      <c r="F220" s="12" t="s">
        <v>184</v>
      </c>
      <c r="G220" s="13">
        <v>1112</v>
      </c>
      <c r="H220" s="13">
        <v>3480</v>
      </c>
      <c r="I220" s="40" t="s">
        <v>193</v>
      </c>
      <c r="J220" s="47">
        <v>1794379808</v>
      </c>
      <c r="K220" s="47">
        <v>1794379808</v>
      </c>
      <c r="L220" s="47">
        <v>0</v>
      </c>
      <c r="M220" s="47">
        <v>0</v>
      </c>
      <c r="N220" s="47">
        <v>0</v>
      </c>
      <c r="O220" s="47">
        <v>0</v>
      </c>
      <c r="P220" s="48">
        <v>266353</v>
      </c>
      <c r="Q220" s="48">
        <v>40502</v>
      </c>
      <c r="R220" s="47">
        <v>0</v>
      </c>
      <c r="S220" s="47">
        <f t="shared" si="18"/>
        <v>1794686663</v>
      </c>
      <c r="T220" s="47">
        <v>0</v>
      </c>
      <c r="U220" s="47">
        <v>522320493</v>
      </c>
      <c r="V220" s="47">
        <v>0</v>
      </c>
      <c r="W220" s="47">
        <v>1272059315</v>
      </c>
      <c r="X220" s="47">
        <v>1272059315</v>
      </c>
      <c r="Y220" s="47">
        <v>0</v>
      </c>
      <c r="Z220" s="47">
        <v>0</v>
      </c>
      <c r="AA220" s="47">
        <v>0</v>
      </c>
      <c r="AB220" s="15">
        <f t="shared" si="23"/>
        <v>306855</v>
      </c>
      <c r="AC220" s="49">
        <f t="shared" si="19"/>
        <v>0.70891307923143998</v>
      </c>
      <c r="AD220" s="49">
        <f t="shared" si="20"/>
        <v>0.7087918694807841</v>
      </c>
      <c r="AE220" s="49">
        <f t="shared" si="21"/>
        <v>0.29103715081210252</v>
      </c>
      <c r="AF220" s="49">
        <f t="shared" si="22"/>
        <v>0.99982902029288656</v>
      </c>
    </row>
    <row r="221" spans="1:32" ht="40.5" outlineLevel="2" x14ac:dyDescent="0.35">
      <c r="A221" s="12" t="s">
        <v>145</v>
      </c>
      <c r="B221" s="12" t="s">
        <v>152</v>
      </c>
      <c r="C221" s="12" t="s">
        <v>33</v>
      </c>
      <c r="D221" s="12" t="s">
        <v>48</v>
      </c>
      <c r="E221" s="13">
        <v>200</v>
      </c>
      <c r="F221" s="12" t="s">
        <v>184</v>
      </c>
      <c r="G221" s="13">
        <v>1112</v>
      </c>
      <c r="H221" s="13">
        <v>3480</v>
      </c>
      <c r="I221" s="40" t="s">
        <v>194</v>
      </c>
      <c r="J221" s="47">
        <v>7460352003</v>
      </c>
      <c r="K221" s="47">
        <v>7460352003</v>
      </c>
      <c r="L221" s="47">
        <v>0</v>
      </c>
      <c r="M221" s="47">
        <v>0</v>
      </c>
      <c r="N221" s="47">
        <v>0</v>
      </c>
      <c r="O221" s="47">
        <v>0</v>
      </c>
      <c r="P221" s="48">
        <v>1198566</v>
      </c>
      <c r="Q221" s="48">
        <v>170222</v>
      </c>
      <c r="R221" s="47">
        <v>0</v>
      </c>
      <c r="S221" s="47">
        <f t="shared" si="18"/>
        <v>7461720791</v>
      </c>
      <c r="T221" s="47">
        <v>0</v>
      </c>
      <c r="U221" s="47">
        <v>1713097409.51</v>
      </c>
      <c r="V221" s="47">
        <v>0</v>
      </c>
      <c r="W221" s="47">
        <v>5747254593.4899998</v>
      </c>
      <c r="X221" s="47">
        <v>5747254593.4899998</v>
      </c>
      <c r="Y221" s="47">
        <v>0</v>
      </c>
      <c r="Z221" s="47">
        <v>0</v>
      </c>
      <c r="AA221" s="47">
        <v>0</v>
      </c>
      <c r="AB221" s="15">
        <f t="shared" si="23"/>
        <v>1368788</v>
      </c>
      <c r="AC221" s="49">
        <f t="shared" si="19"/>
        <v>0.77037311257952445</v>
      </c>
      <c r="AD221" s="49">
        <f t="shared" si="20"/>
        <v>0.77023179430971012</v>
      </c>
      <c r="AE221" s="49">
        <f t="shared" si="21"/>
        <v>0.22958476435841219</v>
      </c>
      <c r="AF221" s="49">
        <f t="shared" si="22"/>
        <v>0.99981655866812225</v>
      </c>
    </row>
    <row r="222" spans="1:32" outlineLevel="2" x14ac:dyDescent="0.35">
      <c r="A222" s="12" t="s">
        <v>145</v>
      </c>
      <c r="B222" s="12" t="s">
        <v>153</v>
      </c>
      <c r="C222" s="12" t="s">
        <v>33</v>
      </c>
      <c r="D222" s="12" t="s">
        <v>34</v>
      </c>
      <c r="E222" s="13"/>
      <c r="F222" s="12">
        <v>280</v>
      </c>
      <c r="G222" s="13">
        <v>1111</v>
      </c>
      <c r="H222" s="13">
        <v>3480</v>
      </c>
      <c r="I222" s="40" t="s">
        <v>185</v>
      </c>
      <c r="J222" s="47">
        <v>47329559585</v>
      </c>
      <c r="K222" s="47">
        <v>47343190714</v>
      </c>
      <c r="L222" s="47">
        <v>0</v>
      </c>
      <c r="M222" s="47">
        <v>0</v>
      </c>
      <c r="N222" s="47">
        <v>0</v>
      </c>
      <c r="O222" s="47">
        <v>0</v>
      </c>
      <c r="P222" s="47">
        <v>0</v>
      </c>
      <c r="Q222" s="47">
        <v>0</v>
      </c>
      <c r="R222" s="47">
        <v>0</v>
      </c>
      <c r="S222" s="47">
        <f t="shared" si="18"/>
        <v>47343190714</v>
      </c>
      <c r="T222" s="47">
        <v>0</v>
      </c>
      <c r="U222" s="47">
        <v>17020249.98</v>
      </c>
      <c r="V222" s="47">
        <v>0</v>
      </c>
      <c r="W222" s="47">
        <v>30586535738.450001</v>
      </c>
      <c r="X222" s="47">
        <v>30586535738.450001</v>
      </c>
      <c r="Y222" s="47">
        <v>16739634725.57</v>
      </c>
      <c r="Z222" s="47">
        <v>16739634725.57</v>
      </c>
      <c r="AA222" s="47">
        <v>0</v>
      </c>
      <c r="AB222" s="15">
        <f t="shared" si="23"/>
        <v>16739634725.569996</v>
      </c>
      <c r="AC222" s="49">
        <f t="shared" si="19"/>
        <v>0.64605987212021943</v>
      </c>
      <c r="AD222" s="49">
        <f t="shared" si="20"/>
        <v>0.64605987212021943</v>
      </c>
      <c r="AE222" s="49">
        <f t="shared" si="21"/>
        <v>3.5950787691558969E-4</v>
      </c>
      <c r="AF222" s="49">
        <f t="shared" si="22"/>
        <v>0.64641937999713506</v>
      </c>
    </row>
    <row r="223" spans="1:32" outlineLevel="2" x14ac:dyDescent="0.35">
      <c r="A223" s="12" t="s">
        <v>145</v>
      </c>
      <c r="B223" s="12" t="s">
        <v>153</v>
      </c>
      <c r="C223" s="12" t="s">
        <v>33</v>
      </c>
      <c r="D223" s="12" t="s">
        <v>35</v>
      </c>
      <c r="E223" s="13"/>
      <c r="F223" s="12" t="s">
        <v>184</v>
      </c>
      <c r="G223" s="13">
        <v>1111</v>
      </c>
      <c r="H223" s="13">
        <v>3480</v>
      </c>
      <c r="I223" s="40" t="s">
        <v>186</v>
      </c>
      <c r="J223" s="47">
        <v>0</v>
      </c>
      <c r="K223" s="47">
        <v>0</v>
      </c>
      <c r="L223" s="47">
        <v>0</v>
      </c>
      <c r="M223" s="47">
        <v>0</v>
      </c>
      <c r="N223" s="48">
        <v>27754399</v>
      </c>
      <c r="O223" s="47">
        <v>0</v>
      </c>
      <c r="P223" s="47">
        <v>0</v>
      </c>
      <c r="Q223" s="48">
        <v>568000000</v>
      </c>
      <c r="R223" s="47">
        <v>0</v>
      </c>
      <c r="S223" s="47">
        <f t="shared" si="18"/>
        <v>595754399</v>
      </c>
      <c r="T223" s="47">
        <v>0</v>
      </c>
      <c r="U223" s="47">
        <v>0</v>
      </c>
      <c r="V223" s="47">
        <v>0</v>
      </c>
      <c r="W223" s="47">
        <v>0</v>
      </c>
      <c r="X223" s="47">
        <v>0</v>
      </c>
      <c r="Y223" s="47">
        <v>0</v>
      </c>
      <c r="Z223" s="47">
        <v>0</v>
      </c>
      <c r="AA223" s="47">
        <v>0</v>
      </c>
      <c r="AB223" s="15">
        <f t="shared" si="23"/>
        <v>595754399</v>
      </c>
      <c r="AC223" s="49">
        <f t="shared" si="19"/>
        <v>0</v>
      </c>
      <c r="AD223" s="49">
        <f t="shared" si="20"/>
        <v>0</v>
      </c>
      <c r="AE223" s="49">
        <f t="shared" si="21"/>
        <v>0</v>
      </c>
      <c r="AF223" s="49">
        <f t="shared" si="22"/>
        <v>0</v>
      </c>
    </row>
    <row r="224" spans="1:32" outlineLevel="2" x14ac:dyDescent="0.35">
      <c r="A224" s="12" t="s">
        <v>145</v>
      </c>
      <c r="B224" s="12" t="s">
        <v>153</v>
      </c>
      <c r="C224" s="12" t="s">
        <v>33</v>
      </c>
      <c r="D224" s="12" t="s">
        <v>35</v>
      </c>
      <c r="E224" s="13"/>
      <c r="F224" s="12">
        <v>280</v>
      </c>
      <c r="G224" s="13">
        <v>1111</v>
      </c>
      <c r="H224" s="13">
        <v>3480</v>
      </c>
      <c r="I224" s="40" t="s">
        <v>186</v>
      </c>
      <c r="J224" s="47">
        <v>1657510831</v>
      </c>
      <c r="K224" s="47">
        <v>1657510831</v>
      </c>
      <c r="L224" s="47">
        <v>0</v>
      </c>
      <c r="M224" s="47">
        <v>0</v>
      </c>
      <c r="N224" s="47">
        <v>0</v>
      </c>
      <c r="O224" s="47">
        <v>0</v>
      </c>
      <c r="P224" s="47">
        <v>0</v>
      </c>
      <c r="Q224" s="47">
        <v>0</v>
      </c>
      <c r="R224" s="47">
        <v>0</v>
      </c>
      <c r="S224" s="47">
        <f t="shared" si="18"/>
        <v>1657510831</v>
      </c>
      <c r="T224" s="47">
        <v>0</v>
      </c>
      <c r="U224" s="47">
        <v>4227473.82</v>
      </c>
      <c r="V224" s="47">
        <v>0</v>
      </c>
      <c r="W224" s="47">
        <v>1429629993.3699999</v>
      </c>
      <c r="X224" s="47">
        <v>1429629993.3699999</v>
      </c>
      <c r="Y224" s="47">
        <v>223653363.81</v>
      </c>
      <c r="Z224" s="47">
        <v>223653363.81</v>
      </c>
      <c r="AA224" s="47">
        <v>0</v>
      </c>
      <c r="AB224" s="15">
        <f t="shared" si="23"/>
        <v>223653363.81000018</v>
      </c>
      <c r="AC224" s="49">
        <f t="shared" si="19"/>
        <v>0.86251623013979561</v>
      </c>
      <c r="AD224" s="49">
        <f t="shared" si="20"/>
        <v>0.86251623013979561</v>
      </c>
      <c r="AE224" s="49">
        <f t="shared" si="21"/>
        <v>2.5504954422828747E-3</v>
      </c>
      <c r="AF224" s="49">
        <f t="shared" si="22"/>
        <v>0.86506672558207853</v>
      </c>
    </row>
    <row r="225" spans="1:32" outlineLevel="2" x14ac:dyDescent="0.35">
      <c r="A225" s="12" t="s">
        <v>145</v>
      </c>
      <c r="B225" s="12" t="s">
        <v>153</v>
      </c>
      <c r="C225" s="12" t="s">
        <v>33</v>
      </c>
      <c r="D225" s="12" t="s">
        <v>146</v>
      </c>
      <c r="E225" s="13"/>
      <c r="F225" s="12">
        <v>280</v>
      </c>
      <c r="G225" s="13">
        <v>1111</v>
      </c>
      <c r="H225" s="13">
        <v>3480</v>
      </c>
      <c r="I225" s="40" t="s">
        <v>29</v>
      </c>
      <c r="J225" s="47">
        <v>35431323</v>
      </c>
      <c r="K225" s="47">
        <v>35431323</v>
      </c>
      <c r="L225" s="47">
        <v>0</v>
      </c>
      <c r="M225" s="47">
        <v>0</v>
      </c>
      <c r="N225" s="47">
        <v>0</v>
      </c>
      <c r="O225" s="47">
        <v>0</v>
      </c>
      <c r="P225" s="47">
        <v>0</v>
      </c>
      <c r="Q225" s="48">
        <v>-1700000</v>
      </c>
      <c r="R225" s="47">
        <v>0</v>
      </c>
      <c r="S225" s="47">
        <f t="shared" si="18"/>
        <v>33731323</v>
      </c>
      <c r="T225" s="47">
        <v>0</v>
      </c>
      <c r="U225" s="47">
        <v>19351.189999999999</v>
      </c>
      <c r="V225" s="47">
        <v>0</v>
      </c>
      <c r="W225" s="47">
        <v>19741118.620000001</v>
      </c>
      <c r="X225" s="47">
        <v>19741118.620000001</v>
      </c>
      <c r="Y225" s="47">
        <v>13970853.189999999</v>
      </c>
      <c r="Z225" s="47">
        <v>15670853.189999999</v>
      </c>
      <c r="AA225" s="47">
        <v>0</v>
      </c>
      <c r="AB225" s="15">
        <f t="shared" si="23"/>
        <v>13970853.190000001</v>
      </c>
      <c r="AC225" s="49">
        <f t="shared" si="19"/>
        <v>0.5571657208510109</v>
      </c>
      <c r="AD225" s="49">
        <f t="shared" si="20"/>
        <v>0.58524590393326703</v>
      </c>
      <c r="AE225" s="49">
        <f t="shared" si="21"/>
        <v>5.7368606621210796E-4</v>
      </c>
      <c r="AF225" s="49">
        <f t="shared" si="22"/>
        <v>0.58581958999947914</v>
      </c>
    </row>
    <row r="226" spans="1:32" outlineLevel="2" x14ac:dyDescent="0.35">
      <c r="A226" s="12" t="s">
        <v>145</v>
      </c>
      <c r="B226" s="12" t="s">
        <v>153</v>
      </c>
      <c r="C226" s="12" t="s">
        <v>33</v>
      </c>
      <c r="D226" s="12" t="s">
        <v>147</v>
      </c>
      <c r="E226" s="13"/>
      <c r="F226" s="12" t="s">
        <v>184</v>
      </c>
      <c r="G226" s="13">
        <v>1111</v>
      </c>
      <c r="H226" s="13">
        <v>3480</v>
      </c>
      <c r="I226" s="40" t="s">
        <v>336</v>
      </c>
      <c r="J226" s="47">
        <v>20060481</v>
      </c>
      <c r="K226" s="47">
        <v>20478409</v>
      </c>
      <c r="L226" s="47">
        <v>0</v>
      </c>
      <c r="M226" s="47">
        <v>0</v>
      </c>
      <c r="N226" s="47">
        <v>0</v>
      </c>
      <c r="O226" s="47">
        <v>0</v>
      </c>
      <c r="P226" s="47">
        <v>0</v>
      </c>
      <c r="Q226" s="48">
        <v>6107669</v>
      </c>
      <c r="R226" s="47">
        <v>0</v>
      </c>
      <c r="S226" s="47">
        <f t="shared" si="18"/>
        <v>26586078</v>
      </c>
      <c r="T226" s="47">
        <v>0</v>
      </c>
      <c r="U226" s="47">
        <v>9258716.9700000007</v>
      </c>
      <c r="V226" s="47">
        <v>0</v>
      </c>
      <c r="W226" s="47">
        <v>9305827.0600000005</v>
      </c>
      <c r="X226" s="47">
        <v>9305827.0600000005</v>
      </c>
      <c r="Y226" s="47">
        <v>1913864.97</v>
      </c>
      <c r="Z226" s="47">
        <v>1913864.97</v>
      </c>
      <c r="AA226" s="47">
        <v>0</v>
      </c>
      <c r="AB226" s="15">
        <f t="shared" si="23"/>
        <v>8021533.9700000007</v>
      </c>
      <c r="AC226" s="49">
        <f t="shared" si="19"/>
        <v>0.45442138888817002</v>
      </c>
      <c r="AD226" s="49">
        <f t="shared" si="20"/>
        <v>0.35002632054265398</v>
      </c>
      <c r="AE226" s="49">
        <f t="shared" si="21"/>
        <v>0.3482543371007939</v>
      </c>
      <c r="AF226" s="49">
        <f t="shared" si="22"/>
        <v>0.69828065764344793</v>
      </c>
    </row>
    <row r="227" spans="1:32" outlineLevel="2" x14ac:dyDescent="0.35">
      <c r="A227" s="12" t="s">
        <v>145</v>
      </c>
      <c r="B227" s="12" t="s">
        <v>153</v>
      </c>
      <c r="C227" s="12" t="s">
        <v>33</v>
      </c>
      <c r="D227" s="12" t="s">
        <v>38</v>
      </c>
      <c r="E227" s="13"/>
      <c r="F227" s="12">
        <v>280</v>
      </c>
      <c r="G227" s="13">
        <v>1111</v>
      </c>
      <c r="H227" s="13">
        <v>3480</v>
      </c>
      <c r="I227" s="40" t="s">
        <v>187</v>
      </c>
      <c r="J227" s="47">
        <v>8950670875</v>
      </c>
      <c r="K227" s="47">
        <v>8950670875</v>
      </c>
      <c r="L227" s="47">
        <v>0</v>
      </c>
      <c r="M227" s="47">
        <v>0</v>
      </c>
      <c r="N227" s="47">
        <v>0</v>
      </c>
      <c r="O227" s="47">
        <v>0</v>
      </c>
      <c r="P227" s="47">
        <v>0</v>
      </c>
      <c r="Q227" s="48">
        <v>14017954</v>
      </c>
      <c r="R227" s="47">
        <v>0</v>
      </c>
      <c r="S227" s="47">
        <f t="shared" si="18"/>
        <v>8964688829</v>
      </c>
      <c r="T227" s="47">
        <v>0</v>
      </c>
      <c r="U227" s="47">
        <v>2623610.1800000002</v>
      </c>
      <c r="V227" s="47">
        <v>0</v>
      </c>
      <c r="W227" s="47">
        <v>5924471031.6499996</v>
      </c>
      <c r="X227" s="47">
        <v>5924471031.6499996</v>
      </c>
      <c r="Y227" s="47">
        <v>3023576233.1700001</v>
      </c>
      <c r="Z227" s="47">
        <v>3023576233.1700001</v>
      </c>
      <c r="AA227" s="47">
        <v>0</v>
      </c>
      <c r="AB227" s="15">
        <f t="shared" si="23"/>
        <v>3037594187.1700001</v>
      </c>
      <c r="AC227" s="49">
        <f t="shared" si="19"/>
        <v>0.66190245562459027</v>
      </c>
      <c r="AD227" s="49">
        <f t="shared" si="20"/>
        <v>0.6608674483474366</v>
      </c>
      <c r="AE227" s="49">
        <f t="shared" si="21"/>
        <v>2.9266048493650402E-4</v>
      </c>
      <c r="AF227" s="49">
        <f t="shared" si="22"/>
        <v>0.66116010883237308</v>
      </c>
    </row>
    <row r="228" spans="1:32" outlineLevel="2" x14ac:dyDescent="0.35">
      <c r="A228" s="12" t="s">
        <v>145</v>
      </c>
      <c r="B228" s="12" t="s">
        <v>153</v>
      </c>
      <c r="C228" s="12" t="s">
        <v>33</v>
      </c>
      <c r="D228" s="12" t="s">
        <v>39</v>
      </c>
      <c r="E228" s="13"/>
      <c r="F228" s="12">
        <v>280</v>
      </c>
      <c r="G228" s="13">
        <v>1111</v>
      </c>
      <c r="H228" s="13">
        <v>3480</v>
      </c>
      <c r="I228" s="40" t="s">
        <v>188</v>
      </c>
      <c r="J228" s="47">
        <v>2395331851</v>
      </c>
      <c r="K228" s="47">
        <v>2395331851</v>
      </c>
      <c r="L228" s="47">
        <v>0</v>
      </c>
      <c r="M228" s="47">
        <v>0</v>
      </c>
      <c r="N228" s="47">
        <v>0</v>
      </c>
      <c r="O228" s="47">
        <v>0</v>
      </c>
      <c r="P228" s="47">
        <v>0</v>
      </c>
      <c r="Q228" s="48">
        <v>-20000000</v>
      </c>
      <c r="R228" s="47">
        <v>0</v>
      </c>
      <c r="S228" s="47">
        <f t="shared" si="18"/>
        <v>2375331851</v>
      </c>
      <c r="T228" s="47">
        <v>0</v>
      </c>
      <c r="U228" s="47">
        <v>859233.58</v>
      </c>
      <c r="V228" s="47">
        <v>0</v>
      </c>
      <c r="W228" s="47">
        <v>1560810270.8099999</v>
      </c>
      <c r="X228" s="47">
        <v>1560810270.8099999</v>
      </c>
      <c r="Y228" s="47">
        <v>813662346.61000001</v>
      </c>
      <c r="Z228" s="47">
        <v>833662346.61000001</v>
      </c>
      <c r="AA228" s="47">
        <v>0</v>
      </c>
      <c r="AB228" s="15">
        <f t="shared" si="23"/>
        <v>813662346.61000013</v>
      </c>
      <c r="AC228" s="49">
        <f t="shared" si="19"/>
        <v>0.65160502506506346</v>
      </c>
      <c r="AD228" s="49">
        <f t="shared" si="20"/>
        <v>0.65709145867467256</v>
      </c>
      <c r="AE228" s="49">
        <f t="shared" si="21"/>
        <v>3.617320163657419E-4</v>
      </c>
      <c r="AF228" s="49">
        <f t="shared" si="22"/>
        <v>0.65745319069103825</v>
      </c>
    </row>
    <row r="229" spans="1:32" outlineLevel="2" x14ac:dyDescent="0.35">
      <c r="A229" s="12" t="s">
        <v>145</v>
      </c>
      <c r="B229" s="12" t="s">
        <v>153</v>
      </c>
      <c r="C229" s="12" t="s">
        <v>33</v>
      </c>
      <c r="D229" s="12" t="s">
        <v>40</v>
      </c>
      <c r="E229" s="13"/>
      <c r="F229" s="12" t="s">
        <v>184</v>
      </c>
      <c r="G229" s="13">
        <v>1111</v>
      </c>
      <c r="H229" s="13">
        <v>3480</v>
      </c>
      <c r="I229" s="40" t="s">
        <v>3</v>
      </c>
      <c r="J229" s="47">
        <v>6150075712</v>
      </c>
      <c r="K229" s="47">
        <v>6150075712</v>
      </c>
      <c r="L229" s="47">
        <v>0</v>
      </c>
      <c r="M229" s="47">
        <v>0</v>
      </c>
      <c r="N229" s="47">
        <v>0</v>
      </c>
      <c r="O229" s="47">
        <v>0</v>
      </c>
      <c r="P229" s="47">
        <v>0</v>
      </c>
      <c r="Q229" s="48">
        <v>-913000000</v>
      </c>
      <c r="R229" s="47">
        <v>0</v>
      </c>
      <c r="S229" s="47">
        <f t="shared" si="18"/>
        <v>5237075712</v>
      </c>
      <c r="T229" s="47">
        <v>0</v>
      </c>
      <c r="U229" s="47">
        <v>0</v>
      </c>
      <c r="V229" s="47">
        <v>0</v>
      </c>
      <c r="W229" s="47">
        <v>218820975.59999999</v>
      </c>
      <c r="X229" s="47">
        <v>218820975.59999999</v>
      </c>
      <c r="Y229" s="47">
        <v>0</v>
      </c>
      <c r="Z229" s="47">
        <v>5931254736.3999996</v>
      </c>
      <c r="AA229" s="47">
        <v>0</v>
      </c>
      <c r="AB229" s="15">
        <f t="shared" si="23"/>
        <v>5018254736.3999996</v>
      </c>
      <c r="AC229" s="49">
        <f t="shared" si="19"/>
        <v>3.5580208414839103E-2</v>
      </c>
      <c r="AD229" s="49">
        <f t="shared" si="20"/>
        <v>4.1783046042012231E-2</v>
      </c>
      <c r="AE229" s="49">
        <f t="shared" si="21"/>
        <v>0</v>
      </c>
      <c r="AF229" s="49">
        <f t="shared" si="22"/>
        <v>4.1783046042012231E-2</v>
      </c>
    </row>
    <row r="230" spans="1:32" outlineLevel="2" x14ac:dyDescent="0.35">
      <c r="A230" s="12" t="s">
        <v>145</v>
      </c>
      <c r="B230" s="12" t="s">
        <v>153</v>
      </c>
      <c r="C230" s="12" t="s">
        <v>33</v>
      </c>
      <c r="D230" s="12" t="s">
        <v>41</v>
      </c>
      <c r="E230" s="13"/>
      <c r="F230" s="12" t="s">
        <v>184</v>
      </c>
      <c r="G230" s="13">
        <v>1111</v>
      </c>
      <c r="H230" s="13">
        <v>3480</v>
      </c>
      <c r="I230" s="40" t="s">
        <v>4</v>
      </c>
      <c r="J230" s="47">
        <v>5564773454</v>
      </c>
      <c r="K230" s="47">
        <v>5564773454</v>
      </c>
      <c r="L230" s="47">
        <v>0</v>
      </c>
      <c r="M230" s="47">
        <v>0</v>
      </c>
      <c r="N230" s="47">
        <v>0</v>
      </c>
      <c r="O230" s="47">
        <v>0</v>
      </c>
      <c r="P230" s="47">
        <v>0</v>
      </c>
      <c r="Q230" s="48">
        <v>-119398677</v>
      </c>
      <c r="R230" s="47">
        <v>0</v>
      </c>
      <c r="S230" s="47">
        <f t="shared" si="18"/>
        <v>5445374777</v>
      </c>
      <c r="T230" s="47">
        <v>0</v>
      </c>
      <c r="U230" s="47">
        <v>1703511.33</v>
      </c>
      <c r="V230" s="47">
        <v>0</v>
      </c>
      <c r="W230" s="47">
        <v>5411241648.3599997</v>
      </c>
      <c r="X230" s="47">
        <v>5411241648.3599997</v>
      </c>
      <c r="Y230" s="47">
        <v>32429617.309999999</v>
      </c>
      <c r="Z230" s="47">
        <v>151828294.31</v>
      </c>
      <c r="AA230" s="47">
        <v>0</v>
      </c>
      <c r="AB230" s="15">
        <f t="shared" si="23"/>
        <v>32429617.31000042</v>
      </c>
      <c r="AC230" s="49">
        <f t="shared" si="19"/>
        <v>0.97241005282440729</v>
      </c>
      <c r="AD230" s="49">
        <f t="shared" si="20"/>
        <v>0.99373172094891049</v>
      </c>
      <c r="AE230" s="49">
        <f t="shared" si="21"/>
        <v>3.1283637945274894E-4</v>
      </c>
      <c r="AF230" s="49">
        <f t="shared" si="22"/>
        <v>0.99404455732836328</v>
      </c>
    </row>
    <row r="231" spans="1:32" outlineLevel="2" x14ac:dyDescent="0.35">
      <c r="A231" s="12" t="s">
        <v>145</v>
      </c>
      <c r="B231" s="12" t="s">
        <v>153</v>
      </c>
      <c r="C231" s="12" t="s">
        <v>33</v>
      </c>
      <c r="D231" s="12" t="s">
        <v>42</v>
      </c>
      <c r="E231" s="13"/>
      <c r="F231" s="12">
        <v>280</v>
      </c>
      <c r="G231" s="13">
        <v>1111</v>
      </c>
      <c r="H231" s="13">
        <v>3480</v>
      </c>
      <c r="I231" s="40" t="s">
        <v>5</v>
      </c>
      <c r="J231" s="47">
        <v>11732309998</v>
      </c>
      <c r="K231" s="47">
        <v>11732309998</v>
      </c>
      <c r="L231" s="47">
        <v>0</v>
      </c>
      <c r="M231" s="47">
        <v>0</v>
      </c>
      <c r="N231" s="47">
        <v>0</v>
      </c>
      <c r="O231" s="47">
        <v>0</v>
      </c>
      <c r="P231" s="47">
        <v>0</v>
      </c>
      <c r="Q231" s="48">
        <v>2073375</v>
      </c>
      <c r="R231" s="47">
        <v>0</v>
      </c>
      <c r="S231" s="47">
        <f t="shared" si="18"/>
        <v>11734383373</v>
      </c>
      <c r="T231" s="47">
        <v>0</v>
      </c>
      <c r="U231" s="47">
        <v>5915671.9000000004</v>
      </c>
      <c r="V231" s="47">
        <v>0</v>
      </c>
      <c r="W231" s="47">
        <v>8461312682.8000002</v>
      </c>
      <c r="X231" s="47">
        <v>8461312682.8000002</v>
      </c>
      <c r="Y231" s="47">
        <v>3265081643.3000002</v>
      </c>
      <c r="Z231" s="47">
        <v>3265081643.3000002</v>
      </c>
      <c r="AA231" s="47">
        <v>0</v>
      </c>
      <c r="AB231" s="15">
        <f t="shared" si="23"/>
        <v>3267155018.3000002</v>
      </c>
      <c r="AC231" s="49">
        <f t="shared" si="19"/>
        <v>0.72119750366657509</v>
      </c>
      <c r="AD231" s="49">
        <f t="shared" si="20"/>
        <v>0.72107007363240683</v>
      </c>
      <c r="AE231" s="49">
        <f t="shared" si="21"/>
        <v>5.0413146664455752E-4</v>
      </c>
      <c r="AF231" s="49">
        <f t="shared" si="22"/>
        <v>0.72157420509905135</v>
      </c>
    </row>
    <row r="232" spans="1:32" ht="67.5" outlineLevel="2" x14ac:dyDescent="0.35">
      <c r="A232" s="12" t="s">
        <v>145</v>
      </c>
      <c r="B232" s="12" t="s">
        <v>153</v>
      </c>
      <c r="C232" s="12" t="s">
        <v>33</v>
      </c>
      <c r="D232" s="12" t="s">
        <v>43</v>
      </c>
      <c r="E232" s="13">
        <v>200</v>
      </c>
      <c r="F232" s="12" t="s">
        <v>184</v>
      </c>
      <c r="G232" s="13">
        <v>1112</v>
      </c>
      <c r="H232" s="13">
        <v>3480</v>
      </c>
      <c r="I232" s="40" t="s">
        <v>189</v>
      </c>
      <c r="J232" s="47">
        <v>7188753439</v>
      </c>
      <c r="K232" s="47">
        <v>7188753439</v>
      </c>
      <c r="L232" s="47">
        <v>0</v>
      </c>
      <c r="M232" s="47">
        <v>0</v>
      </c>
      <c r="N232" s="47">
        <v>0</v>
      </c>
      <c r="O232" s="47">
        <v>0</v>
      </c>
      <c r="P232" s="47">
        <v>0</v>
      </c>
      <c r="Q232" s="47">
        <v>0</v>
      </c>
      <c r="R232" s="47">
        <v>0</v>
      </c>
      <c r="S232" s="47">
        <f t="shared" si="18"/>
        <v>7188753439</v>
      </c>
      <c r="T232" s="47">
        <v>0</v>
      </c>
      <c r="U232" s="47">
        <v>2304776599</v>
      </c>
      <c r="V232" s="47">
        <v>0</v>
      </c>
      <c r="W232" s="47">
        <v>4883976840</v>
      </c>
      <c r="X232" s="47">
        <v>4883976840</v>
      </c>
      <c r="Y232" s="47">
        <v>0</v>
      </c>
      <c r="Z232" s="47">
        <v>0</v>
      </c>
      <c r="AA232" s="47">
        <v>0</v>
      </c>
      <c r="AB232" s="15">
        <f t="shared" si="23"/>
        <v>0</v>
      </c>
      <c r="AC232" s="49">
        <f t="shared" si="19"/>
        <v>0.67939134113346245</v>
      </c>
      <c r="AD232" s="49">
        <f t="shared" si="20"/>
        <v>0.67939134113346245</v>
      </c>
      <c r="AE232" s="49">
        <f t="shared" si="21"/>
        <v>0.32060865886653761</v>
      </c>
      <c r="AF232" s="49">
        <f t="shared" si="22"/>
        <v>1</v>
      </c>
    </row>
    <row r="233" spans="1:32" ht="40.5" outlineLevel="2" x14ac:dyDescent="0.35">
      <c r="A233" s="12" t="s">
        <v>145</v>
      </c>
      <c r="B233" s="12" t="s">
        <v>153</v>
      </c>
      <c r="C233" s="12" t="s">
        <v>33</v>
      </c>
      <c r="D233" s="12" t="s">
        <v>44</v>
      </c>
      <c r="E233" s="13">
        <v>200</v>
      </c>
      <c r="F233" s="12" t="s">
        <v>184</v>
      </c>
      <c r="G233" s="13">
        <v>1112</v>
      </c>
      <c r="H233" s="13">
        <v>3480</v>
      </c>
      <c r="I233" s="40" t="s">
        <v>190</v>
      </c>
      <c r="J233" s="47">
        <v>388581267</v>
      </c>
      <c r="K233" s="47">
        <v>388581267</v>
      </c>
      <c r="L233" s="47">
        <v>0</v>
      </c>
      <c r="M233" s="47">
        <v>0</v>
      </c>
      <c r="N233" s="47">
        <v>0</v>
      </c>
      <c r="O233" s="47">
        <v>0</v>
      </c>
      <c r="P233" s="47">
        <v>0</v>
      </c>
      <c r="Q233" s="47">
        <v>0</v>
      </c>
      <c r="R233" s="47">
        <v>0</v>
      </c>
      <c r="S233" s="47">
        <f t="shared" si="18"/>
        <v>388581267</v>
      </c>
      <c r="T233" s="47">
        <v>0</v>
      </c>
      <c r="U233" s="47">
        <v>124780689</v>
      </c>
      <c r="V233" s="47">
        <v>0</v>
      </c>
      <c r="W233" s="47">
        <v>263800578</v>
      </c>
      <c r="X233" s="47">
        <v>263800578</v>
      </c>
      <c r="Y233" s="47">
        <v>0</v>
      </c>
      <c r="Z233" s="47">
        <v>0</v>
      </c>
      <c r="AA233" s="47">
        <v>0</v>
      </c>
      <c r="AB233" s="15">
        <f t="shared" si="23"/>
        <v>0</v>
      </c>
      <c r="AC233" s="49">
        <f t="shared" si="19"/>
        <v>0.6788813573969843</v>
      </c>
      <c r="AD233" s="49">
        <f t="shared" si="20"/>
        <v>0.6788813573969843</v>
      </c>
      <c r="AE233" s="49">
        <f t="shared" si="21"/>
        <v>0.32111864260301565</v>
      </c>
      <c r="AF233" s="49">
        <f t="shared" si="22"/>
        <v>1</v>
      </c>
    </row>
    <row r="234" spans="1:32" ht="67.5" outlineLevel="2" x14ac:dyDescent="0.35">
      <c r="A234" s="12" t="s">
        <v>145</v>
      </c>
      <c r="B234" s="12" t="s">
        <v>153</v>
      </c>
      <c r="C234" s="12" t="s">
        <v>33</v>
      </c>
      <c r="D234" s="12" t="s">
        <v>45</v>
      </c>
      <c r="E234" s="13">
        <v>200</v>
      </c>
      <c r="F234" s="12" t="s">
        <v>184</v>
      </c>
      <c r="G234" s="13">
        <v>1112</v>
      </c>
      <c r="H234" s="13">
        <v>3480</v>
      </c>
      <c r="I234" s="40" t="s">
        <v>191</v>
      </c>
      <c r="J234" s="47">
        <v>241378882</v>
      </c>
      <c r="K234" s="47">
        <v>241378882</v>
      </c>
      <c r="L234" s="47">
        <v>0</v>
      </c>
      <c r="M234" s="47">
        <v>0</v>
      </c>
      <c r="N234" s="47">
        <v>0</v>
      </c>
      <c r="O234" s="47">
        <v>0</v>
      </c>
      <c r="P234" s="47">
        <v>0</v>
      </c>
      <c r="Q234" s="48">
        <v>-50000000</v>
      </c>
      <c r="R234" s="47">
        <v>0</v>
      </c>
      <c r="S234" s="47">
        <f t="shared" si="18"/>
        <v>191378882</v>
      </c>
      <c r="T234" s="47">
        <v>0</v>
      </c>
      <c r="U234" s="47">
        <v>92546814</v>
      </c>
      <c r="V234" s="47">
        <v>0</v>
      </c>
      <c r="W234" s="47">
        <v>98832068</v>
      </c>
      <c r="X234" s="47">
        <v>98832068</v>
      </c>
      <c r="Y234" s="47">
        <v>0</v>
      </c>
      <c r="Z234" s="47">
        <v>50000000</v>
      </c>
      <c r="AA234" s="47">
        <v>0</v>
      </c>
      <c r="AB234" s="15">
        <f t="shared" si="23"/>
        <v>0</v>
      </c>
      <c r="AC234" s="49">
        <f t="shared" si="19"/>
        <v>0.40944786545162637</v>
      </c>
      <c r="AD234" s="49">
        <f t="shared" si="20"/>
        <v>0.51642097062726078</v>
      </c>
      <c r="AE234" s="49">
        <f t="shared" si="21"/>
        <v>0.48357902937273928</v>
      </c>
      <c r="AF234" s="49">
        <f t="shared" si="22"/>
        <v>1</v>
      </c>
    </row>
    <row r="235" spans="1:32" ht="54" outlineLevel="2" x14ac:dyDescent="0.35">
      <c r="A235" s="12" t="s">
        <v>145</v>
      </c>
      <c r="B235" s="12" t="s">
        <v>153</v>
      </c>
      <c r="C235" s="12" t="s">
        <v>33</v>
      </c>
      <c r="D235" s="12" t="s">
        <v>46</v>
      </c>
      <c r="E235" s="13">
        <v>200</v>
      </c>
      <c r="F235" s="12" t="s">
        <v>184</v>
      </c>
      <c r="G235" s="13">
        <v>1112</v>
      </c>
      <c r="H235" s="13">
        <v>3480</v>
      </c>
      <c r="I235" s="40" t="s">
        <v>192</v>
      </c>
      <c r="J235" s="47">
        <v>2331487602</v>
      </c>
      <c r="K235" s="47">
        <v>2331487602</v>
      </c>
      <c r="L235" s="47">
        <v>0</v>
      </c>
      <c r="M235" s="47">
        <v>0</v>
      </c>
      <c r="N235" s="47">
        <v>0</v>
      </c>
      <c r="O235" s="47">
        <v>0</v>
      </c>
      <c r="P235" s="47">
        <v>0</v>
      </c>
      <c r="Q235" s="47">
        <v>0</v>
      </c>
      <c r="R235" s="47">
        <v>0</v>
      </c>
      <c r="S235" s="47">
        <f t="shared" si="18"/>
        <v>2331487602</v>
      </c>
      <c r="T235" s="47">
        <v>0</v>
      </c>
      <c r="U235" s="47">
        <v>749231317</v>
      </c>
      <c r="V235" s="47">
        <v>0</v>
      </c>
      <c r="W235" s="47">
        <v>1582256285</v>
      </c>
      <c r="X235" s="47">
        <v>1582256285</v>
      </c>
      <c r="Y235" s="47">
        <v>0</v>
      </c>
      <c r="Z235" s="47">
        <v>0</v>
      </c>
      <c r="AA235" s="47">
        <v>0</v>
      </c>
      <c r="AB235" s="15">
        <f t="shared" si="23"/>
        <v>0</v>
      </c>
      <c r="AC235" s="49">
        <f t="shared" si="19"/>
        <v>0.67864666474859514</v>
      </c>
      <c r="AD235" s="49">
        <f t="shared" si="20"/>
        <v>0.67864666474859514</v>
      </c>
      <c r="AE235" s="49">
        <f t="shared" si="21"/>
        <v>0.32135333525140486</v>
      </c>
      <c r="AF235" s="49">
        <f t="shared" si="22"/>
        <v>1</v>
      </c>
    </row>
    <row r="236" spans="1:32" ht="54" outlineLevel="2" x14ac:dyDescent="0.35">
      <c r="A236" s="12" t="s">
        <v>145</v>
      </c>
      <c r="B236" s="12" t="s">
        <v>153</v>
      </c>
      <c r="C236" s="12" t="s">
        <v>33</v>
      </c>
      <c r="D236" s="12" t="s">
        <v>47</v>
      </c>
      <c r="E236" s="13">
        <v>200</v>
      </c>
      <c r="F236" s="12" t="s">
        <v>184</v>
      </c>
      <c r="G236" s="13">
        <v>1112</v>
      </c>
      <c r="H236" s="13">
        <v>3480</v>
      </c>
      <c r="I236" s="40" t="s">
        <v>193</v>
      </c>
      <c r="J236" s="47">
        <v>1165743801</v>
      </c>
      <c r="K236" s="47">
        <v>1165743801</v>
      </c>
      <c r="L236" s="47">
        <v>0</v>
      </c>
      <c r="M236" s="47">
        <v>0</v>
      </c>
      <c r="N236" s="47">
        <v>0</v>
      </c>
      <c r="O236" s="47">
        <v>0</v>
      </c>
      <c r="P236" s="47">
        <v>0</v>
      </c>
      <c r="Q236" s="47">
        <v>0</v>
      </c>
      <c r="R236" s="47">
        <v>0</v>
      </c>
      <c r="S236" s="47">
        <f t="shared" si="18"/>
        <v>1165743801</v>
      </c>
      <c r="T236" s="47">
        <v>0</v>
      </c>
      <c r="U236" s="47">
        <v>374346808</v>
      </c>
      <c r="V236" s="47">
        <v>0</v>
      </c>
      <c r="W236" s="47">
        <v>791396993</v>
      </c>
      <c r="X236" s="47">
        <v>791396993</v>
      </c>
      <c r="Y236" s="47">
        <v>0</v>
      </c>
      <c r="Z236" s="47">
        <v>0</v>
      </c>
      <c r="AA236" s="47">
        <v>0</v>
      </c>
      <c r="AB236" s="15">
        <f t="shared" si="23"/>
        <v>0</v>
      </c>
      <c r="AC236" s="49">
        <f t="shared" si="19"/>
        <v>0.67887729046564327</v>
      </c>
      <c r="AD236" s="49">
        <f t="shared" si="20"/>
        <v>0.67887729046564327</v>
      </c>
      <c r="AE236" s="49">
        <f t="shared" si="21"/>
        <v>0.32112270953435679</v>
      </c>
      <c r="AF236" s="49">
        <f t="shared" si="22"/>
        <v>1</v>
      </c>
    </row>
    <row r="237" spans="1:32" ht="40.5" outlineLevel="2" x14ac:dyDescent="0.35">
      <c r="A237" s="12" t="s">
        <v>145</v>
      </c>
      <c r="B237" s="12" t="s">
        <v>153</v>
      </c>
      <c r="C237" s="12" t="s">
        <v>33</v>
      </c>
      <c r="D237" s="12" t="s">
        <v>48</v>
      </c>
      <c r="E237" s="13">
        <v>200</v>
      </c>
      <c r="F237" s="12" t="s">
        <v>184</v>
      </c>
      <c r="G237" s="13">
        <v>1112</v>
      </c>
      <c r="H237" s="13">
        <v>3480</v>
      </c>
      <c r="I237" s="40" t="s">
        <v>194</v>
      </c>
      <c r="J237" s="47">
        <v>4809889427</v>
      </c>
      <c r="K237" s="47">
        <v>4809889427</v>
      </c>
      <c r="L237" s="47">
        <v>0</v>
      </c>
      <c r="M237" s="47">
        <v>0</v>
      </c>
      <c r="N237" s="47">
        <v>0</v>
      </c>
      <c r="O237" s="47">
        <v>0</v>
      </c>
      <c r="P237" s="47">
        <v>0</v>
      </c>
      <c r="Q237" s="47">
        <v>0</v>
      </c>
      <c r="R237" s="47">
        <v>0</v>
      </c>
      <c r="S237" s="47">
        <f t="shared" si="18"/>
        <v>4809889427</v>
      </c>
      <c r="T237" s="47">
        <v>0</v>
      </c>
      <c r="U237" s="47">
        <v>1203601946.0699999</v>
      </c>
      <c r="V237" s="47">
        <v>0</v>
      </c>
      <c r="W237" s="47">
        <v>3606287480.9299998</v>
      </c>
      <c r="X237" s="47">
        <v>3606287480.9299998</v>
      </c>
      <c r="Y237" s="47">
        <v>0</v>
      </c>
      <c r="Z237" s="47">
        <v>0</v>
      </c>
      <c r="AA237" s="47">
        <v>0</v>
      </c>
      <c r="AB237" s="15">
        <f t="shared" si="23"/>
        <v>4.76837158203125E-7</v>
      </c>
      <c r="AC237" s="49">
        <f t="shared" si="19"/>
        <v>0.74976515274682631</v>
      </c>
      <c r="AD237" s="49">
        <f t="shared" si="20"/>
        <v>0.74976515274682631</v>
      </c>
      <c r="AE237" s="49">
        <f t="shared" si="21"/>
        <v>0.25023484725317363</v>
      </c>
      <c r="AF237" s="49">
        <f t="shared" si="22"/>
        <v>1</v>
      </c>
    </row>
    <row r="238" spans="1:32" outlineLevel="1" x14ac:dyDescent="0.35">
      <c r="A238" s="34"/>
      <c r="B238" s="34"/>
      <c r="C238" s="33" t="s">
        <v>195</v>
      </c>
      <c r="D238" s="34"/>
      <c r="E238" s="33"/>
      <c r="F238" s="34"/>
      <c r="G238" s="33"/>
      <c r="H238" s="33"/>
      <c r="I238" s="51"/>
      <c r="J238" s="52">
        <f t="shared" ref="J238:AB238" si="24">SUBTOTAL(9,J12:J237)</f>
        <v>1579168510450</v>
      </c>
      <c r="K238" s="52">
        <f t="shared" si="24"/>
        <v>1579164860450</v>
      </c>
      <c r="L238" s="52">
        <f t="shared" si="24"/>
        <v>0</v>
      </c>
      <c r="M238" s="52">
        <f t="shared" si="24"/>
        <v>0</v>
      </c>
      <c r="N238" s="52">
        <f t="shared" si="24"/>
        <v>2460067531</v>
      </c>
      <c r="O238" s="52">
        <f t="shared" si="24"/>
        <v>-126665591</v>
      </c>
      <c r="P238" s="52">
        <f t="shared" si="24"/>
        <v>241238960</v>
      </c>
      <c r="Q238" s="52">
        <f t="shared" si="24"/>
        <v>-2599000000</v>
      </c>
      <c r="R238" s="52">
        <f t="shared" si="24"/>
        <v>0</v>
      </c>
      <c r="S238" s="52">
        <f t="shared" si="24"/>
        <v>1579267166941</v>
      </c>
      <c r="T238" s="52">
        <f t="shared" si="24"/>
        <v>0</v>
      </c>
      <c r="U238" s="52">
        <f t="shared" si="24"/>
        <v>75353849250.930008</v>
      </c>
      <c r="V238" s="52">
        <f t="shared" si="24"/>
        <v>0</v>
      </c>
      <c r="W238" s="52">
        <f t="shared" si="24"/>
        <v>1067310189678.2201</v>
      </c>
      <c r="X238" s="52">
        <f t="shared" si="24"/>
        <v>1067310189678.2201</v>
      </c>
      <c r="Y238" s="52">
        <f t="shared" si="24"/>
        <v>377261643996.00995</v>
      </c>
      <c r="Z238" s="52">
        <f t="shared" si="24"/>
        <v>436500821520.84998</v>
      </c>
      <c r="AA238" s="52">
        <f t="shared" si="24"/>
        <v>0</v>
      </c>
      <c r="AB238" s="54">
        <f t="shared" si="24"/>
        <v>436603128011.84991</v>
      </c>
      <c r="AC238" s="55">
        <f t="shared" si="19"/>
        <v>0.67587002244596461</v>
      </c>
      <c r="AD238" s="55">
        <f t="shared" si="20"/>
        <v>0.6758262389166062</v>
      </c>
      <c r="AE238" s="55">
        <f t="shared" si="21"/>
        <v>4.7714440487538583E-2</v>
      </c>
      <c r="AF238" s="55">
        <f t="shared" si="22"/>
        <v>0.72354067940414479</v>
      </c>
    </row>
    <row r="239" spans="1:32" outlineLevel="2" x14ac:dyDescent="0.35">
      <c r="A239" s="12" t="s">
        <v>31</v>
      </c>
      <c r="B239" s="12" t="s">
        <v>32</v>
      </c>
      <c r="C239" s="12" t="s">
        <v>49</v>
      </c>
      <c r="D239" s="12" t="s">
        <v>50</v>
      </c>
      <c r="E239" s="13"/>
      <c r="F239" s="12" t="s">
        <v>184</v>
      </c>
      <c r="G239" s="13">
        <v>1120</v>
      </c>
      <c r="H239" s="13">
        <v>3480</v>
      </c>
      <c r="I239" s="40" t="s">
        <v>196</v>
      </c>
      <c r="J239" s="47">
        <v>40547719</v>
      </c>
      <c r="K239" s="47">
        <v>40787719</v>
      </c>
      <c r="L239" s="47">
        <v>0</v>
      </c>
      <c r="M239" s="47">
        <v>0</v>
      </c>
      <c r="N239" s="47">
        <v>0</v>
      </c>
      <c r="O239" s="47">
        <v>0</v>
      </c>
      <c r="P239" s="47">
        <v>0</v>
      </c>
      <c r="Q239" s="47">
        <v>0</v>
      </c>
      <c r="R239" s="47">
        <v>0</v>
      </c>
      <c r="S239" s="47">
        <f t="shared" ref="S239:S270" si="25">+K239+N239+P239+Q239</f>
        <v>40787719</v>
      </c>
      <c r="T239" s="47">
        <v>0</v>
      </c>
      <c r="U239" s="47">
        <v>8981799.3599999994</v>
      </c>
      <c r="V239" s="47">
        <v>0</v>
      </c>
      <c r="W239" s="47">
        <v>1048798.2</v>
      </c>
      <c r="X239" s="47">
        <v>1048798.2</v>
      </c>
      <c r="Y239" s="47">
        <v>30290467.420000002</v>
      </c>
      <c r="Z239" s="47">
        <v>30757121.440000001</v>
      </c>
      <c r="AA239" s="47">
        <v>0</v>
      </c>
      <c r="AB239" s="15">
        <f t="shared" si="23"/>
        <v>30757121.440000001</v>
      </c>
      <c r="AC239" s="49">
        <f t="shared" si="19"/>
        <v>2.5713578148363725E-2</v>
      </c>
      <c r="AD239" s="49">
        <f t="shared" si="20"/>
        <v>2.5713578148363725E-2</v>
      </c>
      <c r="AE239" s="49">
        <f t="shared" si="21"/>
        <v>0.22020842499184617</v>
      </c>
      <c r="AF239" s="49">
        <f t="shared" si="22"/>
        <v>0.2459220031402099</v>
      </c>
    </row>
    <row r="240" spans="1:32" outlineLevel="2" x14ac:dyDescent="0.35">
      <c r="A240" s="12" t="s">
        <v>31</v>
      </c>
      <c r="B240" s="12" t="s">
        <v>32</v>
      </c>
      <c r="C240" s="12" t="s">
        <v>49</v>
      </c>
      <c r="D240" s="12" t="s">
        <v>51</v>
      </c>
      <c r="E240" s="13"/>
      <c r="F240" s="12" t="s">
        <v>184</v>
      </c>
      <c r="G240" s="13">
        <v>1120</v>
      </c>
      <c r="H240" s="13">
        <v>3480</v>
      </c>
      <c r="I240" s="40" t="s">
        <v>197</v>
      </c>
      <c r="J240" s="47">
        <v>8250000</v>
      </c>
      <c r="K240" s="47">
        <v>8010000</v>
      </c>
      <c r="L240" s="47">
        <v>0</v>
      </c>
      <c r="M240" s="47">
        <v>0</v>
      </c>
      <c r="N240" s="47">
        <v>0</v>
      </c>
      <c r="O240" s="47">
        <v>0</v>
      </c>
      <c r="P240" s="47">
        <v>0</v>
      </c>
      <c r="Q240" s="47">
        <v>0</v>
      </c>
      <c r="R240" s="47">
        <v>0</v>
      </c>
      <c r="S240" s="47">
        <f t="shared" si="25"/>
        <v>8010000</v>
      </c>
      <c r="T240" s="47">
        <v>0</v>
      </c>
      <c r="U240" s="47">
        <v>1097740</v>
      </c>
      <c r="V240" s="47">
        <v>0</v>
      </c>
      <c r="W240" s="47">
        <v>32205</v>
      </c>
      <c r="X240" s="47">
        <v>32205</v>
      </c>
      <c r="Y240" s="47">
        <v>240055</v>
      </c>
      <c r="Z240" s="47">
        <v>6880055</v>
      </c>
      <c r="AA240" s="47">
        <v>0</v>
      </c>
      <c r="AB240" s="15">
        <f t="shared" si="23"/>
        <v>6880055</v>
      </c>
      <c r="AC240" s="49">
        <f t="shared" si="19"/>
        <v>4.0205992509363296E-3</v>
      </c>
      <c r="AD240" s="49">
        <f t="shared" si="20"/>
        <v>4.0205992509363296E-3</v>
      </c>
      <c r="AE240" s="49">
        <f t="shared" si="21"/>
        <v>0.1370461922596754</v>
      </c>
      <c r="AF240" s="49">
        <f t="shared" si="22"/>
        <v>0.14106679151061174</v>
      </c>
    </row>
    <row r="241" spans="1:32" outlineLevel="2" x14ac:dyDescent="0.35">
      <c r="A241" s="12" t="s">
        <v>31</v>
      </c>
      <c r="B241" s="12" t="s">
        <v>32</v>
      </c>
      <c r="C241" s="12" t="s">
        <v>49</v>
      </c>
      <c r="D241" s="12" t="s">
        <v>52</v>
      </c>
      <c r="E241" s="13"/>
      <c r="F241" s="12" t="s">
        <v>184</v>
      </c>
      <c r="G241" s="13">
        <v>1120</v>
      </c>
      <c r="H241" s="13">
        <v>3480</v>
      </c>
      <c r="I241" s="40" t="s">
        <v>198</v>
      </c>
      <c r="J241" s="47">
        <v>65804000</v>
      </c>
      <c r="K241" s="47">
        <v>65304000</v>
      </c>
      <c r="L241" s="47">
        <v>0</v>
      </c>
      <c r="M241" s="47">
        <v>0</v>
      </c>
      <c r="N241" s="48">
        <v>-46854000</v>
      </c>
      <c r="O241" s="47">
        <v>0</v>
      </c>
      <c r="P241" s="47">
        <v>0</v>
      </c>
      <c r="Q241" s="47">
        <v>0</v>
      </c>
      <c r="R241" s="47">
        <v>0</v>
      </c>
      <c r="S241" s="47">
        <f t="shared" si="25"/>
        <v>18450000</v>
      </c>
      <c r="T241" s="47">
        <v>0</v>
      </c>
      <c r="U241" s="47">
        <v>6299949.7800000003</v>
      </c>
      <c r="V241" s="47">
        <v>0</v>
      </c>
      <c r="W241" s="47">
        <v>0</v>
      </c>
      <c r="X241" s="47">
        <v>0</v>
      </c>
      <c r="Y241" s="47">
        <v>12150050.220000001</v>
      </c>
      <c r="Z241" s="47">
        <v>59004050.219999999</v>
      </c>
      <c r="AA241" s="47">
        <v>0</v>
      </c>
      <c r="AB241" s="15">
        <f t="shared" si="23"/>
        <v>12150050.219999999</v>
      </c>
      <c r="AC241" s="49">
        <f t="shared" si="19"/>
        <v>0</v>
      </c>
      <c r="AD241" s="49">
        <f t="shared" si="20"/>
        <v>0</v>
      </c>
      <c r="AE241" s="49">
        <f t="shared" si="21"/>
        <v>0.34146069268292684</v>
      </c>
      <c r="AF241" s="49">
        <f t="shared" si="22"/>
        <v>0.34146069268292684</v>
      </c>
    </row>
    <row r="242" spans="1:32" ht="40.5" outlineLevel="2" x14ac:dyDescent="0.35">
      <c r="A242" s="12" t="s">
        <v>31</v>
      </c>
      <c r="B242" s="12" t="s">
        <v>32</v>
      </c>
      <c r="C242" s="12" t="s">
        <v>49</v>
      </c>
      <c r="D242" s="12" t="s">
        <v>53</v>
      </c>
      <c r="E242" s="13"/>
      <c r="F242" s="12" t="s">
        <v>184</v>
      </c>
      <c r="G242" s="13">
        <v>1120</v>
      </c>
      <c r="H242" s="13">
        <v>3480</v>
      </c>
      <c r="I242" s="40" t="s">
        <v>199</v>
      </c>
      <c r="J242" s="47">
        <v>12709375</v>
      </c>
      <c r="K242" s="47">
        <v>5000000</v>
      </c>
      <c r="L242" s="47">
        <v>0</v>
      </c>
      <c r="M242" s="47">
        <v>0</v>
      </c>
      <c r="N242" s="47">
        <v>0</v>
      </c>
      <c r="O242" s="47">
        <v>0</v>
      </c>
      <c r="P242" s="47">
        <v>0</v>
      </c>
      <c r="Q242" s="47">
        <v>0</v>
      </c>
      <c r="R242" s="47">
        <v>0</v>
      </c>
      <c r="S242" s="47">
        <f t="shared" si="25"/>
        <v>5000000</v>
      </c>
      <c r="T242" s="47">
        <v>0</v>
      </c>
      <c r="U242" s="47">
        <v>0</v>
      </c>
      <c r="V242" s="47">
        <v>0</v>
      </c>
      <c r="W242" s="47">
        <v>0</v>
      </c>
      <c r="X242" s="47">
        <v>0</v>
      </c>
      <c r="Y242" s="47">
        <v>5000000</v>
      </c>
      <c r="Z242" s="47">
        <v>5000000</v>
      </c>
      <c r="AA242" s="47">
        <v>0</v>
      </c>
      <c r="AB242" s="15">
        <f t="shared" si="23"/>
        <v>5000000</v>
      </c>
      <c r="AC242" s="49">
        <f t="shared" si="19"/>
        <v>0</v>
      </c>
      <c r="AD242" s="49">
        <f t="shared" si="20"/>
        <v>0</v>
      </c>
      <c r="AE242" s="49">
        <f t="shared" si="21"/>
        <v>0</v>
      </c>
      <c r="AF242" s="49">
        <f t="shared" si="22"/>
        <v>0</v>
      </c>
    </row>
    <row r="243" spans="1:32" ht="54" outlineLevel="2" x14ac:dyDescent="0.35">
      <c r="A243" s="12" t="s">
        <v>31</v>
      </c>
      <c r="B243" s="12" t="s">
        <v>32</v>
      </c>
      <c r="C243" s="12" t="s">
        <v>49</v>
      </c>
      <c r="D243" s="12" t="s">
        <v>54</v>
      </c>
      <c r="E243" s="13"/>
      <c r="F243" s="12" t="s">
        <v>184</v>
      </c>
      <c r="G243" s="13">
        <v>1120</v>
      </c>
      <c r="H243" s="13">
        <v>3480</v>
      </c>
      <c r="I243" s="40" t="s">
        <v>200</v>
      </c>
      <c r="J243" s="47">
        <v>6500000</v>
      </c>
      <c r="K243" s="47">
        <v>0</v>
      </c>
      <c r="L243" s="47">
        <v>0</v>
      </c>
      <c r="M243" s="47">
        <v>0</v>
      </c>
      <c r="N243" s="47">
        <v>0</v>
      </c>
      <c r="O243" s="47">
        <v>0</v>
      </c>
      <c r="P243" s="47">
        <v>0</v>
      </c>
      <c r="Q243" s="47">
        <v>0</v>
      </c>
      <c r="R243" s="47">
        <v>0</v>
      </c>
      <c r="S243" s="47">
        <f t="shared" si="25"/>
        <v>0</v>
      </c>
      <c r="T243" s="47">
        <v>0</v>
      </c>
      <c r="U243" s="47">
        <v>0</v>
      </c>
      <c r="V243" s="47">
        <v>0</v>
      </c>
      <c r="W243" s="47">
        <v>0</v>
      </c>
      <c r="X243" s="47">
        <v>0</v>
      </c>
      <c r="Y243" s="47">
        <v>0</v>
      </c>
      <c r="Z243" s="47">
        <v>0</v>
      </c>
      <c r="AA243" s="47">
        <v>0</v>
      </c>
      <c r="AB243" s="15">
        <f t="shared" si="23"/>
        <v>0</v>
      </c>
      <c r="AC243" s="49">
        <f t="shared" si="19"/>
        <v>0</v>
      </c>
      <c r="AD243" s="49">
        <f t="shared" si="20"/>
        <v>0</v>
      </c>
      <c r="AE243" s="49">
        <f t="shared" si="21"/>
        <v>0</v>
      </c>
      <c r="AF243" s="49">
        <f t="shared" si="22"/>
        <v>0</v>
      </c>
    </row>
    <row r="244" spans="1:32" ht="27" outlineLevel="2" x14ac:dyDescent="0.35">
      <c r="A244" s="12" t="s">
        <v>31</v>
      </c>
      <c r="B244" s="12" t="s">
        <v>32</v>
      </c>
      <c r="C244" s="12" t="s">
        <v>49</v>
      </c>
      <c r="D244" s="12" t="s">
        <v>55</v>
      </c>
      <c r="E244" s="13"/>
      <c r="F244" s="12" t="s">
        <v>184</v>
      </c>
      <c r="G244" s="13">
        <v>1120</v>
      </c>
      <c r="H244" s="13">
        <v>3480</v>
      </c>
      <c r="I244" s="40" t="s">
        <v>201</v>
      </c>
      <c r="J244" s="47">
        <v>138250</v>
      </c>
      <c r="K244" s="47">
        <v>138250</v>
      </c>
      <c r="L244" s="47">
        <v>0</v>
      </c>
      <c r="M244" s="47">
        <v>0</v>
      </c>
      <c r="N244" s="47">
        <v>0</v>
      </c>
      <c r="O244" s="47">
        <v>0</v>
      </c>
      <c r="P244" s="47">
        <v>0</v>
      </c>
      <c r="Q244" s="47">
        <v>0</v>
      </c>
      <c r="R244" s="47">
        <v>0</v>
      </c>
      <c r="S244" s="47">
        <f t="shared" si="25"/>
        <v>138250</v>
      </c>
      <c r="T244" s="47">
        <v>0</v>
      </c>
      <c r="U244" s="47">
        <v>0</v>
      </c>
      <c r="V244" s="47">
        <v>0</v>
      </c>
      <c r="W244" s="47">
        <v>99214</v>
      </c>
      <c r="X244" s="47">
        <v>99214</v>
      </c>
      <c r="Y244" s="47">
        <v>39036</v>
      </c>
      <c r="Z244" s="47">
        <v>39036</v>
      </c>
      <c r="AA244" s="47">
        <v>0</v>
      </c>
      <c r="AB244" s="15">
        <f t="shared" si="23"/>
        <v>39036</v>
      </c>
      <c r="AC244" s="49">
        <f t="shared" si="19"/>
        <v>0.71764195298372513</v>
      </c>
      <c r="AD244" s="49">
        <f t="shared" si="20"/>
        <v>0.71764195298372513</v>
      </c>
      <c r="AE244" s="49">
        <f t="shared" si="21"/>
        <v>0</v>
      </c>
      <c r="AF244" s="49">
        <f t="shared" si="22"/>
        <v>0.71764195298372513</v>
      </c>
    </row>
    <row r="245" spans="1:32" ht="27" outlineLevel="2" x14ac:dyDescent="0.35">
      <c r="A245" s="12" t="s">
        <v>31</v>
      </c>
      <c r="B245" s="12" t="s">
        <v>32</v>
      </c>
      <c r="C245" s="12" t="s">
        <v>49</v>
      </c>
      <c r="D245" s="12" t="s">
        <v>56</v>
      </c>
      <c r="E245" s="13"/>
      <c r="F245" s="12" t="s">
        <v>184</v>
      </c>
      <c r="G245" s="13">
        <v>1120</v>
      </c>
      <c r="H245" s="13">
        <v>3480</v>
      </c>
      <c r="I245" s="40" t="s">
        <v>202</v>
      </c>
      <c r="J245" s="47">
        <v>4800000</v>
      </c>
      <c r="K245" s="47">
        <v>3000000</v>
      </c>
      <c r="L245" s="47">
        <v>0</v>
      </c>
      <c r="M245" s="47">
        <v>0</v>
      </c>
      <c r="N245" s="47">
        <v>0</v>
      </c>
      <c r="O245" s="47">
        <v>0</v>
      </c>
      <c r="P245" s="47">
        <v>0</v>
      </c>
      <c r="Q245" s="47">
        <v>0</v>
      </c>
      <c r="R245" s="47">
        <v>0</v>
      </c>
      <c r="S245" s="47">
        <f t="shared" si="25"/>
        <v>3000000</v>
      </c>
      <c r="T245" s="47">
        <v>0</v>
      </c>
      <c r="U245" s="47">
        <v>0</v>
      </c>
      <c r="V245" s="47">
        <v>0</v>
      </c>
      <c r="W245" s="47">
        <v>0</v>
      </c>
      <c r="X245" s="47">
        <v>0</v>
      </c>
      <c r="Y245" s="47">
        <v>0</v>
      </c>
      <c r="Z245" s="47">
        <v>3000000</v>
      </c>
      <c r="AA245" s="47">
        <v>0</v>
      </c>
      <c r="AB245" s="15">
        <f t="shared" si="23"/>
        <v>3000000</v>
      </c>
      <c r="AC245" s="49">
        <f t="shared" si="19"/>
        <v>0</v>
      </c>
      <c r="AD245" s="49">
        <f t="shared" si="20"/>
        <v>0</v>
      </c>
      <c r="AE245" s="49">
        <f t="shared" si="21"/>
        <v>0</v>
      </c>
      <c r="AF245" s="49">
        <f t="shared" si="22"/>
        <v>0</v>
      </c>
    </row>
    <row r="246" spans="1:32" outlineLevel="2" x14ac:dyDescent="0.35">
      <c r="A246" s="12" t="s">
        <v>31</v>
      </c>
      <c r="B246" s="12" t="s">
        <v>32</v>
      </c>
      <c r="C246" s="12" t="s">
        <v>49</v>
      </c>
      <c r="D246" s="12" t="s">
        <v>57</v>
      </c>
      <c r="E246" s="13"/>
      <c r="F246" s="12" t="s">
        <v>184</v>
      </c>
      <c r="G246" s="13">
        <v>1120</v>
      </c>
      <c r="H246" s="13">
        <v>3480</v>
      </c>
      <c r="I246" s="40" t="s">
        <v>203</v>
      </c>
      <c r="J246" s="47">
        <v>3972416</v>
      </c>
      <c r="K246" s="47">
        <v>3972416</v>
      </c>
      <c r="L246" s="47">
        <v>0</v>
      </c>
      <c r="M246" s="47">
        <v>0</v>
      </c>
      <c r="N246" s="47">
        <v>0</v>
      </c>
      <c r="O246" s="47">
        <v>0</v>
      </c>
      <c r="P246" s="47">
        <v>0</v>
      </c>
      <c r="Q246" s="47">
        <v>0</v>
      </c>
      <c r="R246" s="47">
        <v>0</v>
      </c>
      <c r="S246" s="47">
        <f t="shared" si="25"/>
        <v>3972416</v>
      </c>
      <c r="T246" s="47">
        <v>0</v>
      </c>
      <c r="U246" s="47">
        <v>994751.44</v>
      </c>
      <c r="V246" s="47">
        <v>0</v>
      </c>
      <c r="W246" s="47">
        <v>84351.96</v>
      </c>
      <c r="X246" s="47">
        <v>84351.96</v>
      </c>
      <c r="Y246" s="47">
        <v>893312.6</v>
      </c>
      <c r="Z246" s="47">
        <v>2893312.6</v>
      </c>
      <c r="AA246" s="47">
        <v>0</v>
      </c>
      <c r="AB246" s="15">
        <f t="shared" si="23"/>
        <v>2893312.6</v>
      </c>
      <c r="AC246" s="49">
        <f t="shared" si="19"/>
        <v>2.1234422578098568E-2</v>
      </c>
      <c r="AD246" s="49">
        <f t="shared" si="20"/>
        <v>2.1234422578098568E-2</v>
      </c>
      <c r="AE246" s="49">
        <f t="shared" si="21"/>
        <v>0.2504147199084889</v>
      </c>
      <c r="AF246" s="49">
        <f t="shared" si="22"/>
        <v>0.27164914248658745</v>
      </c>
    </row>
    <row r="247" spans="1:32" outlineLevel="2" x14ac:dyDescent="0.35">
      <c r="A247" s="12" t="s">
        <v>31</v>
      </c>
      <c r="B247" s="12" t="s">
        <v>32</v>
      </c>
      <c r="C247" s="12" t="s">
        <v>49</v>
      </c>
      <c r="D247" s="12" t="s">
        <v>58</v>
      </c>
      <c r="E247" s="13"/>
      <c r="F247" s="12" t="s">
        <v>184</v>
      </c>
      <c r="G247" s="13">
        <v>1120</v>
      </c>
      <c r="H247" s="13">
        <v>3480</v>
      </c>
      <c r="I247" s="40" t="s">
        <v>204</v>
      </c>
      <c r="J247" s="47">
        <v>59305587</v>
      </c>
      <c r="K247" s="47">
        <v>80114962</v>
      </c>
      <c r="L247" s="47">
        <v>0</v>
      </c>
      <c r="M247" s="47">
        <v>0</v>
      </c>
      <c r="N247" s="47">
        <v>0</v>
      </c>
      <c r="O247" s="47">
        <v>0</v>
      </c>
      <c r="P247" s="47">
        <v>0</v>
      </c>
      <c r="Q247" s="47">
        <v>0</v>
      </c>
      <c r="R247" s="47">
        <v>0</v>
      </c>
      <c r="S247" s="47">
        <f t="shared" si="25"/>
        <v>80114962</v>
      </c>
      <c r="T247" s="47">
        <v>0</v>
      </c>
      <c r="U247" s="47">
        <v>45274251.850000001</v>
      </c>
      <c r="V247" s="47">
        <v>0</v>
      </c>
      <c r="W247" s="47">
        <v>18167252.75</v>
      </c>
      <c r="X247" s="47">
        <v>18167252.75</v>
      </c>
      <c r="Y247" s="47">
        <v>16673457.4</v>
      </c>
      <c r="Z247" s="47">
        <v>16673457.4</v>
      </c>
      <c r="AA247" s="47">
        <v>0</v>
      </c>
      <c r="AB247" s="15">
        <f t="shared" si="23"/>
        <v>16673457.399999999</v>
      </c>
      <c r="AC247" s="49">
        <f t="shared" si="19"/>
        <v>0.22676479269877206</v>
      </c>
      <c r="AD247" s="49">
        <f t="shared" si="20"/>
        <v>0.22676479269877206</v>
      </c>
      <c r="AE247" s="49">
        <f t="shared" si="21"/>
        <v>0.56511606221569455</v>
      </c>
      <c r="AF247" s="49">
        <f t="shared" si="22"/>
        <v>0.79188085491446658</v>
      </c>
    </row>
    <row r="248" spans="1:32" outlineLevel="2" x14ac:dyDescent="0.35">
      <c r="A248" s="12" t="s">
        <v>31</v>
      </c>
      <c r="B248" s="12" t="s">
        <v>32</v>
      </c>
      <c r="C248" s="12" t="s">
        <v>49</v>
      </c>
      <c r="D248" s="12" t="s">
        <v>59</v>
      </c>
      <c r="E248" s="13"/>
      <c r="F248" s="12" t="s">
        <v>184</v>
      </c>
      <c r="G248" s="13">
        <v>1120</v>
      </c>
      <c r="H248" s="13">
        <v>3480</v>
      </c>
      <c r="I248" s="40" t="s">
        <v>6</v>
      </c>
      <c r="J248" s="47">
        <v>13000000</v>
      </c>
      <c r="K248" s="47">
        <v>12000000</v>
      </c>
      <c r="L248" s="47">
        <v>0</v>
      </c>
      <c r="M248" s="47">
        <v>0</v>
      </c>
      <c r="N248" s="47">
        <v>0</v>
      </c>
      <c r="O248" s="47">
        <v>0</v>
      </c>
      <c r="P248" s="47">
        <v>0</v>
      </c>
      <c r="Q248" s="47">
        <v>0</v>
      </c>
      <c r="R248" s="47">
        <v>0</v>
      </c>
      <c r="S248" s="47">
        <f t="shared" si="25"/>
        <v>12000000</v>
      </c>
      <c r="T248" s="47">
        <v>0</v>
      </c>
      <c r="U248" s="47">
        <v>0</v>
      </c>
      <c r="V248" s="47">
        <v>0</v>
      </c>
      <c r="W248" s="47">
        <v>5800385.25</v>
      </c>
      <c r="X248" s="47">
        <v>5800385.25</v>
      </c>
      <c r="Y248" s="47">
        <v>6199614.75</v>
      </c>
      <c r="Z248" s="47">
        <v>6199614.75</v>
      </c>
      <c r="AA248" s="47">
        <v>0</v>
      </c>
      <c r="AB248" s="15">
        <f t="shared" si="23"/>
        <v>6199614.75</v>
      </c>
      <c r="AC248" s="49">
        <f t="shared" si="19"/>
        <v>0.48336543749999999</v>
      </c>
      <c r="AD248" s="49">
        <f t="shared" si="20"/>
        <v>0.48336543749999999</v>
      </c>
      <c r="AE248" s="49">
        <f t="shared" si="21"/>
        <v>0</v>
      </c>
      <c r="AF248" s="49">
        <f t="shared" si="22"/>
        <v>0.48336543749999999</v>
      </c>
    </row>
    <row r="249" spans="1:32" outlineLevel="2" x14ac:dyDescent="0.35">
      <c r="A249" s="12" t="s">
        <v>31</v>
      </c>
      <c r="B249" s="12" t="s">
        <v>32</v>
      </c>
      <c r="C249" s="12" t="s">
        <v>49</v>
      </c>
      <c r="D249" s="12" t="s">
        <v>60</v>
      </c>
      <c r="E249" s="13"/>
      <c r="F249" s="12" t="s">
        <v>184</v>
      </c>
      <c r="G249" s="13">
        <v>1120</v>
      </c>
      <c r="H249" s="13">
        <v>3480</v>
      </c>
      <c r="I249" s="40" t="s">
        <v>205</v>
      </c>
      <c r="J249" s="47">
        <v>13000000</v>
      </c>
      <c r="K249" s="47">
        <v>11600000</v>
      </c>
      <c r="L249" s="47">
        <v>0</v>
      </c>
      <c r="M249" s="47">
        <v>0</v>
      </c>
      <c r="N249" s="47">
        <v>0</v>
      </c>
      <c r="O249" s="47">
        <v>0</v>
      </c>
      <c r="P249" s="47">
        <v>0</v>
      </c>
      <c r="Q249" s="47">
        <v>0</v>
      </c>
      <c r="R249" s="47">
        <v>0</v>
      </c>
      <c r="S249" s="47">
        <f t="shared" si="25"/>
        <v>11600000</v>
      </c>
      <c r="T249" s="47">
        <v>0</v>
      </c>
      <c r="U249" s="47">
        <v>8291310</v>
      </c>
      <c r="V249" s="47">
        <v>0</v>
      </c>
      <c r="W249" s="47">
        <v>2502151</v>
      </c>
      <c r="X249" s="47">
        <v>2502151</v>
      </c>
      <c r="Y249" s="47">
        <v>806539</v>
      </c>
      <c r="Z249" s="47">
        <v>806539</v>
      </c>
      <c r="AA249" s="47">
        <v>0</v>
      </c>
      <c r="AB249" s="15">
        <f t="shared" si="23"/>
        <v>806539</v>
      </c>
      <c r="AC249" s="49">
        <f t="shared" si="19"/>
        <v>0.2157026724137931</v>
      </c>
      <c r="AD249" s="49">
        <f t="shared" si="20"/>
        <v>0.2157026724137931</v>
      </c>
      <c r="AE249" s="49">
        <f t="shared" si="21"/>
        <v>0.7147681034482759</v>
      </c>
      <c r="AF249" s="49">
        <f t="shared" si="22"/>
        <v>0.93047077586206894</v>
      </c>
    </row>
    <row r="250" spans="1:32" outlineLevel="2" x14ac:dyDescent="0.35">
      <c r="A250" s="12" t="s">
        <v>31</v>
      </c>
      <c r="B250" s="12" t="s">
        <v>32</v>
      </c>
      <c r="C250" s="12" t="s">
        <v>49</v>
      </c>
      <c r="D250" s="12" t="s">
        <v>61</v>
      </c>
      <c r="E250" s="13"/>
      <c r="F250" s="12" t="s">
        <v>184</v>
      </c>
      <c r="G250" s="13">
        <v>1120</v>
      </c>
      <c r="H250" s="13">
        <v>3480</v>
      </c>
      <c r="I250" s="40" t="s">
        <v>206</v>
      </c>
      <c r="J250" s="47">
        <v>240000</v>
      </c>
      <c r="K250" s="47">
        <v>680000</v>
      </c>
      <c r="L250" s="47">
        <v>0</v>
      </c>
      <c r="M250" s="47">
        <v>0</v>
      </c>
      <c r="N250" s="47">
        <v>0</v>
      </c>
      <c r="O250" s="47">
        <v>0</v>
      </c>
      <c r="P250" s="47">
        <v>0</v>
      </c>
      <c r="Q250" s="47">
        <v>0</v>
      </c>
      <c r="R250" s="47">
        <v>0</v>
      </c>
      <c r="S250" s="47">
        <f t="shared" si="25"/>
        <v>680000</v>
      </c>
      <c r="T250" s="47">
        <v>0</v>
      </c>
      <c r="U250" s="47">
        <v>536875</v>
      </c>
      <c r="V250" s="47">
        <v>0</v>
      </c>
      <c r="W250" s="47">
        <v>143125</v>
      </c>
      <c r="X250" s="47">
        <v>143125</v>
      </c>
      <c r="Y250" s="47">
        <v>0</v>
      </c>
      <c r="Z250" s="47">
        <v>0</v>
      </c>
      <c r="AA250" s="47">
        <v>0</v>
      </c>
      <c r="AB250" s="15">
        <f t="shared" si="23"/>
        <v>0</v>
      </c>
      <c r="AC250" s="49">
        <f t="shared" si="19"/>
        <v>0.21047794117647059</v>
      </c>
      <c r="AD250" s="49">
        <f t="shared" si="20"/>
        <v>0.21047794117647059</v>
      </c>
      <c r="AE250" s="49">
        <f t="shared" si="21"/>
        <v>0.78952205882352944</v>
      </c>
      <c r="AF250" s="49">
        <f t="shared" si="22"/>
        <v>1</v>
      </c>
    </row>
    <row r="251" spans="1:32" ht="202.5" outlineLevel="2" x14ac:dyDescent="0.35">
      <c r="A251" s="12" t="s">
        <v>31</v>
      </c>
      <c r="B251" s="12" t="s">
        <v>32</v>
      </c>
      <c r="C251" s="12" t="s">
        <v>49</v>
      </c>
      <c r="D251" s="12" t="s">
        <v>62</v>
      </c>
      <c r="E251" s="13"/>
      <c r="F251" s="12" t="s">
        <v>184</v>
      </c>
      <c r="G251" s="13">
        <v>1120</v>
      </c>
      <c r="H251" s="13">
        <v>3480</v>
      </c>
      <c r="I251" s="40" t="s">
        <v>407</v>
      </c>
      <c r="J251" s="47">
        <v>16861800</v>
      </c>
      <c r="K251" s="47">
        <v>14521800</v>
      </c>
      <c r="L251" s="47">
        <v>0</v>
      </c>
      <c r="M251" s="47">
        <v>0</v>
      </c>
      <c r="N251" s="47">
        <v>0</v>
      </c>
      <c r="O251" s="47">
        <v>0</v>
      </c>
      <c r="P251" s="47">
        <v>0</v>
      </c>
      <c r="Q251" s="47">
        <v>0</v>
      </c>
      <c r="R251" s="47">
        <v>0</v>
      </c>
      <c r="S251" s="47">
        <f t="shared" si="25"/>
        <v>14521800</v>
      </c>
      <c r="T251" s="47">
        <v>5175220</v>
      </c>
      <c r="U251" s="47">
        <v>1644573.02</v>
      </c>
      <c r="V251" s="47">
        <v>0</v>
      </c>
      <c r="W251" s="47">
        <v>1900131.98</v>
      </c>
      <c r="X251" s="47">
        <v>1900131.98</v>
      </c>
      <c r="Y251" s="47">
        <v>5801875</v>
      </c>
      <c r="Z251" s="47">
        <v>5801875</v>
      </c>
      <c r="AA251" s="47">
        <v>0</v>
      </c>
      <c r="AB251" s="15">
        <f t="shared" si="23"/>
        <v>5801875</v>
      </c>
      <c r="AC251" s="49">
        <f t="shared" si="19"/>
        <v>0.13084686333650097</v>
      </c>
      <c r="AD251" s="49">
        <f t="shared" si="20"/>
        <v>0.13084686333650097</v>
      </c>
      <c r="AE251" s="49">
        <f t="shared" si="21"/>
        <v>0.46962449696318637</v>
      </c>
      <c r="AF251" s="49">
        <f t="shared" si="22"/>
        <v>0.6004713602996874</v>
      </c>
    </row>
    <row r="252" spans="1:32" outlineLevel="2" x14ac:dyDescent="0.35">
      <c r="A252" s="12" t="s">
        <v>31</v>
      </c>
      <c r="B252" s="12" t="s">
        <v>32</v>
      </c>
      <c r="C252" s="12" t="s">
        <v>49</v>
      </c>
      <c r="D252" s="12" t="s">
        <v>63</v>
      </c>
      <c r="E252" s="13"/>
      <c r="F252" s="12" t="s">
        <v>184</v>
      </c>
      <c r="G252" s="13">
        <v>1120</v>
      </c>
      <c r="H252" s="13">
        <v>3480</v>
      </c>
      <c r="I252" s="40" t="s">
        <v>207</v>
      </c>
      <c r="J252" s="47">
        <v>9600000</v>
      </c>
      <c r="K252" s="47">
        <v>9600000</v>
      </c>
      <c r="L252" s="47">
        <v>0</v>
      </c>
      <c r="M252" s="47">
        <v>0</v>
      </c>
      <c r="N252" s="47">
        <v>0</v>
      </c>
      <c r="O252" s="47">
        <v>0</v>
      </c>
      <c r="P252" s="47">
        <v>0</v>
      </c>
      <c r="Q252" s="47">
        <v>0</v>
      </c>
      <c r="R252" s="47">
        <v>0</v>
      </c>
      <c r="S252" s="47">
        <f t="shared" si="25"/>
        <v>9600000</v>
      </c>
      <c r="T252" s="47">
        <v>0</v>
      </c>
      <c r="U252" s="47">
        <v>0</v>
      </c>
      <c r="V252" s="47">
        <v>0</v>
      </c>
      <c r="W252" s="47">
        <v>0</v>
      </c>
      <c r="X252" s="47">
        <v>0</v>
      </c>
      <c r="Y252" s="47">
        <v>0</v>
      </c>
      <c r="Z252" s="47">
        <v>9600000</v>
      </c>
      <c r="AA252" s="47">
        <v>0</v>
      </c>
      <c r="AB252" s="15">
        <f t="shared" si="23"/>
        <v>9600000</v>
      </c>
      <c r="AC252" s="49">
        <f t="shared" si="19"/>
        <v>0</v>
      </c>
      <c r="AD252" s="49">
        <f t="shared" si="20"/>
        <v>0</v>
      </c>
      <c r="AE252" s="49">
        <f t="shared" si="21"/>
        <v>0</v>
      </c>
      <c r="AF252" s="49">
        <f t="shared" si="22"/>
        <v>0</v>
      </c>
    </row>
    <row r="253" spans="1:32" ht="27" outlineLevel="2" x14ac:dyDescent="0.35">
      <c r="A253" s="12" t="s">
        <v>31</v>
      </c>
      <c r="B253" s="12" t="s">
        <v>32</v>
      </c>
      <c r="C253" s="12" t="s">
        <v>49</v>
      </c>
      <c r="D253" s="12" t="s">
        <v>64</v>
      </c>
      <c r="E253" s="13"/>
      <c r="F253" s="12" t="s">
        <v>184</v>
      </c>
      <c r="G253" s="13">
        <v>1120</v>
      </c>
      <c r="H253" s="13">
        <v>3480</v>
      </c>
      <c r="I253" s="40" t="s">
        <v>208</v>
      </c>
      <c r="J253" s="47">
        <v>69393800</v>
      </c>
      <c r="K253" s="47">
        <v>69393800</v>
      </c>
      <c r="L253" s="47">
        <v>0</v>
      </c>
      <c r="M253" s="47">
        <v>0</v>
      </c>
      <c r="N253" s="47">
        <v>0</v>
      </c>
      <c r="O253" s="47">
        <v>0</v>
      </c>
      <c r="P253" s="47">
        <v>0</v>
      </c>
      <c r="Q253" s="47">
        <v>0</v>
      </c>
      <c r="R253" s="47">
        <v>0</v>
      </c>
      <c r="S253" s="47">
        <f t="shared" si="25"/>
        <v>69393800</v>
      </c>
      <c r="T253" s="47">
        <v>4301113</v>
      </c>
      <c r="U253" s="47">
        <v>16980101.370000001</v>
      </c>
      <c r="V253" s="47">
        <v>0</v>
      </c>
      <c r="W253" s="47">
        <v>19011630.48</v>
      </c>
      <c r="X253" s="47">
        <v>19011630.48</v>
      </c>
      <c r="Y253" s="47">
        <v>5100955.1500000004</v>
      </c>
      <c r="Z253" s="47">
        <v>29100955.149999999</v>
      </c>
      <c r="AA253" s="47">
        <v>0</v>
      </c>
      <c r="AB253" s="15">
        <f t="shared" si="23"/>
        <v>29100955.149999995</v>
      </c>
      <c r="AC253" s="49">
        <f t="shared" si="19"/>
        <v>0.27396727776833091</v>
      </c>
      <c r="AD253" s="49">
        <f t="shared" si="20"/>
        <v>0.27396727776833091</v>
      </c>
      <c r="AE253" s="49">
        <f t="shared" si="21"/>
        <v>0.30667313751372605</v>
      </c>
      <c r="AF253" s="49">
        <f t="shared" si="22"/>
        <v>0.58064041528205701</v>
      </c>
    </row>
    <row r="254" spans="1:32" outlineLevel="2" x14ac:dyDescent="0.35">
      <c r="A254" s="12" t="s">
        <v>94</v>
      </c>
      <c r="B254" s="12" t="s">
        <v>32</v>
      </c>
      <c r="C254" s="12" t="s">
        <v>49</v>
      </c>
      <c r="D254" s="12" t="s">
        <v>95</v>
      </c>
      <c r="E254" s="13"/>
      <c r="F254" s="12" t="s">
        <v>184</v>
      </c>
      <c r="G254" s="13">
        <v>1120</v>
      </c>
      <c r="H254" s="13">
        <v>3480</v>
      </c>
      <c r="I254" s="40" t="s">
        <v>13</v>
      </c>
      <c r="J254" s="47">
        <v>2662653205</v>
      </c>
      <c r="K254" s="47">
        <v>2413131167</v>
      </c>
      <c r="L254" s="47">
        <v>0</v>
      </c>
      <c r="M254" s="47">
        <v>0</v>
      </c>
      <c r="N254" s="47">
        <v>0</v>
      </c>
      <c r="O254" s="47">
        <v>0</v>
      </c>
      <c r="P254" s="47">
        <v>0</v>
      </c>
      <c r="Q254" s="47">
        <v>0</v>
      </c>
      <c r="R254" s="47">
        <v>0</v>
      </c>
      <c r="S254" s="47">
        <f t="shared" si="25"/>
        <v>2413131167</v>
      </c>
      <c r="T254" s="47">
        <v>0</v>
      </c>
      <c r="U254" s="47">
        <v>804717343.42999995</v>
      </c>
      <c r="V254" s="47">
        <v>0</v>
      </c>
      <c r="W254" s="47">
        <v>836559715.71000004</v>
      </c>
      <c r="X254" s="47">
        <v>760784117.38999999</v>
      </c>
      <c r="Y254" s="47">
        <v>66225774.530000001</v>
      </c>
      <c r="Z254" s="47">
        <v>771854107.86000001</v>
      </c>
      <c r="AA254" s="47">
        <v>0</v>
      </c>
      <c r="AB254" s="15">
        <f t="shared" si="23"/>
        <v>771854107.86000013</v>
      </c>
      <c r="AC254" s="49">
        <f t="shared" si="19"/>
        <v>0.34666980690900839</v>
      </c>
      <c r="AD254" s="49">
        <f t="shared" si="20"/>
        <v>0.34666980690900839</v>
      </c>
      <c r="AE254" s="49">
        <f t="shared" si="21"/>
        <v>0.33347434836309497</v>
      </c>
      <c r="AF254" s="49">
        <f t="shared" si="22"/>
        <v>0.68014415527210337</v>
      </c>
    </row>
    <row r="255" spans="1:32" outlineLevel="2" x14ac:dyDescent="0.35">
      <c r="A255" s="12" t="s">
        <v>94</v>
      </c>
      <c r="B255" s="12" t="s">
        <v>32</v>
      </c>
      <c r="C255" s="12" t="s">
        <v>49</v>
      </c>
      <c r="D255" s="12" t="s">
        <v>96</v>
      </c>
      <c r="E255" s="13"/>
      <c r="F255" s="12" t="s">
        <v>184</v>
      </c>
      <c r="G255" s="13">
        <v>1120</v>
      </c>
      <c r="H255" s="13">
        <v>3480</v>
      </c>
      <c r="I255" s="40" t="s">
        <v>14</v>
      </c>
      <c r="J255" s="47">
        <v>68000000</v>
      </c>
      <c r="K255" s="47">
        <v>68000000</v>
      </c>
      <c r="L255" s="47">
        <v>0</v>
      </c>
      <c r="M255" s="47">
        <v>0</v>
      </c>
      <c r="N255" s="47">
        <v>0</v>
      </c>
      <c r="O255" s="47">
        <v>0</v>
      </c>
      <c r="P255" s="47">
        <v>0</v>
      </c>
      <c r="Q255" s="47">
        <v>0</v>
      </c>
      <c r="R255" s="47">
        <v>0</v>
      </c>
      <c r="S255" s="47">
        <f t="shared" si="25"/>
        <v>68000000</v>
      </c>
      <c r="T255" s="47">
        <v>0</v>
      </c>
      <c r="U255" s="47">
        <v>29970075.190000001</v>
      </c>
      <c r="V255" s="47">
        <v>0</v>
      </c>
      <c r="W255" s="47">
        <v>8930667.1400000006</v>
      </c>
      <c r="X255" s="47">
        <v>8930667.1400000006</v>
      </c>
      <c r="Y255" s="47">
        <v>13761221.82</v>
      </c>
      <c r="Z255" s="47">
        <v>29099257.670000002</v>
      </c>
      <c r="AA255" s="47">
        <v>0</v>
      </c>
      <c r="AB255" s="15">
        <f t="shared" si="23"/>
        <v>29099257.670000002</v>
      </c>
      <c r="AC255" s="49">
        <f t="shared" si="19"/>
        <v>0.13133334029411767</v>
      </c>
      <c r="AD255" s="49">
        <f t="shared" si="20"/>
        <v>0.13133334029411767</v>
      </c>
      <c r="AE255" s="49">
        <f t="shared" si="21"/>
        <v>0.44073639985294122</v>
      </c>
      <c r="AF255" s="49">
        <f t="shared" si="22"/>
        <v>0.57206974014705891</v>
      </c>
    </row>
    <row r="256" spans="1:32" outlineLevel="2" x14ac:dyDescent="0.35">
      <c r="A256" s="12" t="s">
        <v>94</v>
      </c>
      <c r="B256" s="12" t="s">
        <v>32</v>
      </c>
      <c r="C256" s="12" t="s">
        <v>49</v>
      </c>
      <c r="D256" s="12" t="s">
        <v>97</v>
      </c>
      <c r="E256" s="13"/>
      <c r="F256" s="12" t="s">
        <v>184</v>
      </c>
      <c r="G256" s="13">
        <v>1120</v>
      </c>
      <c r="H256" s="13">
        <v>3480</v>
      </c>
      <c r="I256" s="40" t="s">
        <v>258</v>
      </c>
      <c r="J256" s="47">
        <v>241369780</v>
      </c>
      <c r="K256" s="47">
        <v>176369780</v>
      </c>
      <c r="L256" s="47">
        <v>0</v>
      </c>
      <c r="M256" s="47">
        <v>0</v>
      </c>
      <c r="N256" s="47">
        <v>0</v>
      </c>
      <c r="O256" s="47">
        <v>0</v>
      </c>
      <c r="P256" s="47">
        <v>0</v>
      </c>
      <c r="Q256" s="47">
        <v>0</v>
      </c>
      <c r="R256" s="47">
        <v>0</v>
      </c>
      <c r="S256" s="47">
        <f t="shared" si="25"/>
        <v>176369780</v>
      </c>
      <c r="T256" s="47">
        <v>0</v>
      </c>
      <c r="U256" s="47">
        <v>65971448.439999998</v>
      </c>
      <c r="V256" s="47">
        <v>0</v>
      </c>
      <c r="W256" s="47">
        <v>64427054.509999998</v>
      </c>
      <c r="X256" s="47">
        <v>64427054.509999998</v>
      </c>
      <c r="Y256" s="47">
        <v>24705035.050000001</v>
      </c>
      <c r="Z256" s="47">
        <v>45971277.049999997</v>
      </c>
      <c r="AA256" s="47">
        <v>0</v>
      </c>
      <c r="AB256" s="15">
        <f t="shared" si="23"/>
        <v>45971277.050000004</v>
      </c>
      <c r="AC256" s="49">
        <f t="shared" si="19"/>
        <v>0.36529531595492154</v>
      </c>
      <c r="AD256" s="49">
        <f t="shared" si="20"/>
        <v>0.36529531595492154</v>
      </c>
      <c r="AE256" s="49">
        <f t="shared" si="21"/>
        <v>0.3740518837184012</v>
      </c>
      <c r="AF256" s="49">
        <f t="shared" si="22"/>
        <v>0.73934719967332274</v>
      </c>
    </row>
    <row r="257" spans="1:32" outlineLevel="2" x14ac:dyDescent="0.35">
      <c r="A257" s="12" t="s">
        <v>94</v>
      </c>
      <c r="B257" s="12" t="s">
        <v>32</v>
      </c>
      <c r="C257" s="12" t="s">
        <v>49</v>
      </c>
      <c r="D257" s="12" t="s">
        <v>98</v>
      </c>
      <c r="E257" s="13"/>
      <c r="F257" s="12" t="s">
        <v>184</v>
      </c>
      <c r="G257" s="13">
        <v>1120</v>
      </c>
      <c r="H257" s="13">
        <v>3480</v>
      </c>
      <c r="I257" s="40" t="s">
        <v>259</v>
      </c>
      <c r="J257" s="47">
        <v>580497796</v>
      </c>
      <c r="K257" s="47">
        <v>550497796</v>
      </c>
      <c r="L257" s="47">
        <v>0</v>
      </c>
      <c r="M257" s="47">
        <v>0</v>
      </c>
      <c r="N257" s="47">
        <v>0</v>
      </c>
      <c r="O257" s="47">
        <v>0</v>
      </c>
      <c r="P257" s="47">
        <v>0</v>
      </c>
      <c r="Q257" s="47">
        <v>0</v>
      </c>
      <c r="R257" s="47">
        <v>0</v>
      </c>
      <c r="S257" s="47">
        <f t="shared" si="25"/>
        <v>550497796</v>
      </c>
      <c r="T257" s="47">
        <v>0</v>
      </c>
      <c r="U257" s="47">
        <v>115937836.90000001</v>
      </c>
      <c r="V257" s="47">
        <v>0</v>
      </c>
      <c r="W257" s="47">
        <v>298619103.56999999</v>
      </c>
      <c r="X257" s="47">
        <v>298619103.56999999</v>
      </c>
      <c r="Y257" s="47">
        <v>70656315.530000001</v>
      </c>
      <c r="Z257" s="47">
        <v>135940855.53</v>
      </c>
      <c r="AA257" s="47">
        <v>0</v>
      </c>
      <c r="AB257" s="15">
        <f t="shared" si="23"/>
        <v>135940855.53000003</v>
      </c>
      <c r="AC257" s="49">
        <f t="shared" si="19"/>
        <v>0.54245285946612576</v>
      </c>
      <c r="AD257" s="49">
        <f t="shared" si="20"/>
        <v>0.54245285946612576</v>
      </c>
      <c r="AE257" s="49">
        <f t="shared" si="21"/>
        <v>0.21060545154298857</v>
      </c>
      <c r="AF257" s="49">
        <f t="shared" si="22"/>
        <v>0.75305831100911436</v>
      </c>
    </row>
    <row r="258" spans="1:32" outlineLevel="2" x14ac:dyDescent="0.35">
      <c r="A258" s="12" t="s">
        <v>94</v>
      </c>
      <c r="B258" s="12" t="s">
        <v>32</v>
      </c>
      <c r="C258" s="12" t="s">
        <v>49</v>
      </c>
      <c r="D258" s="12" t="s">
        <v>99</v>
      </c>
      <c r="E258" s="13"/>
      <c r="F258" s="12" t="s">
        <v>184</v>
      </c>
      <c r="G258" s="13">
        <v>1120</v>
      </c>
      <c r="H258" s="13">
        <v>3480</v>
      </c>
      <c r="I258" s="40" t="s">
        <v>15</v>
      </c>
      <c r="J258" s="47">
        <v>30000000</v>
      </c>
      <c r="K258" s="47">
        <v>15000000</v>
      </c>
      <c r="L258" s="47">
        <v>0</v>
      </c>
      <c r="M258" s="47">
        <v>0</v>
      </c>
      <c r="N258" s="47">
        <v>0</v>
      </c>
      <c r="O258" s="47">
        <v>0</v>
      </c>
      <c r="P258" s="47">
        <v>0</v>
      </c>
      <c r="Q258" s="47">
        <v>0</v>
      </c>
      <c r="R258" s="47">
        <v>0</v>
      </c>
      <c r="S258" s="47">
        <f t="shared" si="25"/>
        <v>15000000</v>
      </c>
      <c r="T258" s="47">
        <v>3000000.01</v>
      </c>
      <c r="U258" s="47">
        <v>2849999.72</v>
      </c>
      <c r="V258" s="47">
        <v>149999.99</v>
      </c>
      <c r="W258" s="47">
        <v>462828.5</v>
      </c>
      <c r="X258" s="47">
        <v>462828.5</v>
      </c>
      <c r="Y258" s="47">
        <v>8537171.7799999993</v>
      </c>
      <c r="Z258" s="47">
        <v>8537171.7799999993</v>
      </c>
      <c r="AA258" s="47">
        <v>0</v>
      </c>
      <c r="AB258" s="15">
        <f t="shared" si="23"/>
        <v>8537171.7799999993</v>
      </c>
      <c r="AC258" s="49">
        <f t="shared" si="19"/>
        <v>3.0855233333333332E-2</v>
      </c>
      <c r="AD258" s="49">
        <f t="shared" si="20"/>
        <v>3.0855233333333332E-2</v>
      </c>
      <c r="AE258" s="49">
        <f t="shared" si="21"/>
        <v>0.39999998133333337</v>
      </c>
      <c r="AF258" s="49">
        <f t="shared" si="22"/>
        <v>0.43085521466666671</v>
      </c>
    </row>
    <row r="259" spans="1:32" outlineLevel="2" x14ac:dyDescent="0.35">
      <c r="A259" s="12" t="s">
        <v>94</v>
      </c>
      <c r="B259" s="12" t="s">
        <v>32</v>
      </c>
      <c r="C259" s="12" t="s">
        <v>49</v>
      </c>
      <c r="D259" s="12" t="s">
        <v>100</v>
      </c>
      <c r="E259" s="13"/>
      <c r="F259" s="12" t="s">
        <v>184</v>
      </c>
      <c r="G259" s="13">
        <v>1120</v>
      </c>
      <c r="H259" s="13">
        <v>3480</v>
      </c>
      <c r="I259" s="40" t="s">
        <v>16</v>
      </c>
      <c r="J259" s="47">
        <v>194322016</v>
      </c>
      <c r="K259" s="47">
        <v>194322016</v>
      </c>
      <c r="L259" s="47">
        <v>0</v>
      </c>
      <c r="M259" s="47">
        <v>0</v>
      </c>
      <c r="N259" s="47">
        <v>0</v>
      </c>
      <c r="O259" s="47">
        <v>0</v>
      </c>
      <c r="P259" s="47">
        <v>0</v>
      </c>
      <c r="Q259" s="47">
        <v>0</v>
      </c>
      <c r="R259" s="47">
        <v>0</v>
      </c>
      <c r="S259" s="47">
        <f t="shared" si="25"/>
        <v>194322016</v>
      </c>
      <c r="T259" s="47">
        <v>0</v>
      </c>
      <c r="U259" s="47">
        <v>28076941.629999999</v>
      </c>
      <c r="V259" s="47">
        <v>6846444</v>
      </c>
      <c r="W259" s="47">
        <v>65326338.289999999</v>
      </c>
      <c r="X259" s="47">
        <v>65326338.289999999</v>
      </c>
      <c r="Y259" s="47">
        <v>49322833.079999998</v>
      </c>
      <c r="Z259" s="47">
        <v>94072292.079999998</v>
      </c>
      <c r="AA259" s="47">
        <v>0</v>
      </c>
      <c r="AB259" s="15">
        <f t="shared" si="23"/>
        <v>94072292.080000013</v>
      </c>
      <c r="AC259" s="49">
        <f t="shared" si="19"/>
        <v>0.33617569246502671</v>
      </c>
      <c r="AD259" s="49">
        <f t="shared" si="20"/>
        <v>0.33617569246502671</v>
      </c>
      <c r="AE259" s="49">
        <f t="shared" si="21"/>
        <v>0.17971914016165824</v>
      </c>
      <c r="AF259" s="49">
        <f t="shared" si="22"/>
        <v>0.51589483262668501</v>
      </c>
    </row>
    <row r="260" spans="1:32" outlineLevel="2" x14ac:dyDescent="0.35">
      <c r="A260" s="12" t="s">
        <v>94</v>
      </c>
      <c r="B260" s="12" t="s">
        <v>32</v>
      </c>
      <c r="C260" s="12" t="s">
        <v>49</v>
      </c>
      <c r="D260" s="12" t="s">
        <v>101</v>
      </c>
      <c r="E260" s="13"/>
      <c r="F260" s="12" t="s">
        <v>184</v>
      </c>
      <c r="G260" s="13">
        <v>1120</v>
      </c>
      <c r="H260" s="13">
        <v>3480</v>
      </c>
      <c r="I260" s="40" t="s">
        <v>260</v>
      </c>
      <c r="J260" s="47">
        <v>12287122</v>
      </c>
      <c r="K260" s="47">
        <v>12287122</v>
      </c>
      <c r="L260" s="47">
        <v>0</v>
      </c>
      <c r="M260" s="47">
        <v>0</v>
      </c>
      <c r="N260" s="47">
        <v>0</v>
      </c>
      <c r="O260" s="47">
        <v>0</v>
      </c>
      <c r="P260" s="47">
        <v>0</v>
      </c>
      <c r="Q260" s="47">
        <v>0</v>
      </c>
      <c r="R260" s="47">
        <v>0</v>
      </c>
      <c r="S260" s="47">
        <f t="shared" si="25"/>
        <v>12287122</v>
      </c>
      <c r="T260" s="47">
        <v>0</v>
      </c>
      <c r="U260" s="47">
        <v>10229198.15</v>
      </c>
      <c r="V260" s="47">
        <v>0</v>
      </c>
      <c r="W260" s="47">
        <v>1958599.01</v>
      </c>
      <c r="X260" s="47">
        <v>1958599.01</v>
      </c>
      <c r="Y260" s="47">
        <v>1901.84</v>
      </c>
      <c r="Z260" s="47">
        <v>99324.84</v>
      </c>
      <c r="AA260" s="47">
        <v>0</v>
      </c>
      <c r="AB260" s="15">
        <f t="shared" si="23"/>
        <v>99324.839999999618</v>
      </c>
      <c r="AC260" s="49">
        <f t="shared" si="19"/>
        <v>0.15940258508054206</v>
      </c>
      <c r="AD260" s="49">
        <f t="shared" si="20"/>
        <v>0.15940258508054206</v>
      </c>
      <c r="AE260" s="49">
        <f t="shared" si="21"/>
        <v>0.83251376115578579</v>
      </c>
      <c r="AF260" s="49">
        <f t="shared" si="22"/>
        <v>0.99191634623632785</v>
      </c>
    </row>
    <row r="261" spans="1:32" outlineLevel="2" x14ac:dyDescent="0.35">
      <c r="A261" s="12" t="s">
        <v>94</v>
      </c>
      <c r="B261" s="12" t="s">
        <v>32</v>
      </c>
      <c r="C261" s="12" t="s">
        <v>49</v>
      </c>
      <c r="D261" s="12" t="s">
        <v>50</v>
      </c>
      <c r="E261" s="13"/>
      <c r="F261" s="12" t="s">
        <v>184</v>
      </c>
      <c r="G261" s="13">
        <v>1120</v>
      </c>
      <c r="H261" s="13">
        <v>3480</v>
      </c>
      <c r="I261" s="40" t="s">
        <v>196</v>
      </c>
      <c r="J261" s="47">
        <v>38857250</v>
      </c>
      <c r="K261" s="47">
        <v>38857250</v>
      </c>
      <c r="L261" s="47">
        <v>0</v>
      </c>
      <c r="M261" s="47">
        <v>0</v>
      </c>
      <c r="N261" s="47">
        <v>0</v>
      </c>
      <c r="O261" s="47">
        <v>0</v>
      </c>
      <c r="P261" s="47">
        <v>0</v>
      </c>
      <c r="Q261" s="47">
        <v>0</v>
      </c>
      <c r="R261" s="47">
        <v>0</v>
      </c>
      <c r="S261" s="47">
        <f t="shared" si="25"/>
        <v>38857250</v>
      </c>
      <c r="T261" s="47">
        <v>0</v>
      </c>
      <c r="U261" s="47">
        <v>13618986</v>
      </c>
      <c r="V261" s="47">
        <v>153454</v>
      </c>
      <c r="W261" s="47">
        <v>4890131.5</v>
      </c>
      <c r="X261" s="47">
        <v>4822015.0999999996</v>
      </c>
      <c r="Y261" s="47">
        <v>877678.5</v>
      </c>
      <c r="Z261" s="47">
        <v>20194678.5</v>
      </c>
      <c r="AA261" s="47">
        <v>0</v>
      </c>
      <c r="AB261" s="15">
        <f t="shared" si="23"/>
        <v>20194678.5</v>
      </c>
      <c r="AC261" s="49">
        <f t="shared" si="19"/>
        <v>0.12584862541739314</v>
      </c>
      <c r="AD261" s="49">
        <f t="shared" si="20"/>
        <v>0.12584862541739314</v>
      </c>
      <c r="AE261" s="49">
        <f t="shared" si="21"/>
        <v>0.35443681681024775</v>
      </c>
      <c r="AF261" s="49">
        <f t="shared" si="22"/>
        <v>0.48028544222764091</v>
      </c>
    </row>
    <row r="262" spans="1:32" outlineLevel="2" x14ac:dyDescent="0.35">
      <c r="A262" s="12" t="s">
        <v>94</v>
      </c>
      <c r="B262" s="12" t="s">
        <v>32</v>
      </c>
      <c r="C262" s="12" t="s">
        <v>49</v>
      </c>
      <c r="D262" s="12" t="s">
        <v>102</v>
      </c>
      <c r="E262" s="13"/>
      <c r="F262" s="12" t="s">
        <v>184</v>
      </c>
      <c r="G262" s="13">
        <v>1120</v>
      </c>
      <c r="H262" s="13">
        <v>3480</v>
      </c>
      <c r="I262" s="40" t="s">
        <v>17</v>
      </c>
      <c r="J262" s="47">
        <v>1250000</v>
      </c>
      <c r="K262" s="47">
        <v>1250000</v>
      </c>
      <c r="L262" s="47">
        <v>0</v>
      </c>
      <c r="M262" s="47">
        <v>0</v>
      </c>
      <c r="N262" s="47">
        <v>0</v>
      </c>
      <c r="O262" s="47">
        <v>0</v>
      </c>
      <c r="P262" s="47">
        <v>0</v>
      </c>
      <c r="Q262" s="47">
        <v>0</v>
      </c>
      <c r="R262" s="47">
        <v>0</v>
      </c>
      <c r="S262" s="47">
        <f t="shared" si="25"/>
        <v>1250000</v>
      </c>
      <c r="T262" s="47">
        <v>0</v>
      </c>
      <c r="U262" s="47">
        <v>1250000</v>
      </c>
      <c r="V262" s="47">
        <v>0</v>
      </c>
      <c r="W262" s="47">
        <v>0</v>
      </c>
      <c r="X262" s="47">
        <v>0</v>
      </c>
      <c r="Y262" s="47">
        <v>0</v>
      </c>
      <c r="Z262" s="47">
        <v>0</v>
      </c>
      <c r="AA262" s="47">
        <v>0</v>
      </c>
      <c r="AB262" s="15">
        <f t="shared" si="23"/>
        <v>0</v>
      </c>
      <c r="AC262" s="49">
        <f t="shared" ref="AC262:AC325" si="26">IFERROR(W262/K262,0)</f>
        <v>0</v>
      </c>
      <c r="AD262" s="49">
        <f t="shared" ref="AD262:AD325" si="27">IFERROR(W262/S262,0)</f>
        <v>0</v>
      </c>
      <c r="AE262" s="49">
        <f t="shared" ref="AE262:AE325" si="28">IFERROR(((T262+U262+V262)/S262),0)</f>
        <v>1</v>
      </c>
      <c r="AF262" s="49">
        <f t="shared" ref="AF262:AF325" si="29">+AD262+AE262</f>
        <v>1</v>
      </c>
    </row>
    <row r="263" spans="1:32" ht="27" outlineLevel="2" x14ac:dyDescent="0.35">
      <c r="A263" s="12" t="s">
        <v>94</v>
      </c>
      <c r="B263" s="12" t="s">
        <v>32</v>
      </c>
      <c r="C263" s="12" t="s">
        <v>49</v>
      </c>
      <c r="D263" s="12" t="s">
        <v>103</v>
      </c>
      <c r="E263" s="13"/>
      <c r="F263" s="12" t="s">
        <v>184</v>
      </c>
      <c r="G263" s="13">
        <v>1120</v>
      </c>
      <c r="H263" s="13">
        <v>3480</v>
      </c>
      <c r="I263" s="40" t="s">
        <v>261</v>
      </c>
      <c r="J263" s="47">
        <v>67868301</v>
      </c>
      <c r="K263" s="47">
        <v>62868301</v>
      </c>
      <c r="L263" s="47">
        <v>0</v>
      </c>
      <c r="M263" s="47">
        <v>0</v>
      </c>
      <c r="N263" s="47">
        <v>0</v>
      </c>
      <c r="O263" s="47">
        <v>0</v>
      </c>
      <c r="P263" s="47">
        <v>0</v>
      </c>
      <c r="Q263" s="47">
        <v>0</v>
      </c>
      <c r="R263" s="47">
        <v>0</v>
      </c>
      <c r="S263" s="47">
        <f t="shared" si="25"/>
        <v>62868301</v>
      </c>
      <c r="T263" s="47">
        <v>3964463.88</v>
      </c>
      <c r="U263" s="47">
        <v>39524205.130000003</v>
      </c>
      <c r="V263" s="47">
        <v>0</v>
      </c>
      <c r="W263" s="47">
        <v>0</v>
      </c>
      <c r="X263" s="47">
        <v>0</v>
      </c>
      <c r="Y263" s="47">
        <v>19379631.989999998</v>
      </c>
      <c r="Z263" s="47">
        <v>19379631.989999998</v>
      </c>
      <c r="AA263" s="47">
        <v>0</v>
      </c>
      <c r="AB263" s="15">
        <f t="shared" si="23"/>
        <v>19379631.989999995</v>
      </c>
      <c r="AC263" s="49">
        <f t="shared" si="26"/>
        <v>0</v>
      </c>
      <c r="AD263" s="49">
        <f t="shared" si="27"/>
        <v>0</v>
      </c>
      <c r="AE263" s="49">
        <f t="shared" si="28"/>
        <v>0.69174239351561295</v>
      </c>
      <c r="AF263" s="49">
        <f t="shared" si="29"/>
        <v>0.69174239351561295</v>
      </c>
    </row>
    <row r="264" spans="1:32" outlineLevel="2" x14ac:dyDescent="0.35">
      <c r="A264" s="12" t="s">
        <v>94</v>
      </c>
      <c r="B264" s="12" t="s">
        <v>32</v>
      </c>
      <c r="C264" s="12" t="s">
        <v>49</v>
      </c>
      <c r="D264" s="12" t="s">
        <v>52</v>
      </c>
      <c r="E264" s="13"/>
      <c r="F264" s="12" t="s">
        <v>184</v>
      </c>
      <c r="G264" s="13">
        <v>1120</v>
      </c>
      <c r="H264" s="13">
        <v>3480</v>
      </c>
      <c r="I264" s="40" t="s">
        <v>198</v>
      </c>
      <c r="J264" s="47">
        <v>178080747</v>
      </c>
      <c r="K264" s="47">
        <v>151807722</v>
      </c>
      <c r="L264" s="47">
        <v>0</v>
      </c>
      <c r="M264" s="47">
        <v>0</v>
      </c>
      <c r="N264" s="48">
        <v>-111046205</v>
      </c>
      <c r="O264" s="47">
        <v>0</v>
      </c>
      <c r="P264" s="47">
        <v>0</v>
      </c>
      <c r="Q264" s="47">
        <v>0</v>
      </c>
      <c r="R264" s="47">
        <v>0</v>
      </c>
      <c r="S264" s="47">
        <f t="shared" si="25"/>
        <v>40761517</v>
      </c>
      <c r="T264" s="47">
        <v>921800</v>
      </c>
      <c r="U264" s="47">
        <v>0</v>
      </c>
      <c r="V264" s="47">
        <v>0</v>
      </c>
      <c r="W264" s="47">
        <v>0</v>
      </c>
      <c r="X264" s="47">
        <v>0</v>
      </c>
      <c r="Y264" s="47">
        <v>39839717</v>
      </c>
      <c r="Z264" s="47">
        <v>150885922</v>
      </c>
      <c r="AA264" s="47">
        <v>0</v>
      </c>
      <c r="AB264" s="15">
        <f t="shared" ref="AB264:AB327" si="30">+S264-T264-U264-V264-W264-AA264</f>
        <v>39839717</v>
      </c>
      <c r="AC264" s="49">
        <f t="shared" si="26"/>
        <v>0</v>
      </c>
      <c r="AD264" s="49">
        <f t="shared" si="27"/>
        <v>0</v>
      </c>
      <c r="AE264" s="49">
        <f t="shared" si="28"/>
        <v>2.2614467464495986E-2</v>
      </c>
      <c r="AF264" s="49">
        <f t="shared" si="29"/>
        <v>2.2614467464495986E-2</v>
      </c>
    </row>
    <row r="265" spans="1:32" ht="81" outlineLevel="2" x14ac:dyDescent="0.35">
      <c r="A265" s="12" t="s">
        <v>94</v>
      </c>
      <c r="B265" s="12" t="s">
        <v>32</v>
      </c>
      <c r="C265" s="12" t="s">
        <v>49</v>
      </c>
      <c r="D265" s="12" t="s">
        <v>104</v>
      </c>
      <c r="E265" s="13"/>
      <c r="F265" s="12" t="s">
        <v>184</v>
      </c>
      <c r="G265" s="13">
        <v>1120</v>
      </c>
      <c r="H265" s="13">
        <v>3480</v>
      </c>
      <c r="I265" s="40" t="s">
        <v>262</v>
      </c>
      <c r="J265" s="47">
        <v>25000000</v>
      </c>
      <c r="K265" s="47">
        <v>15000000</v>
      </c>
      <c r="L265" s="47">
        <v>0</v>
      </c>
      <c r="M265" s="47">
        <v>0</v>
      </c>
      <c r="N265" s="47">
        <v>0</v>
      </c>
      <c r="O265" s="47">
        <v>0</v>
      </c>
      <c r="P265" s="47">
        <v>0</v>
      </c>
      <c r="Q265" s="47">
        <v>0</v>
      </c>
      <c r="R265" s="47">
        <v>0</v>
      </c>
      <c r="S265" s="47">
        <f t="shared" si="25"/>
        <v>15000000</v>
      </c>
      <c r="T265" s="47">
        <v>0</v>
      </c>
      <c r="U265" s="47">
        <v>0</v>
      </c>
      <c r="V265" s="47">
        <v>0</v>
      </c>
      <c r="W265" s="47">
        <v>0</v>
      </c>
      <c r="X265" s="47">
        <v>0</v>
      </c>
      <c r="Y265" s="47">
        <v>15000000</v>
      </c>
      <c r="Z265" s="47">
        <v>15000000</v>
      </c>
      <c r="AA265" s="47">
        <v>0</v>
      </c>
      <c r="AB265" s="15">
        <f t="shared" si="30"/>
        <v>15000000</v>
      </c>
      <c r="AC265" s="49">
        <f t="shared" si="26"/>
        <v>0</v>
      </c>
      <c r="AD265" s="49">
        <f t="shared" si="27"/>
        <v>0</v>
      </c>
      <c r="AE265" s="49">
        <f t="shared" si="28"/>
        <v>0</v>
      </c>
      <c r="AF265" s="49">
        <f t="shared" si="29"/>
        <v>0</v>
      </c>
    </row>
    <row r="266" spans="1:32" ht="108" outlineLevel="2" x14ac:dyDescent="0.35">
      <c r="A266" s="12" t="s">
        <v>94</v>
      </c>
      <c r="B266" s="12" t="s">
        <v>32</v>
      </c>
      <c r="C266" s="12" t="s">
        <v>49</v>
      </c>
      <c r="D266" s="12" t="s">
        <v>55</v>
      </c>
      <c r="E266" s="13"/>
      <c r="F266" s="12" t="s">
        <v>184</v>
      </c>
      <c r="G266" s="13">
        <v>1120</v>
      </c>
      <c r="H266" s="13">
        <v>3480</v>
      </c>
      <c r="I266" s="40" t="s">
        <v>263</v>
      </c>
      <c r="J266" s="47">
        <v>809184880</v>
      </c>
      <c r="K266" s="47">
        <v>1187525918</v>
      </c>
      <c r="L266" s="47">
        <v>0</v>
      </c>
      <c r="M266" s="47">
        <v>0</v>
      </c>
      <c r="N266" s="47">
        <v>0</v>
      </c>
      <c r="O266" s="47">
        <v>0</v>
      </c>
      <c r="P266" s="47">
        <v>0</v>
      </c>
      <c r="Q266" s="47">
        <v>0</v>
      </c>
      <c r="R266" s="47">
        <v>0</v>
      </c>
      <c r="S266" s="47">
        <f t="shared" si="25"/>
        <v>1187525918</v>
      </c>
      <c r="T266" s="47">
        <v>39874141</v>
      </c>
      <c r="U266" s="47">
        <v>355882466.86000001</v>
      </c>
      <c r="V266" s="47">
        <v>974331.2</v>
      </c>
      <c r="W266" s="47">
        <v>617300426.83000004</v>
      </c>
      <c r="X266" s="47">
        <v>603264144.52999997</v>
      </c>
      <c r="Y266" s="47">
        <v>172982332.11000001</v>
      </c>
      <c r="Z266" s="47">
        <v>173494552.11000001</v>
      </c>
      <c r="AA266" s="47">
        <v>0</v>
      </c>
      <c r="AB266" s="15">
        <f t="shared" si="30"/>
        <v>173494552.1099999</v>
      </c>
      <c r="AC266" s="49">
        <f t="shared" si="26"/>
        <v>0.51982059294305027</v>
      </c>
      <c r="AD266" s="49">
        <f t="shared" si="27"/>
        <v>0.51982059294305027</v>
      </c>
      <c r="AE266" s="49">
        <f t="shared" si="28"/>
        <v>0.33408192027350769</v>
      </c>
      <c r="AF266" s="49">
        <f t="shared" si="29"/>
        <v>0.85390251321655797</v>
      </c>
    </row>
    <row r="267" spans="1:32" ht="94.5" outlineLevel="2" x14ac:dyDescent="0.35">
      <c r="A267" s="12" t="s">
        <v>94</v>
      </c>
      <c r="B267" s="12" t="s">
        <v>32</v>
      </c>
      <c r="C267" s="12" t="s">
        <v>49</v>
      </c>
      <c r="D267" s="12" t="s">
        <v>56</v>
      </c>
      <c r="E267" s="13"/>
      <c r="F267" s="12" t="s">
        <v>184</v>
      </c>
      <c r="G267" s="13">
        <v>1120</v>
      </c>
      <c r="H267" s="13">
        <v>3480</v>
      </c>
      <c r="I267" s="40" t="s">
        <v>264</v>
      </c>
      <c r="J267" s="47">
        <v>34037422</v>
      </c>
      <c r="K267" s="47">
        <v>29837422</v>
      </c>
      <c r="L267" s="47">
        <v>0</v>
      </c>
      <c r="M267" s="47">
        <v>0</v>
      </c>
      <c r="N267" s="47">
        <v>0</v>
      </c>
      <c r="O267" s="47">
        <v>0</v>
      </c>
      <c r="P267" s="47">
        <v>0</v>
      </c>
      <c r="Q267" s="47">
        <v>0</v>
      </c>
      <c r="R267" s="47">
        <v>0</v>
      </c>
      <c r="S267" s="47">
        <f t="shared" si="25"/>
        <v>29837422</v>
      </c>
      <c r="T267" s="47">
        <v>0</v>
      </c>
      <c r="U267" s="47">
        <v>1648769.64</v>
      </c>
      <c r="V267" s="47">
        <v>0</v>
      </c>
      <c r="W267" s="47">
        <v>9278681.6500000004</v>
      </c>
      <c r="X267" s="47">
        <v>9278681.6500000004</v>
      </c>
      <c r="Y267" s="47">
        <v>7791899.71</v>
      </c>
      <c r="Z267" s="47">
        <v>18909970.710000001</v>
      </c>
      <c r="AA267" s="47">
        <v>0</v>
      </c>
      <c r="AB267" s="15">
        <f t="shared" si="30"/>
        <v>18909970.710000001</v>
      </c>
      <c r="AC267" s="49">
        <f t="shared" si="26"/>
        <v>0.31097464284950627</v>
      </c>
      <c r="AD267" s="49">
        <f t="shared" si="27"/>
        <v>0.31097464284950627</v>
      </c>
      <c r="AE267" s="49">
        <f t="shared" si="28"/>
        <v>5.5258448266743684E-2</v>
      </c>
      <c r="AF267" s="49">
        <f t="shared" si="29"/>
        <v>0.36623309111624996</v>
      </c>
    </row>
    <row r="268" spans="1:32" outlineLevel="2" x14ac:dyDescent="0.35">
      <c r="A268" s="12" t="s">
        <v>94</v>
      </c>
      <c r="B268" s="12" t="s">
        <v>32</v>
      </c>
      <c r="C268" s="12" t="s">
        <v>49</v>
      </c>
      <c r="D268" s="12" t="s">
        <v>57</v>
      </c>
      <c r="E268" s="13"/>
      <c r="F268" s="12" t="s">
        <v>184</v>
      </c>
      <c r="G268" s="13">
        <v>1120</v>
      </c>
      <c r="H268" s="13">
        <v>3480</v>
      </c>
      <c r="I268" s="40" t="s">
        <v>203</v>
      </c>
      <c r="J268" s="47">
        <v>16017500</v>
      </c>
      <c r="K268" s="47">
        <v>8017500</v>
      </c>
      <c r="L268" s="47">
        <v>0</v>
      </c>
      <c r="M268" s="47">
        <v>0</v>
      </c>
      <c r="N268" s="47">
        <v>0</v>
      </c>
      <c r="O268" s="47">
        <v>0</v>
      </c>
      <c r="P268" s="47">
        <v>0</v>
      </c>
      <c r="Q268" s="47">
        <v>0</v>
      </c>
      <c r="R268" s="47">
        <v>0</v>
      </c>
      <c r="S268" s="47">
        <f t="shared" si="25"/>
        <v>8017500</v>
      </c>
      <c r="T268" s="47">
        <v>0</v>
      </c>
      <c r="U268" s="47">
        <v>7520148</v>
      </c>
      <c r="V268" s="47">
        <v>0</v>
      </c>
      <c r="W268" s="47">
        <v>224339</v>
      </c>
      <c r="X268" s="47">
        <v>224339</v>
      </c>
      <c r="Y268" s="47">
        <v>264263</v>
      </c>
      <c r="Z268" s="47">
        <v>273013</v>
      </c>
      <c r="AA268" s="47">
        <v>0</v>
      </c>
      <c r="AB268" s="15">
        <f t="shared" si="30"/>
        <v>273013</v>
      </c>
      <c r="AC268" s="49">
        <f t="shared" si="26"/>
        <v>2.7981166198939818E-2</v>
      </c>
      <c r="AD268" s="49">
        <f t="shared" si="27"/>
        <v>2.7981166198939818E-2</v>
      </c>
      <c r="AE268" s="49">
        <f t="shared" si="28"/>
        <v>0.93796669784845654</v>
      </c>
      <c r="AF268" s="49">
        <f t="shared" si="29"/>
        <v>0.96594786404739641</v>
      </c>
    </row>
    <row r="269" spans="1:32" outlineLevel="2" x14ac:dyDescent="0.35">
      <c r="A269" s="12" t="s">
        <v>94</v>
      </c>
      <c r="B269" s="12" t="s">
        <v>32</v>
      </c>
      <c r="C269" s="12" t="s">
        <v>49</v>
      </c>
      <c r="D269" s="12" t="s">
        <v>58</v>
      </c>
      <c r="E269" s="13"/>
      <c r="F269" s="12" t="s">
        <v>184</v>
      </c>
      <c r="G269" s="13">
        <v>1120</v>
      </c>
      <c r="H269" s="13">
        <v>3480</v>
      </c>
      <c r="I269" s="40" t="s">
        <v>204</v>
      </c>
      <c r="J269" s="47">
        <v>94304250</v>
      </c>
      <c r="K269" s="47">
        <v>157537275</v>
      </c>
      <c r="L269" s="47">
        <v>0</v>
      </c>
      <c r="M269" s="47">
        <v>0</v>
      </c>
      <c r="N269" s="47">
        <v>0</v>
      </c>
      <c r="O269" s="47">
        <v>0</v>
      </c>
      <c r="P269" s="47">
        <v>0</v>
      </c>
      <c r="Q269" s="47">
        <v>0</v>
      </c>
      <c r="R269" s="47">
        <v>0</v>
      </c>
      <c r="S269" s="47">
        <f t="shared" si="25"/>
        <v>157537275</v>
      </c>
      <c r="T269" s="47">
        <v>0</v>
      </c>
      <c r="U269" s="47">
        <v>67381942</v>
      </c>
      <c r="V269" s="47">
        <v>0</v>
      </c>
      <c r="W269" s="47">
        <v>54311955</v>
      </c>
      <c r="X269" s="47">
        <v>54311955</v>
      </c>
      <c r="Y269" s="47">
        <v>244400</v>
      </c>
      <c r="Z269" s="47">
        <v>35843378</v>
      </c>
      <c r="AA269" s="47">
        <v>0</v>
      </c>
      <c r="AB269" s="15">
        <f t="shared" si="30"/>
        <v>35843378</v>
      </c>
      <c r="AC269" s="49">
        <f t="shared" si="26"/>
        <v>0.34475621721906768</v>
      </c>
      <c r="AD269" s="49">
        <f t="shared" si="27"/>
        <v>0.34475621721906768</v>
      </c>
      <c r="AE269" s="49">
        <f t="shared" si="28"/>
        <v>0.42772062675325567</v>
      </c>
      <c r="AF269" s="49">
        <f t="shared" si="29"/>
        <v>0.7724768439723233</v>
      </c>
    </row>
    <row r="270" spans="1:32" outlineLevel="2" x14ac:dyDescent="0.35">
      <c r="A270" s="12" t="s">
        <v>94</v>
      </c>
      <c r="B270" s="12" t="s">
        <v>32</v>
      </c>
      <c r="C270" s="12" t="s">
        <v>49</v>
      </c>
      <c r="D270" s="12" t="s">
        <v>61</v>
      </c>
      <c r="E270" s="13"/>
      <c r="F270" s="12" t="s">
        <v>184</v>
      </c>
      <c r="G270" s="13">
        <v>1120</v>
      </c>
      <c r="H270" s="13">
        <v>3480</v>
      </c>
      <c r="I270" s="40" t="s">
        <v>206</v>
      </c>
      <c r="J270" s="47">
        <v>6218884729</v>
      </c>
      <c r="K270" s="47">
        <v>6218884729</v>
      </c>
      <c r="L270" s="47">
        <v>0</v>
      </c>
      <c r="M270" s="47">
        <v>0</v>
      </c>
      <c r="N270" s="48">
        <v>130000000</v>
      </c>
      <c r="O270" s="47">
        <v>0</v>
      </c>
      <c r="P270" s="47">
        <v>0</v>
      </c>
      <c r="Q270" s="47">
        <v>0</v>
      </c>
      <c r="R270" s="47">
        <v>0</v>
      </c>
      <c r="S270" s="47">
        <f t="shared" si="25"/>
        <v>6348884729</v>
      </c>
      <c r="T270" s="47">
        <v>0</v>
      </c>
      <c r="U270" s="47">
        <v>1565464156.0899999</v>
      </c>
      <c r="V270" s="47">
        <v>0</v>
      </c>
      <c r="W270" s="47">
        <v>3051794537</v>
      </c>
      <c r="X270" s="47">
        <v>3051794537</v>
      </c>
      <c r="Y270" s="47">
        <v>93643349.909999996</v>
      </c>
      <c r="Z270" s="47">
        <v>1601626035.9100001</v>
      </c>
      <c r="AA270" s="47">
        <v>0</v>
      </c>
      <c r="AB270" s="15">
        <f t="shared" si="30"/>
        <v>1731626035.9099998</v>
      </c>
      <c r="AC270" s="49">
        <f t="shared" si="26"/>
        <v>0.49073019841786492</v>
      </c>
      <c r="AD270" s="49">
        <f t="shared" si="27"/>
        <v>0.48068198861135758</v>
      </c>
      <c r="AE270" s="49">
        <f t="shared" si="28"/>
        <v>0.24657309478929113</v>
      </c>
      <c r="AF270" s="49">
        <f t="shared" si="29"/>
        <v>0.72725508340064871</v>
      </c>
    </row>
    <row r="271" spans="1:32" outlineLevel="2" x14ac:dyDescent="0.35">
      <c r="A271" s="12" t="s">
        <v>94</v>
      </c>
      <c r="B271" s="12" t="s">
        <v>32</v>
      </c>
      <c r="C271" s="12" t="s">
        <v>49</v>
      </c>
      <c r="D271" s="12" t="s">
        <v>105</v>
      </c>
      <c r="E271" s="13"/>
      <c r="F271" s="12" t="s">
        <v>184</v>
      </c>
      <c r="G271" s="13">
        <v>1120</v>
      </c>
      <c r="H271" s="13">
        <v>3480</v>
      </c>
      <c r="I271" s="40" t="s">
        <v>18</v>
      </c>
      <c r="J271" s="47">
        <v>305257558</v>
      </c>
      <c r="K271" s="47">
        <v>305257558</v>
      </c>
      <c r="L271" s="47">
        <v>0</v>
      </c>
      <c r="M271" s="47">
        <v>0</v>
      </c>
      <c r="N271" s="47">
        <v>0</v>
      </c>
      <c r="O271" s="47">
        <v>0</v>
      </c>
      <c r="P271" s="47">
        <v>0</v>
      </c>
      <c r="Q271" s="47">
        <v>0</v>
      </c>
      <c r="R271" s="47">
        <v>0</v>
      </c>
      <c r="S271" s="47">
        <f t="shared" ref="S271:S302" si="31">+K271+N271+P271+Q271</f>
        <v>305257558</v>
      </c>
      <c r="T271" s="47">
        <v>0</v>
      </c>
      <c r="U271" s="47">
        <v>157714827.69999999</v>
      </c>
      <c r="V271" s="47">
        <v>0</v>
      </c>
      <c r="W271" s="47">
        <v>18404829.030000001</v>
      </c>
      <c r="X271" s="47">
        <v>18269229.030000001</v>
      </c>
      <c r="Y271" s="47">
        <v>125247264.27</v>
      </c>
      <c r="Z271" s="47">
        <v>129137901.27</v>
      </c>
      <c r="AA271" s="47">
        <v>0</v>
      </c>
      <c r="AB271" s="15">
        <f t="shared" si="30"/>
        <v>129137901.27000001</v>
      </c>
      <c r="AC271" s="49">
        <f t="shared" si="26"/>
        <v>6.0292787345170337E-2</v>
      </c>
      <c r="AD271" s="49">
        <f t="shared" si="27"/>
        <v>6.0292787345170337E-2</v>
      </c>
      <c r="AE271" s="49">
        <f t="shared" si="28"/>
        <v>0.51666149966383468</v>
      </c>
      <c r="AF271" s="49">
        <f t="shared" si="29"/>
        <v>0.57695428700900497</v>
      </c>
    </row>
    <row r="272" spans="1:32" ht="27" outlineLevel="2" x14ac:dyDescent="0.35">
      <c r="A272" s="12" t="s">
        <v>94</v>
      </c>
      <c r="B272" s="12" t="s">
        <v>32</v>
      </c>
      <c r="C272" s="12" t="s">
        <v>49</v>
      </c>
      <c r="D272" s="12" t="s">
        <v>106</v>
      </c>
      <c r="E272" s="13"/>
      <c r="F272" s="12" t="s">
        <v>184</v>
      </c>
      <c r="G272" s="13">
        <v>1120</v>
      </c>
      <c r="H272" s="13">
        <v>3480</v>
      </c>
      <c r="I272" s="40" t="s">
        <v>265</v>
      </c>
      <c r="J272" s="47">
        <v>1695000</v>
      </c>
      <c r="K272" s="47">
        <v>1845000</v>
      </c>
      <c r="L272" s="47">
        <v>0</v>
      </c>
      <c r="M272" s="47">
        <v>0</v>
      </c>
      <c r="N272" s="47">
        <v>0</v>
      </c>
      <c r="O272" s="47">
        <v>0</v>
      </c>
      <c r="P272" s="47">
        <v>0</v>
      </c>
      <c r="Q272" s="47">
        <v>0</v>
      </c>
      <c r="R272" s="47">
        <v>0</v>
      </c>
      <c r="S272" s="47">
        <f t="shared" si="31"/>
        <v>1845000</v>
      </c>
      <c r="T272" s="47">
        <v>0</v>
      </c>
      <c r="U272" s="47">
        <v>1130000</v>
      </c>
      <c r="V272" s="47">
        <v>0</v>
      </c>
      <c r="W272" s="47">
        <v>282500</v>
      </c>
      <c r="X272" s="47">
        <v>282500</v>
      </c>
      <c r="Y272" s="47">
        <v>8750</v>
      </c>
      <c r="Z272" s="47">
        <v>432500</v>
      </c>
      <c r="AA272" s="47">
        <v>0</v>
      </c>
      <c r="AB272" s="15">
        <f t="shared" si="30"/>
        <v>432500</v>
      </c>
      <c r="AC272" s="49">
        <f t="shared" si="26"/>
        <v>0.15311653116531165</v>
      </c>
      <c r="AD272" s="49">
        <f t="shared" si="27"/>
        <v>0.15311653116531165</v>
      </c>
      <c r="AE272" s="49">
        <f t="shared" si="28"/>
        <v>0.61246612466124661</v>
      </c>
      <c r="AF272" s="49">
        <f t="shared" si="29"/>
        <v>0.76558265582655827</v>
      </c>
    </row>
    <row r="273" spans="1:32" outlineLevel="2" x14ac:dyDescent="0.35">
      <c r="A273" s="12" t="s">
        <v>94</v>
      </c>
      <c r="B273" s="12" t="s">
        <v>32</v>
      </c>
      <c r="C273" s="12" t="s">
        <v>49</v>
      </c>
      <c r="D273" s="12" t="s">
        <v>107</v>
      </c>
      <c r="E273" s="13"/>
      <c r="F273" s="12" t="s">
        <v>184</v>
      </c>
      <c r="G273" s="13">
        <v>1120</v>
      </c>
      <c r="H273" s="13">
        <v>3480</v>
      </c>
      <c r="I273" s="40" t="s">
        <v>266</v>
      </c>
      <c r="J273" s="47">
        <v>175000000</v>
      </c>
      <c r="K273" s="47">
        <v>175000000</v>
      </c>
      <c r="L273" s="47">
        <v>0</v>
      </c>
      <c r="M273" s="47">
        <v>0</v>
      </c>
      <c r="N273" s="47">
        <v>0</v>
      </c>
      <c r="O273" s="47">
        <v>0</v>
      </c>
      <c r="P273" s="47">
        <v>0</v>
      </c>
      <c r="Q273" s="47">
        <v>0</v>
      </c>
      <c r="R273" s="47">
        <v>0</v>
      </c>
      <c r="S273" s="47">
        <f t="shared" si="31"/>
        <v>175000000</v>
      </c>
      <c r="T273" s="47">
        <v>0</v>
      </c>
      <c r="U273" s="47">
        <v>36986540.109999999</v>
      </c>
      <c r="V273" s="47">
        <v>0</v>
      </c>
      <c r="W273" s="47">
        <v>99124486.519999996</v>
      </c>
      <c r="X273" s="47">
        <v>98383072.450000003</v>
      </c>
      <c r="Y273" s="47">
        <v>31888973.370000001</v>
      </c>
      <c r="Z273" s="47">
        <v>38888973.369999997</v>
      </c>
      <c r="AA273" s="47">
        <v>0</v>
      </c>
      <c r="AB273" s="15">
        <f t="shared" si="30"/>
        <v>38888973.36999999</v>
      </c>
      <c r="AC273" s="49">
        <f t="shared" si="26"/>
        <v>0.56642563725714279</v>
      </c>
      <c r="AD273" s="49">
        <f t="shared" si="27"/>
        <v>0.56642563725714279</v>
      </c>
      <c r="AE273" s="49">
        <f t="shared" si="28"/>
        <v>0.21135165777142856</v>
      </c>
      <c r="AF273" s="49">
        <f t="shared" si="29"/>
        <v>0.77777729502857129</v>
      </c>
    </row>
    <row r="274" spans="1:32" outlineLevel="2" x14ac:dyDescent="0.35">
      <c r="A274" s="12" t="s">
        <v>94</v>
      </c>
      <c r="B274" s="12" t="s">
        <v>32</v>
      </c>
      <c r="C274" s="12" t="s">
        <v>49</v>
      </c>
      <c r="D274" s="12" t="s">
        <v>108</v>
      </c>
      <c r="E274" s="13"/>
      <c r="F274" s="12" t="s">
        <v>184</v>
      </c>
      <c r="G274" s="13">
        <v>1120</v>
      </c>
      <c r="H274" s="13">
        <v>3480</v>
      </c>
      <c r="I274" s="40" t="s">
        <v>267</v>
      </c>
      <c r="J274" s="47">
        <v>80425470</v>
      </c>
      <c r="K274" s="47">
        <v>80425470</v>
      </c>
      <c r="L274" s="47">
        <v>0</v>
      </c>
      <c r="M274" s="47">
        <v>0</v>
      </c>
      <c r="N274" s="47">
        <v>0</v>
      </c>
      <c r="O274" s="47">
        <v>0</v>
      </c>
      <c r="P274" s="47">
        <v>0</v>
      </c>
      <c r="Q274" s="47">
        <v>0</v>
      </c>
      <c r="R274" s="47">
        <v>0</v>
      </c>
      <c r="S274" s="47">
        <f t="shared" si="31"/>
        <v>80425470</v>
      </c>
      <c r="T274" s="47">
        <v>0</v>
      </c>
      <c r="U274" s="47">
        <v>20103755.129999999</v>
      </c>
      <c r="V274" s="47">
        <v>0</v>
      </c>
      <c r="W274" s="47">
        <v>45926358.030000001</v>
      </c>
      <c r="X274" s="47">
        <v>45926358.030000001</v>
      </c>
      <c r="Y274" s="47">
        <v>785235.84</v>
      </c>
      <c r="Z274" s="47">
        <v>14395356.84</v>
      </c>
      <c r="AA274" s="47">
        <v>0</v>
      </c>
      <c r="AB274" s="15">
        <f t="shared" si="30"/>
        <v>14395356.840000004</v>
      </c>
      <c r="AC274" s="49">
        <f t="shared" si="26"/>
        <v>0.57104245744538396</v>
      </c>
      <c r="AD274" s="49">
        <f t="shared" si="27"/>
        <v>0.57104245744538396</v>
      </c>
      <c r="AE274" s="49">
        <f t="shared" si="28"/>
        <v>0.24996751812578774</v>
      </c>
      <c r="AF274" s="49">
        <f t="shared" si="29"/>
        <v>0.82100997557117172</v>
      </c>
    </row>
    <row r="275" spans="1:32" ht="27" outlineLevel="2" x14ac:dyDescent="0.35">
      <c r="A275" s="12" t="s">
        <v>94</v>
      </c>
      <c r="B275" s="12" t="s">
        <v>32</v>
      </c>
      <c r="C275" s="12" t="s">
        <v>49</v>
      </c>
      <c r="D275" s="12" t="s">
        <v>109</v>
      </c>
      <c r="E275" s="13"/>
      <c r="F275" s="12" t="s">
        <v>184</v>
      </c>
      <c r="G275" s="13">
        <v>1120</v>
      </c>
      <c r="H275" s="13">
        <v>3480</v>
      </c>
      <c r="I275" s="40" t="s">
        <v>268</v>
      </c>
      <c r="J275" s="47">
        <v>58825357</v>
      </c>
      <c r="K275" s="47">
        <v>46646357</v>
      </c>
      <c r="L275" s="47">
        <v>0</v>
      </c>
      <c r="M275" s="47">
        <v>0</v>
      </c>
      <c r="N275" s="47">
        <v>0</v>
      </c>
      <c r="O275" s="47">
        <v>0</v>
      </c>
      <c r="P275" s="47">
        <v>0</v>
      </c>
      <c r="Q275" s="47">
        <v>0</v>
      </c>
      <c r="R275" s="47">
        <v>0</v>
      </c>
      <c r="S275" s="47">
        <f t="shared" si="31"/>
        <v>46646357</v>
      </c>
      <c r="T275" s="47">
        <v>14061700.880000001</v>
      </c>
      <c r="U275" s="47">
        <v>6719827.5</v>
      </c>
      <c r="V275" s="47">
        <v>0</v>
      </c>
      <c r="W275" s="47">
        <v>746647.5</v>
      </c>
      <c r="X275" s="47">
        <v>746647.5</v>
      </c>
      <c r="Y275" s="47">
        <v>25118181.120000001</v>
      </c>
      <c r="Z275" s="47">
        <v>25118181.120000001</v>
      </c>
      <c r="AA275" s="47">
        <v>0</v>
      </c>
      <c r="AB275" s="15">
        <f t="shared" si="30"/>
        <v>25118181.119999997</v>
      </c>
      <c r="AC275" s="49">
        <f t="shared" si="26"/>
        <v>1.6006555452979961E-2</v>
      </c>
      <c r="AD275" s="49">
        <f t="shared" si="27"/>
        <v>1.6006555452979961E-2</v>
      </c>
      <c r="AE275" s="49">
        <f t="shared" si="28"/>
        <v>0.44551235544503515</v>
      </c>
      <c r="AF275" s="49">
        <f t="shared" si="29"/>
        <v>0.46151891089801511</v>
      </c>
    </row>
    <row r="276" spans="1:32" ht="27" outlineLevel="2" x14ac:dyDescent="0.35">
      <c r="A276" s="12" t="s">
        <v>94</v>
      </c>
      <c r="B276" s="12" t="s">
        <v>32</v>
      </c>
      <c r="C276" s="12" t="s">
        <v>49</v>
      </c>
      <c r="D276" s="12" t="s">
        <v>64</v>
      </c>
      <c r="E276" s="13"/>
      <c r="F276" s="12" t="s">
        <v>184</v>
      </c>
      <c r="G276" s="13">
        <v>1120</v>
      </c>
      <c r="H276" s="13">
        <v>3480</v>
      </c>
      <c r="I276" s="40" t="s">
        <v>208</v>
      </c>
      <c r="J276" s="47">
        <v>66863300</v>
      </c>
      <c r="K276" s="47">
        <v>66863300</v>
      </c>
      <c r="L276" s="47">
        <v>0</v>
      </c>
      <c r="M276" s="47">
        <v>0</v>
      </c>
      <c r="N276" s="47">
        <v>0</v>
      </c>
      <c r="O276" s="47">
        <v>0</v>
      </c>
      <c r="P276" s="47">
        <v>0</v>
      </c>
      <c r="Q276" s="47">
        <v>0</v>
      </c>
      <c r="R276" s="47">
        <v>0</v>
      </c>
      <c r="S276" s="47">
        <f t="shared" si="31"/>
        <v>66863300</v>
      </c>
      <c r="T276" s="47">
        <v>0</v>
      </c>
      <c r="U276" s="47">
        <v>16731818.76</v>
      </c>
      <c r="V276" s="47">
        <v>915300</v>
      </c>
      <c r="W276" s="47">
        <v>41091331.299999997</v>
      </c>
      <c r="X276" s="47">
        <v>41091331.299999997</v>
      </c>
      <c r="Y276" s="47">
        <v>5874849.9400000004</v>
      </c>
      <c r="Z276" s="47">
        <v>8124849.9400000004</v>
      </c>
      <c r="AA276" s="47">
        <v>0</v>
      </c>
      <c r="AB276" s="15">
        <f t="shared" si="30"/>
        <v>8124849.9400000051</v>
      </c>
      <c r="AC276" s="49">
        <f t="shared" si="26"/>
        <v>0.61455733264735657</v>
      </c>
      <c r="AD276" s="49">
        <f t="shared" si="27"/>
        <v>0.61455733264735657</v>
      </c>
      <c r="AE276" s="49">
        <f t="shared" si="28"/>
        <v>0.26392832480598472</v>
      </c>
      <c r="AF276" s="49">
        <f t="shared" si="29"/>
        <v>0.87848565745334128</v>
      </c>
    </row>
    <row r="277" spans="1:32" outlineLevel="2" x14ac:dyDescent="0.35">
      <c r="A277" s="12" t="s">
        <v>94</v>
      </c>
      <c r="B277" s="12" t="s">
        <v>32</v>
      </c>
      <c r="C277" s="12" t="s">
        <v>49</v>
      </c>
      <c r="D277" s="12" t="s">
        <v>110</v>
      </c>
      <c r="E277" s="13"/>
      <c r="F277" s="12" t="s">
        <v>184</v>
      </c>
      <c r="G277" s="13">
        <v>1120</v>
      </c>
      <c r="H277" s="13">
        <v>3480</v>
      </c>
      <c r="I277" s="40" t="s">
        <v>269</v>
      </c>
      <c r="J277" s="47">
        <v>3429855</v>
      </c>
      <c r="K277" s="47">
        <v>3839855</v>
      </c>
      <c r="L277" s="47">
        <v>0</v>
      </c>
      <c r="M277" s="47">
        <v>0</v>
      </c>
      <c r="N277" s="47">
        <v>0</v>
      </c>
      <c r="O277" s="47">
        <v>0</v>
      </c>
      <c r="P277" s="47">
        <v>0</v>
      </c>
      <c r="Q277" s="47">
        <v>0</v>
      </c>
      <c r="R277" s="47">
        <v>0</v>
      </c>
      <c r="S277" s="47">
        <f t="shared" si="31"/>
        <v>3839855</v>
      </c>
      <c r="T277" s="47">
        <v>0</v>
      </c>
      <c r="U277" s="47">
        <v>2620423.75</v>
      </c>
      <c r="V277" s="47">
        <v>0</v>
      </c>
      <c r="W277" s="47">
        <v>945996.25</v>
      </c>
      <c r="X277" s="47">
        <v>945996.25</v>
      </c>
      <c r="Y277" s="47">
        <v>160972</v>
      </c>
      <c r="Z277" s="47">
        <v>273435</v>
      </c>
      <c r="AA277" s="47">
        <v>0</v>
      </c>
      <c r="AB277" s="15">
        <f t="shared" si="30"/>
        <v>273435</v>
      </c>
      <c r="AC277" s="49">
        <f t="shared" si="26"/>
        <v>0.24636249285454789</v>
      </c>
      <c r="AD277" s="49">
        <f t="shared" si="27"/>
        <v>0.24636249285454789</v>
      </c>
      <c r="AE277" s="49">
        <f t="shared" si="28"/>
        <v>0.68242778698674822</v>
      </c>
      <c r="AF277" s="49">
        <f t="shared" si="29"/>
        <v>0.92879027984129614</v>
      </c>
    </row>
    <row r="278" spans="1:32" outlineLevel="2" x14ac:dyDescent="0.35">
      <c r="A278" s="12" t="s">
        <v>94</v>
      </c>
      <c r="B278" s="12" t="s">
        <v>32</v>
      </c>
      <c r="C278" s="12" t="s">
        <v>49</v>
      </c>
      <c r="D278" s="12" t="s">
        <v>111</v>
      </c>
      <c r="E278" s="13"/>
      <c r="F278" s="12" t="s">
        <v>184</v>
      </c>
      <c r="G278" s="13">
        <v>1310</v>
      </c>
      <c r="H278" s="13">
        <v>3480</v>
      </c>
      <c r="I278" s="40" t="s">
        <v>19</v>
      </c>
      <c r="J278" s="47">
        <v>12000000</v>
      </c>
      <c r="K278" s="47">
        <v>12000000</v>
      </c>
      <c r="L278" s="47">
        <v>0</v>
      </c>
      <c r="M278" s="47">
        <v>0</v>
      </c>
      <c r="N278" s="47">
        <v>0</v>
      </c>
      <c r="O278" s="47">
        <v>0</v>
      </c>
      <c r="P278" s="47">
        <v>0</v>
      </c>
      <c r="Q278" s="47">
        <v>0</v>
      </c>
      <c r="R278" s="47">
        <v>0</v>
      </c>
      <c r="S278" s="47">
        <f t="shared" si="31"/>
        <v>12000000</v>
      </c>
      <c r="T278" s="47">
        <v>0</v>
      </c>
      <c r="U278" s="47">
        <v>7255884</v>
      </c>
      <c r="V278" s="47">
        <v>0</v>
      </c>
      <c r="W278" s="47">
        <v>76165</v>
      </c>
      <c r="X278" s="47">
        <v>76165</v>
      </c>
      <c r="Y278" s="47">
        <v>4667951</v>
      </c>
      <c r="Z278" s="47">
        <v>4667951</v>
      </c>
      <c r="AA278" s="47">
        <v>0</v>
      </c>
      <c r="AB278" s="15">
        <f t="shared" si="30"/>
        <v>4667951</v>
      </c>
      <c r="AC278" s="49">
        <f t="shared" si="26"/>
        <v>6.347083333333333E-3</v>
      </c>
      <c r="AD278" s="49">
        <f t="shared" si="27"/>
        <v>6.347083333333333E-3</v>
      </c>
      <c r="AE278" s="49">
        <f t="shared" si="28"/>
        <v>0.604657</v>
      </c>
      <c r="AF278" s="49">
        <f t="shared" si="29"/>
        <v>0.61100408333333334</v>
      </c>
    </row>
    <row r="279" spans="1:32" ht="54" outlineLevel="2" x14ac:dyDescent="0.35">
      <c r="A279" s="12" t="s">
        <v>94</v>
      </c>
      <c r="B279" s="12" t="s">
        <v>32</v>
      </c>
      <c r="C279" s="12" t="s">
        <v>49</v>
      </c>
      <c r="D279" s="12" t="s">
        <v>112</v>
      </c>
      <c r="E279" s="13"/>
      <c r="F279" s="12" t="s">
        <v>184</v>
      </c>
      <c r="G279" s="13">
        <v>1120</v>
      </c>
      <c r="H279" s="13">
        <v>3480</v>
      </c>
      <c r="I279" s="40" t="s">
        <v>270</v>
      </c>
      <c r="J279" s="47">
        <v>0</v>
      </c>
      <c r="K279" s="47">
        <v>40000</v>
      </c>
      <c r="L279" s="47">
        <v>0</v>
      </c>
      <c r="M279" s="47">
        <v>0</v>
      </c>
      <c r="N279" s="47">
        <v>0</v>
      </c>
      <c r="O279" s="47">
        <v>0</v>
      </c>
      <c r="P279" s="47">
        <v>0</v>
      </c>
      <c r="Q279" s="47">
        <v>0</v>
      </c>
      <c r="R279" s="47">
        <v>0</v>
      </c>
      <c r="S279" s="47">
        <f t="shared" si="31"/>
        <v>40000</v>
      </c>
      <c r="T279" s="47">
        <v>0</v>
      </c>
      <c r="U279" s="47">
        <v>31320</v>
      </c>
      <c r="V279" s="47">
        <v>0</v>
      </c>
      <c r="W279" s="47">
        <v>8680</v>
      </c>
      <c r="X279" s="47">
        <v>8680</v>
      </c>
      <c r="Y279" s="47">
        <v>0</v>
      </c>
      <c r="Z279" s="47">
        <v>0</v>
      </c>
      <c r="AA279" s="47">
        <v>0</v>
      </c>
      <c r="AB279" s="15">
        <f t="shared" si="30"/>
        <v>0</v>
      </c>
      <c r="AC279" s="49">
        <f t="shared" si="26"/>
        <v>0.217</v>
      </c>
      <c r="AD279" s="49">
        <f t="shared" si="27"/>
        <v>0.217</v>
      </c>
      <c r="AE279" s="49">
        <f t="shared" si="28"/>
        <v>0.78300000000000003</v>
      </c>
      <c r="AF279" s="49">
        <f t="shared" si="29"/>
        <v>1</v>
      </c>
    </row>
    <row r="280" spans="1:32" outlineLevel="2" x14ac:dyDescent="0.35">
      <c r="A280" s="12" t="s">
        <v>94</v>
      </c>
      <c r="B280" s="12" t="s">
        <v>32</v>
      </c>
      <c r="C280" s="12" t="s">
        <v>49</v>
      </c>
      <c r="D280" s="12" t="s">
        <v>113</v>
      </c>
      <c r="E280" s="13"/>
      <c r="F280" s="12" t="s">
        <v>184</v>
      </c>
      <c r="G280" s="13">
        <v>1120</v>
      </c>
      <c r="H280" s="13">
        <v>3480</v>
      </c>
      <c r="I280" s="40" t="s">
        <v>21</v>
      </c>
      <c r="J280" s="47">
        <v>32000000</v>
      </c>
      <c r="K280" s="47">
        <v>15000000</v>
      </c>
      <c r="L280" s="47">
        <v>0</v>
      </c>
      <c r="M280" s="47">
        <v>0</v>
      </c>
      <c r="N280" s="47">
        <v>0</v>
      </c>
      <c r="O280" s="47">
        <v>0</v>
      </c>
      <c r="P280" s="47">
        <v>0</v>
      </c>
      <c r="Q280" s="47">
        <v>0</v>
      </c>
      <c r="R280" s="47">
        <v>0</v>
      </c>
      <c r="S280" s="47">
        <f t="shared" si="31"/>
        <v>15000000</v>
      </c>
      <c r="T280" s="47">
        <v>0</v>
      </c>
      <c r="U280" s="47">
        <v>3129134</v>
      </c>
      <c r="V280" s="47">
        <v>0</v>
      </c>
      <c r="W280" s="47">
        <v>10564439</v>
      </c>
      <c r="X280" s="47">
        <v>10564439</v>
      </c>
      <c r="Y280" s="47">
        <v>1306427</v>
      </c>
      <c r="Z280" s="47">
        <v>1306427</v>
      </c>
      <c r="AA280" s="47">
        <v>0</v>
      </c>
      <c r="AB280" s="15">
        <f t="shared" si="30"/>
        <v>1306427</v>
      </c>
      <c r="AC280" s="49">
        <f t="shared" si="26"/>
        <v>0.70429593333333329</v>
      </c>
      <c r="AD280" s="49">
        <f t="shared" si="27"/>
        <v>0.70429593333333329</v>
      </c>
      <c r="AE280" s="49">
        <f t="shared" si="28"/>
        <v>0.20860893333333333</v>
      </c>
      <c r="AF280" s="49">
        <f t="shared" si="29"/>
        <v>0.91290486666666659</v>
      </c>
    </row>
    <row r="281" spans="1:32" outlineLevel="2" x14ac:dyDescent="0.35">
      <c r="A281" s="12" t="s">
        <v>94</v>
      </c>
      <c r="B281" s="12" t="s">
        <v>32</v>
      </c>
      <c r="C281" s="12" t="s">
        <v>49</v>
      </c>
      <c r="D281" s="12" t="s">
        <v>114</v>
      </c>
      <c r="E281" s="13"/>
      <c r="F281" s="12" t="s">
        <v>184</v>
      </c>
      <c r="G281" s="13">
        <v>1120</v>
      </c>
      <c r="H281" s="13">
        <v>3480</v>
      </c>
      <c r="I281" s="40" t="s">
        <v>22</v>
      </c>
      <c r="J281" s="47">
        <v>7487500</v>
      </c>
      <c r="K281" s="47">
        <v>7487500</v>
      </c>
      <c r="L281" s="47">
        <v>0</v>
      </c>
      <c r="M281" s="47">
        <v>0</v>
      </c>
      <c r="N281" s="47">
        <v>0</v>
      </c>
      <c r="O281" s="47">
        <v>0</v>
      </c>
      <c r="P281" s="47">
        <v>0</v>
      </c>
      <c r="Q281" s="47">
        <v>0</v>
      </c>
      <c r="R281" s="47">
        <v>0</v>
      </c>
      <c r="S281" s="47">
        <f t="shared" si="31"/>
        <v>7487500</v>
      </c>
      <c r="T281" s="47">
        <v>0</v>
      </c>
      <c r="U281" s="47">
        <v>0</v>
      </c>
      <c r="V281" s="47">
        <v>0</v>
      </c>
      <c r="W281" s="47">
        <v>0</v>
      </c>
      <c r="X281" s="47">
        <v>0</v>
      </c>
      <c r="Y281" s="47">
        <v>7487500</v>
      </c>
      <c r="Z281" s="47">
        <v>7487500</v>
      </c>
      <c r="AA281" s="47">
        <v>0</v>
      </c>
      <c r="AB281" s="15">
        <f t="shared" si="30"/>
        <v>7487500</v>
      </c>
      <c r="AC281" s="49">
        <f t="shared" si="26"/>
        <v>0</v>
      </c>
      <c r="AD281" s="49">
        <f t="shared" si="27"/>
        <v>0</v>
      </c>
      <c r="AE281" s="49">
        <f t="shared" si="28"/>
        <v>0</v>
      </c>
      <c r="AF281" s="49">
        <f t="shared" si="29"/>
        <v>0</v>
      </c>
    </row>
    <row r="282" spans="1:32" outlineLevel="2" x14ac:dyDescent="0.35">
      <c r="A282" s="12" t="s">
        <v>126</v>
      </c>
      <c r="B282" s="12" t="s">
        <v>127</v>
      </c>
      <c r="C282" s="12" t="s">
        <v>49</v>
      </c>
      <c r="D282" s="12" t="s">
        <v>50</v>
      </c>
      <c r="E282" s="13"/>
      <c r="F282" s="12" t="s">
        <v>184</v>
      </c>
      <c r="G282" s="13">
        <v>1120</v>
      </c>
      <c r="H282" s="13">
        <v>3480</v>
      </c>
      <c r="I282" s="40" t="s">
        <v>196</v>
      </c>
      <c r="J282" s="47">
        <v>250000</v>
      </c>
      <c r="K282" s="47">
        <v>250000</v>
      </c>
      <c r="L282" s="47">
        <v>0</v>
      </c>
      <c r="M282" s="47">
        <v>0</v>
      </c>
      <c r="N282" s="47">
        <v>0</v>
      </c>
      <c r="O282" s="47">
        <v>0</v>
      </c>
      <c r="P282" s="47">
        <v>0</v>
      </c>
      <c r="Q282" s="47">
        <v>0</v>
      </c>
      <c r="R282" s="47">
        <v>0</v>
      </c>
      <c r="S282" s="47">
        <f t="shared" si="31"/>
        <v>250000</v>
      </c>
      <c r="T282" s="47">
        <v>0</v>
      </c>
      <c r="U282" s="47">
        <v>0</v>
      </c>
      <c r="V282" s="47">
        <v>0</v>
      </c>
      <c r="W282" s="47">
        <v>0</v>
      </c>
      <c r="X282" s="47">
        <v>0</v>
      </c>
      <c r="Y282" s="47">
        <v>0</v>
      </c>
      <c r="Z282" s="47">
        <v>250000</v>
      </c>
      <c r="AA282" s="47">
        <v>0</v>
      </c>
      <c r="AB282" s="15">
        <f t="shared" si="30"/>
        <v>250000</v>
      </c>
      <c r="AC282" s="49">
        <f t="shared" si="26"/>
        <v>0</v>
      </c>
      <c r="AD282" s="49">
        <f t="shared" si="27"/>
        <v>0</v>
      </c>
      <c r="AE282" s="49">
        <f t="shared" si="28"/>
        <v>0</v>
      </c>
      <c r="AF282" s="49">
        <f t="shared" si="29"/>
        <v>0</v>
      </c>
    </row>
    <row r="283" spans="1:32" outlineLevel="2" x14ac:dyDescent="0.35">
      <c r="A283" s="12" t="s">
        <v>126</v>
      </c>
      <c r="B283" s="12" t="s">
        <v>127</v>
      </c>
      <c r="C283" s="12" t="s">
        <v>49</v>
      </c>
      <c r="D283" s="12" t="s">
        <v>51</v>
      </c>
      <c r="E283" s="13"/>
      <c r="F283" s="12" t="s">
        <v>184</v>
      </c>
      <c r="G283" s="13">
        <v>1120</v>
      </c>
      <c r="H283" s="13">
        <v>3480</v>
      </c>
      <c r="I283" s="40" t="s">
        <v>197</v>
      </c>
      <c r="J283" s="47">
        <v>100000</v>
      </c>
      <c r="K283" s="47">
        <v>100000</v>
      </c>
      <c r="L283" s="47">
        <v>0</v>
      </c>
      <c r="M283" s="47">
        <v>0</v>
      </c>
      <c r="N283" s="47">
        <v>0</v>
      </c>
      <c r="O283" s="47">
        <v>0</v>
      </c>
      <c r="P283" s="47">
        <v>0</v>
      </c>
      <c r="Q283" s="47">
        <v>0</v>
      </c>
      <c r="R283" s="47">
        <v>0</v>
      </c>
      <c r="S283" s="47">
        <f t="shared" si="31"/>
        <v>100000</v>
      </c>
      <c r="T283" s="47">
        <v>0</v>
      </c>
      <c r="U283" s="47">
        <v>0</v>
      </c>
      <c r="V283" s="47">
        <v>0</v>
      </c>
      <c r="W283" s="47">
        <v>24860</v>
      </c>
      <c r="X283" s="47">
        <v>24860</v>
      </c>
      <c r="Y283" s="47">
        <v>25140</v>
      </c>
      <c r="Z283" s="47">
        <v>75140</v>
      </c>
      <c r="AA283" s="47">
        <v>0</v>
      </c>
      <c r="AB283" s="15">
        <f t="shared" si="30"/>
        <v>75140</v>
      </c>
      <c r="AC283" s="49">
        <f t="shared" si="26"/>
        <v>0.24859999999999999</v>
      </c>
      <c r="AD283" s="49">
        <f t="shared" si="27"/>
        <v>0.24859999999999999</v>
      </c>
      <c r="AE283" s="49">
        <f t="shared" si="28"/>
        <v>0</v>
      </c>
      <c r="AF283" s="49">
        <f t="shared" si="29"/>
        <v>0.24859999999999999</v>
      </c>
    </row>
    <row r="284" spans="1:32" ht="27" outlineLevel="2" x14ac:dyDescent="0.35">
      <c r="A284" s="12" t="s">
        <v>126</v>
      </c>
      <c r="B284" s="12" t="s">
        <v>127</v>
      </c>
      <c r="C284" s="12" t="s">
        <v>49</v>
      </c>
      <c r="D284" s="12" t="s">
        <v>103</v>
      </c>
      <c r="E284" s="13"/>
      <c r="F284" s="12" t="s">
        <v>184</v>
      </c>
      <c r="G284" s="13">
        <v>1120</v>
      </c>
      <c r="H284" s="13">
        <v>3480</v>
      </c>
      <c r="I284" s="40" t="s">
        <v>261</v>
      </c>
      <c r="J284" s="47">
        <v>796487</v>
      </c>
      <c r="K284" s="47">
        <v>796487</v>
      </c>
      <c r="L284" s="47">
        <v>0</v>
      </c>
      <c r="M284" s="47">
        <v>0</v>
      </c>
      <c r="N284" s="47">
        <v>0</v>
      </c>
      <c r="O284" s="47">
        <v>0</v>
      </c>
      <c r="P284" s="47">
        <v>0</v>
      </c>
      <c r="Q284" s="47">
        <v>0</v>
      </c>
      <c r="R284" s="47">
        <v>0</v>
      </c>
      <c r="S284" s="47">
        <f t="shared" si="31"/>
        <v>796487</v>
      </c>
      <c r="T284" s="47">
        <v>0</v>
      </c>
      <c r="U284" s="47">
        <v>0</v>
      </c>
      <c r="V284" s="47">
        <v>0</v>
      </c>
      <c r="W284" s="47">
        <v>103799.2</v>
      </c>
      <c r="X284" s="47">
        <v>103799.2</v>
      </c>
      <c r="Y284" s="47">
        <v>200000</v>
      </c>
      <c r="Z284" s="47">
        <v>692687.8</v>
      </c>
      <c r="AA284" s="47">
        <v>0</v>
      </c>
      <c r="AB284" s="15">
        <f t="shared" si="30"/>
        <v>692687.8</v>
      </c>
      <c r="AC284" s="49">
        <f t="shared" si="26"/>
        <v>0.13032127329134061</v>
      </c>
      <c r="AD284" s="49">
        <f t="shared" si="27"/>
        <v>0.13032127329134061</v>
      </c>
      <c r="AE284" s="49">
        <f t="shared" si="28"/>
        <v>0</v>
      </c>
      <c r="AF284" s="49">
        <f t="shared" si="29"/>
        <v>0.13032127329134061</v>
      </c>
    </row>
    <row r="285" spans="1:32" ht="40.5" outlineLevel="2" x14ac:dyDescent="0.35">
      <c r="A285" s="12" t="s">
        <v>126</v>
      </c>
      <c r="B285" s="12" t="s">
        <v>127</v>
      </c>
      <c r="C285" s="12" t="s">
        <v>49</v>
      </c>
      <c r="D285" s="12" t="s">
        <v>53</v>
      </c>
      <c r="E285" s="13"/>
      <c r="F285" s="12" t="s">
        <v>184</v>
      </c>
      <c r="G285" s="13">
        <v>1120</v>
      </c>
      <c r="H285" s="13">
        <v>3480</v>
      </c>
      <c r="I285" s="40" t="s">
        <v>199</v>
      </c>
      <c r="J285" s="47">
        <v>2000000</v>
      </c>
      <c r="K285" s="47">
        <v>2000000</v>
      </c>
      <c r="L285" s="47">
        <v>0</v>
      </c>
      <c r="M285" s="47">
        <v>0</v>
      </c>
      <c r="N285" s="47">
        <v>0</v>
      </c>
      <c r="O285" s="47">
        <v>0</v>
      </c>
      <c r="P285" s="47">
        <v>0</v>
      </c>
      <c r="Q285" s="47">
        <v>0</v>
      </c>
      <c r="R285" s="47">
        <v>0</v>
      </c>
      <c r="S285" s="47">
        <f t="shared" si="31"/>
        <v>2000000</v>
      </c>
      <c r="T285" s="47">
        <v>0</v>
      </c>
      <c r="U285" s="47">
        <v>0</v>
      </c>
      <c r="V285" s="47">
        <v>0</v>
      </c>
      <c r="W285" s="47">
        <v>0</v>
      </c>
      <c r="X285" s="47">
        <v>0</v>
      </c>
      <c r="Y285" s="47">
        <v>300000</v>
      </c>
      <c r="Z285" s="47">
        <v>2000000</v>
      </c>
      <c r="AA285" s="47">
        <v>0</v>
      </c>
      <c r="AB285" s="15">
        <f t="shared" si="30"/>
        <v>2000000</v>
      </c>
      <c r="AC285" s="49">
        <f t="shared" si="26"/>
        <v>0</v>
      </c>
      <c r="AD285" s="49">
        <f t="shared" si="27"/>
        <v>0</v>
      </c>
      <c r="AE285" s="49">
        <f t="shared" si="28"/>
        <v>0</v>
      </c>
      <c r="AF285" s="49">
        <f t="shared" si="29"/>
        <v>0</v>
      </c>
    </row>
    <row r="286" spans="1:32" outlineLevel="2" x14ac:dyDescent="0.35">
      <c r="A286" s="12" t="s">
        <v>126</v>
      </c>
      <c r="B286" s="12" t="s">
        <v>127</v>
      </c>
      <c r="C286" s="12" t="s">
        <v>49</v>
      </c>
      <c r="D286" s="12" t="s">
        <v>58</v>
      </c>
      <c r="E286" s="13"/>
      <c r="F286" s="12" t="s">
        <v>184</v>
      </c>
      <c r="G286" s="13">
        <v>1120</v>
      </c>
      <c r="H286" s="13">
        <v>3480</v>
      </c>
      <c r="I286" s="40" t="s">
        <v>204</v>
      </c>
      <c r="J286" s="47">
        <v>866034</v>
      </c>
      <c r="K286" s="47">
        <v>866034</v>
      </c>
      <c r="L286" s="47">
        <v>0</v>
      </c>
      <c r="M286" s="47">
        <v>0</v>
      </c>
      <c r="N286" s="47">
        <v>0</v>
      </c>
      <c r="O286" s="47">
        <v>0</v>
      </c>
      <c r="P286" s="47">
        <v>0</v>
      </c>
      <c r="Q286" s="47">
        <v>0</v>
      </c>
      <c r="R286" s="47">
        <v>0</v>
      </c>
      <c r="S286" s="47">
        <f t="shared" si="31"/>
        <v>866034</v>
      </c>
      <c r="T286" s="47">
        <v>0</v>
      </c>
      <c r="U286" s="47">
        <v>0</v>
      </c>
      <c r="V286" s="47">
        <v>0</v>
      </c>
      <c r="W286" s="47">
        <v>635100</v>
      </c>
      <c r="X286" s="47">
        <v>635100</v>
      </c>
      <c r="Y286" s="47">
        <v>160410</v>
      </c>
      <c r="Z286" s="47">
        <v>230934</v>
      </c>
      <c r="AA286" s="47">
        <v>0</v>
      </c>
      <c r="AB286" s="15">
        <f t="shared" si="30"/>
        <v>230934</v>
      </c>
      <c r="AC286" s="49">
        <f t="shared" si="26"/>
        <v>0.73334303272157908</v>
      </c>
      <c r="AD286" s="49">
        <f t="shared" si="27"/>
        <v>0.73334303272157908</v>
      </c>
      <c r="AE286" s="49">
        <f t="shared" si="28"/>
        <v>0</v>
      </c>
      <c r="AF286" s="49">
        <f t="shared" si="29"/>
        <v>0.73334303272157908</v>
      </c>
    </row>
    <row r="287" spans="1:32" outlineLevel="2" x14ac:dyDescent="0.35">
      <c r="A287" s="12" t="s">
        <v>126</v>
      </c>
      <c r="B287" s="12" t="s">
        <v>127</v>
      </c>
      <c r="C287" s="12" t="s">
        <v>49</v>
      </c>
      <c r="D287" s="12" t="s">
        <v>63</v>
      </c>
      <c r="E287" s="13"/>
      <c r="F287" s="12" t="s">
        <v>184</v>
      </c>
      <c r="G287" s="13">
        <v>1120</v>
      </c>
      <c r="H287" s="13">
        <v>3480</v>
      </c>
      <c r="I287" s="40" t="s">
        <v>207</v>
      </c>
      <c r="J287" s="47">
        <v>200000</v>
      </c>
      <c r="K287" s="47">
        <v>200000</v>
      </c>
      <c r="L287" s="47">
        <v>0</v>
      </c>
      <c r="M287" s="47">
        <v>0</v>
      </c>
      <c r="N287" s="47">
        <v>0</v>
      </c>
      <c r="O287" s="47">
        <v>0</v>
      </c>
      <c r="P287" s="47">
        <v>0</v>
      </c>
      <c r="Q287" s="47">
        <v>0</v>
      </c>
      <c r="R287" s="47">
        <v>0</v>
      </c>
      <c r="S287" s="47">
        <f t="shared" si="31"/>
        <v>200000</v>
      </c>
      <c r="T287" s="47">
        <v>0</v>
      </c>
      <c r="U287" s="47">
        <v>0</v>
      </c>
      <c r="V287" s="47">
        <v>0</v>
      </c>
      <c r="W287" s="47">
        <v>0</v>
      </c>
      <c r="X287" s="47">
        <v>0</v>
      </c>
      <c r="Y287" s="47">
        <v>0</v>
      </c>
      <c r="Z287" s="47">
        <v>200000</v>
      </c>
      <c r="AA287" s="47">
        <v>0</v>
      </c>
      <c r="AB287" s="15">
        <f t="shared" si="30"/>
        <v>200000</v>
      </c>
      <c r="AC287" s="49">
        <f t="shared" si="26"/>
        <v>0</v>
      </c>
      <c r="AD287" s="49">
        <f t="shared" si="27"/>
        <v>0</v>
      </c>
      <c r="AE287" s="49">
        <f t="shared" si="28"/>
        <v>0</v>
      </c>
      <c r="AF287" s="49">
        <f t="shared" si="29"/>
        <v>0</v>
      </c>
    </row>
    <row r="288" spans="1:32" outlineLevel="2" x14ac:dyDescent="0.35">
      <c r="A288" s="12" t="s">
        <v>126</v>
      </c>
      <c r="B288" s="12" t="s">
        <v>127</v>
      </c>
      <c r="C288" s="12" t="s">
        <v>49</v>
      </c>
      <c r="D288" s="12" t="s">
        <v>108</v>
      </c>
      <c r="E288" s="13"/>
      <c r="F288" s="12" t="s">
        <v>184</v>
      </c>
      <c r="G288" s="13">
        <v>1120</v>
      </c>
      <c r="H288" s="13">
        <v>3480</v>
      </c>
      <c r="I288" s="40" t="s">
        <v>267</v>
      </c>
      <c r="J288" s="47">
        <v>200000</v>
      </c>
      <c r="K288" s="47">
        <v>200000</v>
      </c>
      <c r="L288" s="47">
        <v>0</v>
      </c>
      <c r="M288" s="47">
        <v>0</v>
      </c>
      <c r="N288" s="47">
        <v>0</v>
      </c>
      <c r="O288" s="47">
        <v>0</v>
      </c>
      <c r="P288" s="47">
        <v>0</v>
      </c>
      <c r="Q288" s="47">
        <v>0</v>
      </c>
      <c r="R288" s="47">
        <v>0</v>
      </c>
      <c r="S288" s="47">
        <f t="shared" si="31"/>
        <v>200000</v>
      </c>
      <c r="T288" s="47">
        <v>0</v>
      </c>
      <c r="U288" s="47">
        <v>0</v>
      </c>
      <c r="V288" s="47">
        <v>0</v>
      </c>
      <c r="W288" s="47">
        <v>0</v>
      </c>
      <c r="X288" s="47">
        <v>0</v>
      </c>
      <c r="Y288" s="47">
        <v>150000</v>
      </c>
      <c r="Z288" s="47">
        <v>200000</v>
      </c>
      <c r="AA288" s="47">
        <v>0</v>
      </c>
      <c r="AB288" s="15">
        <f t="shared" si="30"/>
        <v>200000</v>
      </c>
      <c r="AC288" s="49">
        <f t="shared" si="26"/>
        <v>0</v>
      </c>
      <c r="AD288" s="49">
        <f t="shared" si="27"/>
        <v>0</v>
      </c>
      <c r="AE288" s="49">
        <f t="shared" si="28"/>
        <v>0</v>
      </c>
      <c r="AF288" s="49">
        <f t="shared" si="29"/>
        <v>0</v>
      </c>
    </row>
    <row r="289" spans="1:32" ht="27" outlineLevel="2" x14ac:dyDescent="0.35">
      <c r="A289" s="12" t="s">
        <v>126</v>
      </c>
      <c r="B289" s="12" t="s">
        <v>127</v>
      </c>
      <c r="C289" s="12" t="s">
        <v>49</v>
      </c>
      <c r="D289" s="12" t="s">
        <v>64</v>
      </c>
      <c r="E289" s="13"/>
      <c r="F289" s="12" t="s">
        <v>184</v>
      </c>
      <c r="G289" s="13">
        <v>1120</v>
      </c>
      <c r="H289" s="13">
        <v>3480</v>
      </c>
      <c r="I289" s="40" t="s">
        <v>208</v>
      </c>
      <c r="J289" s="47">
        <v>100000</v>
      </c>
      <c r="K289" s="47">
        <v>100000</v>
      </c>
      <c r="L289" s="47">
        <v>0</v>
      </c>
      <c r="M289" s="47">
        <v>0</v>
      </c>
      <c r="N289" s="47">
        <v>0</v>
      </c>
      <c r="O289" s="47">
        <v>0</v>
      </c>
      <c r="P289" s="47">
        <v>0</v>
      </c>
      <c r="Q289" s="47">
        <v>0</v>
      </c>
      <c r="R289" s="47">
        <v>0</v>
      </c>
      <c r="S289" s="47">
        <f t="shared" si="31"/>
        <v>100000</v>
      </c>
      <c r="T289" s="47">
        <v>0</v>
      </c>
      <c r="U289" s="47">
        <v>0</v>
      </c>
      <c r="V289" s="47">
        <v>0</v>
      </c>
      <c r="W289" s="47">
        <v>0</v>
      </c>
      <c r="X289" s="47">
        <v>0</v>
      </c>
      <c r="Y289" s="47">
        <v>100000</v>
      </c>
      <c r="Z289" s="47">
        <v>100000</v>
      </c>
      <c r="AA289" s="47">
        <v>0</v>
      </c>
      <c r="AB289" s="15">
        <f t="shared" si="30"/>
        <v>100000</v>
      </c>
      <c r="AC289" s="49">
        <f t="shared" si="26"/>
        <v>0</v>
      </c>
      <c r="AD289" s="49">
        <f t="shared" si="27"/>
        <v>0</v>
      </c>
      <c r="AE289" s="49">
        <f t="shared" si="28"/>
        <v>0</v>
      </c>
      <c r="AF289" s="49">
        <f t="shared" si="29"/>
        <v>0</v>
      </c>
    </row>
    <row r="290" spans="1:32" outlineLevel="2" x14ac:dyDescent="0.35">
      <c r="A290" s="12" t="s">
        <v>126</v>
      </c>
      <c r="B290" s="12" t="s">
        <v>128</v>
      </c>
      <c r="C290" s="12" t="s">
        <v>49</v>
      </c>
      <c r="D290" s="12" t="s">
        <v>51</v>
      </c>
      <c r="E290" s="13"/>
      <c r="F290" s="12" t="s">
        <v>184</v>
      </c>
      <c r="G290" s="13">
        <v>1120</v>
      </c>
      <c r="H290" s="13">
        <v>3480</v>
      </c>
      <c r="I290" s="40" t="s">
        <v>197</v>
      </c>
      <c r="J290" s="47">
        <v>87340000</v>
      </c>
      <c r="K290" s="47">
        <v>33410000</v>
      </c>
      <c r="L290" s="47">
        <v>0</v>
      </c>
      <c r="M290" s="47">
        <v>0</v>
      </c>
      <c r="N290" s="47">
        <v>0</v>
      </c>
      <c r="O290" s="47">
        <v>0</v>
      </c>
      <c r="P290" s="47">
        <v>0</v>
      </c>
      <c r="Q290" s="47">
        <v>0</v>
      </c>
      <c r="R290" s="47">
        <v>0</v>
      </c>
      <c r="S290" s="47">
        <f t="shared" si="31"/>
        <v>33410000</v>
      </c>
      <c r="T290" s="47">
        <v>33050000</v>
      </c>
      <c r="U290" s="47">
        <v>0</v>
      </c>
      <c r="V290" s="47">
        <v>0</v>
      </c>
      <c r="W290" s="47">
        <v>0</v>
      </c>
      <c r="X290" s="47">
        <v>0</v>
      </c>
      <c r="Y290" s="47">
        <v>0</v>
      </c>
      <c r="Z290" s="47">
        <v>360000</v>
      </c>
      <c r="AA290" s="47">
        <v>0</v>
      </c>
      <c r="AB290" s="15">
        <f t="shared" si="30"/>
        <v>360000</v>
      </c>
      <c r="AC290" s="49">
        <f t="shared" si="26"/>
        <v>0</v>
      </c>
      <c r="AD290" s="49">
        <f t="shared" si="27"/>
        <v>0</v>
      </c>
      <c r="AE290" s="49">
        <f t="shared" si="28"/>
        <v>0.9892247829991021</v>
      </c>
      <c r="AF290" s="49">
        <f t="shared" si="29"/>
        <v>0.9892247829991021</v>
      </c>
    </row>
    <row r="291" spans="1:32" ht="27" outlineLevel="2" x14ac:dyDescent="0.35">
      <c r="A291" s="12" t="s">
        <v>126</v>
      </c>
      <c r="B291" s="12" t="s">
        <v>128</v>
      </c>
      <c r="C291" s="12" t="s">
        <v>49</v>
      </c>
      <c r="D291" s="12" t="s">
        <v>56</v>
      </c>
      <c r="E291" s="13"/>
      <c r="F291" s="12" t="s">
        <v>184</v>
      </c>
      <c r="G291" s="13">
        <v>1120</v>
      </c>
      <c r="H291" s="13">
        <v>3480</v>
      </c>
      <c r="I291" s="40" t="s">
        <v>279</v>
      </c>
      <c r="J291" s="47">
        <v>143000000</v>
      </c>
      <c r="K291" s="47">
        <v>14153406</v>
      </c>
      <c r="L291" s="47">
        <v>0</v>
      </c>
      <c r="M291" s="47">
        <v>0</v>
      </c>
      <c r="N291" s="47">
        <v>0</v>
      </c>
      <c r="O291" s="47">
        <v>0</v>
      </c>
      <c r="P291" s="47">
        <v>0</v>
      </c>
      <c r="Q291" s="47">
        <v>0</v>
      </c>
      <c r="R291" s="47">
        <v>0</v>
      </c>
      <c r="S291" s="47">
        <f t="shared" si="31"/>
        <v>14153406</v>
      </c>
      <c r="T291" s="47">
        <v>4800000</v>
      </c>
      <c r="U291" s="47">
        <v>856215.75</v>
      </c>
      <c r="V291" s="47">
        <v>0</v>
      </c>
      <c r="W291" s="47">
        <v>374985</v>
      </c>
      <c r="X291" s="47">
        <v>374985</v>
      </c>
      <c r="Y291" s="47">
        <v>0</v>
      </c>
      <c r="Z291" s="47">
        <v>8122205.25</v>
      </c>
      <c r="AA291" s="47">
        <v>0</v>
      </c>
      <c r="AB291" s="15">
        <f t="shared" si="30"/>
        <v>8122205.25</v>
      </c>
      <c r="AC291" s="49">
        <f t="shared" si="26"/>
        <v>2.649432935082905E-2</v>
      </c>
      <c r="AD291" s="49">
        <f t="shared" si="27"/>
        <v>2.649432935082905E-2</v>
      </c>
      <c r="AE291" s="49">
        <f t="shared" si="28"/>
        <v>0.39963636668092473</v>
      </c>
      <c r="AF291" s="49">
        <f t="shared" si="29"/>
        <v>0.4261306960317538</v>
      </c>
    </row>
    <row r="292" spans="1:32" outlineLevel="2" x14ac:dyDescent="0.35">
      <c r="A292" s="12" t="s">
        <v>126</v>
      </c>
      <c r="B292" s="12" t="s">
        <v>128</v>
      </c>
      <c r="C292" s="12" t="s">
        <v>49</v>
      </c>
      <c r="D292" s="12" t="s">
        <v>57</v>
      </c>
      <c r="E292" s="13"/>
      <c r="F292" s="12" t="s">
        <v>184</v>
      </c>
      <c r="G292" s="13">
        <v>1120</v>
      </c>
      <c r="H292" s="13">
        <v>3480</v>
      </c>
      <c r="I292" s="40" t="s">
        <v>203</v>
      </c>
      <c r="J292" s="47">
        <v>16109392</v>
      </c>
      <c r="K292" s="47">
        <v>8109392</v>
      </c>
      <c r="L292" s="47">
        <v>0</v>
      </c>
      <c r="M292" s="47">
        <v>0</v>
      </c>
      <c r="N292" s="47">
        <v>0</v>
      </c>
      <c r="O292" s="47">
        <v>0</v>
      </c>
      <c r="P292" s="47">
        <v>0</v>
      </c>
      <c r="Q292" s="47">
        <v>0</v>
      </c>
      <c r="R292" s="47">
        <v>0</v>
      </c>
      <c r="S292" s="47">
        <f t="shared" si="31"/>
        <v>8109392</v>
      </c>
      <c r="T292" s="47">
        <v>0</v>
      </c>
      <c r="U292" s="47">
        <v>6271792.54</v>
      </c>
      <c r="V292" s="47">
        <v>0</v>
      </c>
      <c r="W292" s="47">
        <v>1746734.46</v>
      </c>
      <c r="X292" s="47">
        <v>1746734.46</v>
      </c>
      <c r="Y292" s="47">
        <v>90865</v>
      </c>
      <c r="Z292" s="47">
        <v>90865</v>
      </c>
      <c r="AA292" s="47">
        <v>0</v>
      </c>
      <c r="AB292" s="15">
        <f t="shared" si="30"/>
        <v>90865</v>
      </c>
      <c r="AC292" s="49">
        <f t="shared" si="26"/>
        <v>0.21539647608600004</v>
      </c>
      <c r="AD292" s="49">
        <f t="shared" si="27"/>
        <v>0.21539647608600004</v>
      </c>
      <c r="AE292" s="49">
        <f t="shared" si="28"/>
        <v>0.77339861484066874</v>
      </c>
      <c r="AF292" s="49">
        <f t="shared" si="29"/>
        <v>0.98879509092666873</v>
      </c>
    </row>
    <row r="293" spans="1:32" outlineLevel="2" x14ac:dyDescent="0.35">
      <c r="A293" s="12" t="s">
        <v>126</v>
      </c>
      <c r="B293" s="12" t="s">
        <v>128</v>
      </c>
      <c r="C293" s="12" t="s">
        <v>49</v>
      </c>
      <c r="D293" s="12" t="s">
        <v>58</v>
      </c>
      <c r="E293" s="13"/>
      <c r="F293" s="12" t="s">
        <v>184</v>
      </c>
      <c r="G293" s="13">
        <v>1120</v>
      </c>
      <c r="H293" s="13">
        <v>3480</v>
      </c>
      <c r="I293" s="40" t="s">
        <v>204</v>
      </c>
      <c r="J293" s="47">
        <v>46473179</v>
      </c>
      <c r="K293" s="47">
        <v>123523179</v>
      </c>
      <c r="L293" s="47">
        <v>0</v>
      </c>
      <c r="M293" s="47">
        <v>0</v>
      </c>
      <c r="N293" s="47">
        <v>0</v>
      </c>
      <c r="O293" s="47">
        <v>0</v>
      </c>
      <c r="P293" s="47">
        <v>0</v>
      </c>
      <c r="Q293" s="47">
        <v>0</v>
      </c>
      <c r="R293" s="47">
        <v>0</v>
      </c>
      <c r="S293" s="47">
        <f t="shared" si="31"/>
        <v>123523179</v>
      </c>
      <c r="T293" s="47">
        <v>0</v>
      </c>
      <c r="U293" s="47">
        <v>81821451.069999993</v>
      </c>
      <c r="V293" s="47">
        <v>0</v>
      </c>
      <c r="W293" s="47">
        <v>40156427.93</v>
      </c>
      <c r="X293" s="47">
        <v>40156427.93</v>
      </c>
      <c r="Y293" s="47">
        <v>1545300</v>
      </c>
      <c r="Z293" s="47">
        <v>1545300</v>
      </c>
      <c r="AA293" s="47">
        <v>0</v>
      </c>
      <c r="AB293" s="15">
        <f t="shared" si="30"/>
        <v>1545300.0000000075</v>
      </c>
      <c r="AC293" s="49">
        <f t="shared" si="26"/>
        <v>0.32509224790919605</v>
      </c>
      <c r="AD293" s="49">
        <f t="shared" si="27"/>
        <v>0.32509224790919605</v>
      </c>
      <c r="AE293" s="49">
        <f t="shared" si="28"/>
        <v>0.66239754945102236</v>
      </c>
      <c r="AF293" s="49">
        <f t="shared" si="29"/>
        <v>0.98748979736021836</v>
      </c>
    </row>
    <row r="294" spans="1:32" outlineLevel="2" x14ac:dyDescent="0.35">
      <c r="A294" s="12" t="s">
        <v>126</v>
      </c>
      <c r="B294" s="12" t="s">
        <v>128</v>
      </c>
      <c r="C294" s="12" t="s">
        <v>49</v>
      </c>
      <c r="D294" s="12" t="s">
        <v>61</v>
      </c>
      <c r="E294" s="13"/>
      <c r="F294" s="12" t="s">
        <v>184</v>
      </c>
      <c r="G294" s="13">
        <v>1120</v>
      </c>
      <c r="H294" s="13">
        <v>3480</v>
      </c>
      <c r="I294" s="40" t="s">
        <v>206</v>
      </c>
      <c r="J294" s="47">
        <v>5000000</v>
      </c>
      <c r="K294" s="47">
        <v>92001023</v>
      </c>
      <c r="L294" s="47">
        <v>0</v>
      </c>
      <c r="M294" s="47">
        <v>0</v>
      </c>
      <c r="N294" s="47">
        <v>0</v>
      </c>
      <c r="O294" s="47">
        <v>0</v>
      </c>
      <c r="P294" s="47">
        <v>0</v>
      </c>
      <c r="Q294" s="47">
        <v>0</v>
      </c>
      <c r="R294" s="47">
        <v>0</v>
      </c>
      <c r="S294" s="47">
        <f t="shared" si="31"/>
        <v>92001023</v>
      </c>
      <c r="T294" s="47">
        <v>0</v>
      </c>
      <c r="U294" s="47">
        <v>69363927</v>
      </c>
      <c r="V294" s="47">
        <v>0</v>
      </c>
      <c r="W294" s="47">
        <v>3089872</v>
      </c>
      <c r="X294" s="47">
        <v>3089872</v>
      </c>
      <c r="Y294" s="47">
        <v>19482667</v>
      </c>
      <c r="Z294" s="47">
        <v>19547224</v>
      </c>
      <c r="AA294" s="47">
        <v>0</v>
      </c>
      <c r="AB294" s="15">
        <f t="shared" si="30"/>
        <v>19547224</v>
      </c>
      <c r="AC294" s="49">
        <f t="shared" si="26"/>
        <v>3.358519176466114E-2</v>
      </c>
      <c r="AD294" s="49">
        <f t="shared" si="27"/>
        <v>3.358519176466114E-2</v>
      </c>
      <c r="AE294" s="49">
        <f t="shared" si="28"/>
        <v>0.75394734469419977</v>
      </c>
      <c r="AF294" s="49">
        <f t="shared" si="29"/>
        <v>0.7875325364588609</v>
      </c>
    </row>
    <row r="295" spans="1:32" ht="108" outlineLevel="2" x14ac:dyDescent="0.35">
      <c r="A295" s="12" t="s">
        <v>126</v>
      </c>
      <c r="B295" s="12" t="s">
        <v>128</v>
      </c>
      <c r="C295" s="12" t="s">
        <v>49</v>
      </c>
      <c r="D295" s="12" t="s">
        <v>62</v>
      </c>
      <c r="E295" s="13"/>
      <c r="F295" s="12" t="s">
        <v>184</v>
      </c>
      <c r="G295" s="13">
        <v>1120</v>
      </c>
      <c r="H295" s="13">
        <v>3480</v>
      </c>
      <c r="I295" s="40" t="s">
        <v>280</v>
      </c>
      <c r="J295" s="47">
        <v>38878490</v>
      </c>
      <c r="K295" s="47">
        <v>63758490</v>
      </c>
      <c r="L295" s="47">
        <v>0</v>
      </c>
      <c r="M295" s="47">
        <v>0</v>
      </c>
      <c r="N295" s="48">
        <v>399999998</v>
      </c>
      <c r="O295" s="47">
        <v>0</v>
      </c>
      <c r="P295" s="47">
        <v>0</v>
      </c>
      <c r="Q295" s="47">
        <v>0</v>
      </c>
      <c r="R295" s="47">
        <v>0</v>
      </c>
      <c r="S295" s="47">
        <f t="shared" si="31"/>
        <v>463758488</v>
      </c>
      <c r="T295" s="47">
        <v>38700000</v>
      </c>
      <c r="U295" s="47">
        <v>0</v>
      </c>
      <c r="V295" s="47">
        <v>0</v>
      </c>
      <c r="W295" s="47">
        <v>0</v>
      </c>
      <c r="X295" s="47">
        <v>0</v>
      </c>
      <c r="Y295" s="47">
        <v>25058490</v>
      </c>
      <c r="Z295" s="47">
        <v>25058490</v>
      </c>
      <c r="AA295" s="47">
        <v>0</v>
      </c>
      <c r="AB295" s="15">
        <f t="shared" si="30"/>
        <v>425058488</v>
      </c>
      <c r="AC295" s="49">
        <f t="shared" si="26"/>
        <v>0</v>
      </c>
      <c r="AD295" s="49">
        <f t="shared" si="27"/>
        <v>0</v>
      </c>
      <c r="AE295" s="49">
        <f t="shared" si="28"/>
        <v>8.3448607413952061E-2</v>
      </c>
      <c r="AF295" s="49">
        <f t="shared" si="29"/>
        <v>8.3448607413952061E-2</v>
      </c>
    </row>
    <row r="296" spans="1:32" ht="27" outlineLevel="2" x14ac:dyDescent="0.35">
      <c r="A296" s="12" t="s">
        <v>126</v>
      </c>
      <c r="B296" s="12" t="s">
        <v>134</v>
      </c>
      <c r="C296" s="12" t="s">
        <v>49</v>
      </c>
      <c r="D296" s="12" t="s">
        <v>103</v>
      </c>
      <c r="E296" s="13"/>
      <c r="F296" s="12" t="s">
        <v>184</v>
      </c>
      <c r="G296" s="13">
        <v>1120</v>
      </c>
      <c r="H296" s="13">
        <v>3480</v>
      </c>
      <c r="I296" s="40" t="s">
        <v>261</v>
      </c>
      <c r="J296" s="47">
        <v>2154000</v>
      </c>
      <c r="K296" s="47">
        <v>2154000</v>
      </c>
      <c r="L296" s="47">
        <v>0</v>
      </c>
      <c r="M296" s="47">
        <v>0</v>
      </c>
      <c r="N296" s="47">
        <v>0</v>
      </c>
      <c r="O296" s="47">
        <v>0</v>
      </c>
      <c r="P296" s="47">
        <v>0</v>
      </c>
      <c r="Q296" s="47">
        <v>0</v>
      </c>
      <c r="R296" s="47">
        <v>0</v>
      </c>
      <c r="S296" s="47">
        <f t="shared" si="31"/>
        <v>2154000</v>
      </c>
      <c r="T296" s="47">
        <v>0</v>
      </c>
      <c r="U296" s="47">
        <v>0</v>
      </c>
      <c r="V296" s="47">
        <v>0</v>
      </c>
      <c r="W296" s="47">
        <v>382844.57</v>
      </c>
      <c r="X296" s="47">
        <v>0</v>
      </c>
      <c r="Y296" s="47">
        <v>1232655.43</v>
      </c>
      <c r="Z296" s="47">
        <v>1771155.43</v>
      </c>
      <c r="AA296" s="47">
        <v>0</v>
      </c>
      <c r="AB296" s="15">
        <f t="shared" si="30"/>
        <v>1771155.43</v>
      </c>
      <c r="AC296" s="49">
        <f t="shared" si="26"/>
        <v>0.17773656917363045</v>
      </c>
      <c r="AD296" s="49">
        <f t="shared" si="27"/>
        <v>0.17773656917363045</v>
      </c>
      <c r="AE296" s="49">
        <f t="shared" si="28"/>
        <v>0</v>
      </c>
      <c r="AF296" s="49">
        <f t="shared" si="29"/>
        <v>0.17773656917363045</v>
      </c>
    </row>
    <row r="297" spans="1:32" ht="54" outlineLevel="2" x14ac:dyDescent="0.35">
      <c r="A297" s="12" t="s">
        <v>126</v>
      </c>
      <c r="B297" s="12" t="s">
        <v>134</v>
      </c>
      <c r="C297" s="12" t="s">
        <v>49</v>
      </c>
      <c r="D297" s="12" t="s">
        <v>54</v>
      </c>
      <c r="E297" s="13"/>
      <c r="F297" s="12" t="s">
        <v>184</v>
      </c>
      <c r="G297" s="13">
        <v>1120</v>
      </c>
      <c r="H297" s="13">
        <v>3480</v>
      </c>
      <c r="I297" s="40" t="s">
        <v>294</v>
      </c>
      <c r="J297" s="47">
        <v>41944073</v>
      </c>
      <c r="K297" s="47">
        <v>0</v>
      </c>
      <c r="L297" s="47">
        <v>0</v>
      </c>
      <c r="M297" s="47">
        <v>0</v>
      </c>
      <c r="N297" s="47">
        <v>0</v>
      </c>
      <c r="O297" s="47">
        <v>0</v>
      </c>
      <c r="P297" s="47">
        <v>0</v>
      </c>
      <c r="Q297" s="47">
        <v>0</v>
      </c>
      <c r="R297" s="47">
        <v>0</v>
      </c>
      <c r="S297" s="47">
        <f t="shared" si="31"/>
        <v>0</v>
      </c>
      <c r="T297" s="47">
        <v>0</v>
      </c>
      <c r="U297" s="47">
        <v>0</v>
      </c>
      <c r="V297" s="47">
        <v>0</v>
      </c>
      <c r="W297" s="47">
        <v>0</v>
      </c>
      <c r="X297" s="47">
        <v>0</v>
      </c>
      <c r="Y297" s="47">
        <v>0</v>
      </c>
      <c r="Z297" s="47">
        <v>0</v>
      </c>
      <c r="AA297" s="47">
        <v>0</v>
      </c>
      <c r="AB297" s="15">
        <f t="shared" si="30"/>
        <v>0</v>
      </c>
      <c r="AC297" s="49">
        <f t="shared" si="26"/>
        <v>0</v>
      </c>
      <c r="AD297" s="49">
        <f t="shared" si="27"/>
        <v>0</v>
      </c>
      <c r="AE297" s="49">
        <f t="shared" si="28"/>
        <v>0</v>
      </c>
      <c r="AF297" s="49">
        <f t="shared" si="29"/>
        <v>0</v>
      </c>
    </row>
    <row r="298" spans="1:32" ht="54" outlineLevel="2" x14ac:dyDescent="0.35">
      <c r="A298" s="12" t="s">
        <v>126</v>
      </c>
      <c r="B298" s="12" t="s">
        <v>134</v>
      </c>
      <c r="C298" s="12" t="s">
        <v>49</v>
      </c>
      <c r="D298" s="12" t="s">
        <v>56</v>
      </c>
      <c r="E298" s="13"/>
      <c r="F298" s="12" t="s">
        <v>184</v>
      </c>
      <c r="G298" s="13">
        <v>1120</v>
      </c>
      <c r="H298" s="13">
        <v>3480</v>
      </c>
      <c r="I298" s="40" t="s">
        <v>409</v>
      </c>
      <c r="J298" s="47">
        <v>294778848</v>
      </c>
      <c r="K298" s="47">
        <v>281610963</v>
      </c>
      <c r="L298" s="47">
        <v>0</v>
      </c>
      <c r="M298" s="47">
        <v>0</v>
      </c>
      <c r="N298" s="47">
        <v>0</v>
      </c>
      <c r="O298" s="47">
        <v>0</v>
      </c>
      <c r="P298" s="47">
        <v>0</v>
      </c>
      <c r="Q298" s="47">
        <v>0</v>
      </c>
      <c r="R298" s="47">
        <v>0</v>
      </c>
      <c r="S298" s="47">
        <f t="shared" si="31"/>
        <v>281610963</v>
      </c>
      <c r="T298" s="47">
        <v>0</v>
      </c>
      <c r="U298" s="47">
        <v>0</v>
      </c>
      <c r="V298" s="47">
        <v>0</v>
      </c>
      <c r="W298" s="47">
        <v>133542606.73999999</v>
      </c>
      <c r="X298" s="47">
        <v>118041579.61</v>
      </c>
      <c r="Y298" s="47">
        <v>80597586.260000005</v>
      </c>
      <c r="Z298" s="47">
        <v>148068356.25999999</v>
      </c>
      <c r="AA298" s="47">
        <v>0</v>
      </c>
      <c r="AB298" s="15">
        <f t="shared" si="30"/>
        <v>148068356.25999999</v>
      </c>
      <c r="AC298" s="49">
        <f t="shared" si="26"/>
        <v>0.47420954538620003</v>
      </c>
      <c r="AD298" s="49">
        <f t="shared" si="27"/>
        <v>0.47420954538620003</v>
      </c>
      <c r="AE298" s="49">
        <f t="shared" si="28"/>
        <v>0</v>
      </c>
      <c r="AF298" s="49">
        <f t="shared" si="29"/>
        <v>0.47420954538620003</v>
      </c>
    </row>
    <row r="299" spans="1:32" outlineLevel="2" x14ac:dyDescent="0.35">
      <c r="A299" s="12" t="s">
        <v>126</v>
      </c>
      <c r="B299" s="12" t="s">
        <v>134</v>
      </c>
      <c r="C299" s="12" t="s">
        <v>49</v>
      </c>
      <c r="D299" s="12" t="s">
        <v>57</v>
      </c>
      <c r="E299" s="13"/>
      <c r="F299" s="12" t="s">
        <v>184</v>
      </c>
      <c r="G299" s="13">
        <v>1120</v>
      </c>
      <c r="H299" s="13">
        <v>3480</v>
      </c>
      <c r="I299" s="40" t="s">
        <v>203</v>
      </c>
      <c r="J299" s="47">
        <v>2549254</v>
      </c>
      <c r="K299" s="47">
        <v>3049254</v>
      </c>
      <c r="L299" s="47">
        <v>0</v>
      </c>
      <c r="M299" s="47">
        <v>0</v>
      </c>
      <c r="N299" s="47">
        <v>0</v>
      </c>
      <c r="O299" s="47">
        <v>0</v>
      </c>
      <c r="P299" s="47">
        <v>0</v>
      </c>
      <c r="Q299" s="47">
        <v>0</v>
      </c>
      <c r="R299" s="47">
        <v>0</v>
      </c>
      <c r="S299" s="47">
        <f t="shared" si="31"/>
        <v>3049254</v>
      </c>
      <c r="T299" s="47">
        <v>0</v>
      </c>
      <c r="U299" s="47">
        <v>0</v>
      </c>
      <c r="V299" s="47">
        <v>0</v>
      </c>
      <c r="W299" s="47">
        <v>83770</v>
      </c>
      <c r="X299" s="47">
        <v>83770</v>
      </c>
      <c r="Y299" s="47">
        <v>1690856</v>
      </c>
      <c r="Z299" s="47">
        <v>2965484</v>
      </c>
      <c r="AA299" s="47">
        <v>0</v>
      </c>
      <c r="AB299" s="15">
        <f t="shared" si="30"/>
        <v>2965484</v>
      </c>
      <c r="AC299" s="49">
        <f t="shared" si="26"/>
        <v>2.7472293223194919E-2</v>
      </c>
      <c r="AD299" s="49">
        <f t="shared" si="27"/>
        <v>2.7472293223194919E-2</v>
      </c>
      <c r="AE299" s="49">
        <f t="shared" si="28"/>
        <v>0</v>
      </c>
      <c r="AF299" s="49">
        <f t="shared" si="29"/>
        <v>2.7472293223194919E-2</v>
      </c>
    </row>
    <row r="300" spans="1:32" outlineLevel="2" x14ac:dyDescent="0.35">
      <c r="A300" s="12" t="s">
        <v>126</v>
      </c>
      <c r="B300" s="12" t="s">
        <v>134</v>
      </c>
      <c r="C300" s="12" t="s">
        <v>49</v>
      </c>
      <c r="D300" s="12" t="s">
        <v>58</v>
      </c>
      <c r="E300" s="13"/>
      <c r="F300" s="12" t="s">
        <v>184</v>
      </c>
      <c r="G300" s="13">
        <v>1120</v>
      </c>
      <c r="H300" s="13">
        <v>3480</v>
      </c>
      <c r="I300" s="40" t="s">
        <v>204</v>
      </c>
      <c r="J300" s="47">
        <v>8077342</v>
      </c>
      <c r="K300" s="47">
        <v>8827342</v>
      </c>
      <c r="L300" s="47">
        <v>0</v>
      </c>
      <c r="M300" s="47">
        <v>0</v>
      </c>
      <c r="N300" s="47">
        <v>0</v>
      </c>
      <c r="O300" s="47">
        <v>0</v>
      </c>
      <c r="P300" s="47">
        <v>0</v>
      </c>
      <c r="Q300" s="47">
        <v>0</v>
      </c>
      <c r="R300" s="47">
        <v>0</v>
      </c>
      <c r="S300" s="47">
        <f t="shared" si="31"/>
        <v>8827342</v>
      </c>
      <c r="T300" s="47">
        <v>0</v>
      </c>
      <c r="U300" s="47">
        <v>0</v>
      </c>
      <c r="V300" s="47">
        <v>0</v>
      </c>
      <c r="W300" s="47">
        <v>1667700</v>
      </c>
      <c r="X300" s="47">
        <v>1667700</v>
      </c>
      <c r="Y300" s="47">
        <v>3120970</v>
      </c>
      <c r="Z300" s="47">
        <v>7159642</v>
      </c>
      <c r="AA300" s="47">
        <v>0</v>
      </c>
      <c r="AB300" s="15">
        <f t="shared" si="30"/>
        <v>7159642</v>
      </c>
      <c r="AC300" s="49">
        <f t="shared" si="26"/>
        <v>0.18892436704049759</v>
      </c>
      <c r="AD300" s="49">
        <f t="shared" si="27"/>
        <v>0.18892436704049759</v>
      </c>
      <c r="AE300" s="49">
        <f t="shared" si="28"/>
        <v>0</v>
      </c>
      <c r="AF300" s="49">
        <f t="shared" si="29"/>
        <v>0.18892436704049759</v>
      </c>
    </row>
    <row r="301" spans="1:32" outlineLevel="2" x14ac:dyDescent="0.35">
      <c r="A301" s="12" t="s">
        <v>126</v>
      </c>
      <c r="B301" s="12" t="s">
        <v>134</v>
      </c>
      <c r="C301" s="12" t="s">
        <v>49</v>
      </c>
      <c r="D301" s="12" t="s">
        <v>59</v>
      </c>
      <c r="E301" s="13"/>
      <c r="F301" s="12" t="s">
        <v>184</v>
      </c>
      <c r="G301" s="13">
        <v>1120</v>
      </c>
      <c r="H301" s="13">
        <v>3480</v>
      </c>
      <c r="I301" s="40" t="s">
        <v>6</v>
      </c>
      <c r="J301" s="47">
        <v>4500000</v>
      </c>
      <c r="K301" s="47">
        <v>4500000</v>
      </c>
      <c r="L301" s="47">
        <v>0</v>
      </c>
      <c r="M301" s="47">
        <v>0</v>
      </c>
      <c r="N301" s="47">
        <v>0</v>
      </c>
      <c r="O301" s="47">
        <v>0</v>
      </c>
      <c r="P301" s="47">
        <v>0</v>
      </c>
      <c r="Q301" s="47">
        <v>0</v>
      </c>
      <c r="R301" s="47">
        <v>0</v>
      </c>
      <c r="S301" s="47">
        <f t="shared" si="31"/>
        <v>4500000</v>
      </c>
      <c r="T301" s="47">
        <v>0</v>
      </c>
      <c r="U301" s="47">
        <v>0</v>
      </c>
      <c r="V301" s="47">
        <v>0</v>
      </c>
      <c r="W301" s="47">
        <v>1788981.43</v>
      </c>
      <c r="X301" s="47">
        <v>0</v>
      </c>
      <c r="Y301" s="47">
        <v>2461018.5699999998</v>
      </c>
      <c r="Z301" s="47">
        <v>2711018.57</v>
      </c>
      <c r="AA301" s="47">
        <v>0</v>
      </c>
      <c r="AB301" s="15">
        <f t="shared" si="30"/>
        <v>2711018.5700000003</v>
      </c>
      <c r="AC301" s="49">
        <f t="shared" si="26"/>
        <v>0.39755142888888889</v>
      </c>
      <c r="AD301" s="49">
        <f t="shared" si="27"/>
        <v>0.39755142888888889</v>
      </c>
      <c r="AE301" s="49">
        <f t="shared" si="28"/>
        <v>0</v>
      </c>
      <c r="AF301" s="49">
        <f t="shared" si="29"/>
        <v>0.39755142888888889</v>
      </c>
    </row>
    <row r="302" spans="1:32" outlineLevel="2" x14ac:dyDescent="0.35">
      <c r="A302" s="12" t="s">
        <v>126</v>
      </c>
      <c r="B302" s="12" t="s">
        <v>134</v>
      </c>
      <c r="C302" s="12" t="s">
        <v>49</v>
      </c>
      <c r="D302" s="12" t="s">
        <v>60</v>
      </c>
      <c r="E302" s="13"/>
      <c r="F302" s="12" t="s">
        <v>184</v>
      </c>
      <c r="G302" s="13">
        <v>1120</v>
      </c>
      <c r="H302" s="13">
        <v>3480</v>
      </c>
      <c r="I302" s="40" t="s">
        <v>205</v>
      </c>
      <c r="J302" s="47">
        <v>4500000</v>
      </c>
      <c r="K302" s="47">
        <v>4500000</v>
      </c>
      <c r="L302" s="47">
        <v>0</v>
      </c>
      <c r="M302" s="47">
        <v>0</v>
      </c>
      <c r="N302" s="47">
        <v>0</v>
      </c>
      <c r="O302" s="47">
        <v>0</v>
      </c>
      <c r="P302" s="47">
        <v>0</v>
      </c>
      <c r="Q302" s="47">
        <v>0</v>
      </c>
      <c r="R302" s="47">
        <v>0</v>
      </c>
      <c r="S302" s="47">
        <f t="shared" si="31"/>
        <v>4500000</v>
      </c>
      <c r="T302" s="47">
        <v>0</v>
      </c>
      <c r="U302" s="47">
        <v>0</v>
      </c>
      <c r="V302" s="47">
        <v>0</v>
      </c>
      <c r="W302" s="47">
        <v>616802.16</v>
      </c>
      <c r="X302" s="47">
        <v>616802.16</v>
      </c>
      <c r="Y302" s="47">
        <v>2758197.84</v>
      </c>
      <c r="Z302" s="47">
        <v>3883197.84</v>
      </c>
      <c r="AA302" s="47">
        <v>0</v>
      </c>
      <c r="AB302" s="15">
        <f t="shared" si="30"/>
        <v>3883197.84</v>
      </c>
      <c r="AC302" s="49">
        <f t="shared" si="26"/>
        <v>0.13706714666666667</v>
      </c>
      <c r="AD302" s="49">
        <f t="shared" si="27"/>
        <v>0.13706714666666667</v>
      </c>
      <c r="AE302" s="49">
        <f t="shared" si="28"/>
        <v>0</v>
      </c>
      <c r="AF302" s="49">
        <f t="shared" si="29"/>
        <v>0.13706714666666667</v>
      </c>
    </row>
    <row r="303" spans="1:32" outlineLevel="2" x14ac:dyDescent="0.35">
      <c r="A303" s="12" t="s">
        <v>126</v>
      </c>
      <c r="B303" s="12" t="s">
        <v>134</v>
      </c>
      <c r="C303" s="12" t="s">
        <v>49</v>
      </c>
      <c r="D303" s="12" t="s">
        <v>61</v>
      </c>
      <c r="E303" s="13"/>
      <c r="F303" s="12" t="s">
        <v>184</v>
      </c>
      <c r="G303" s="13">
        <v>1120</v>
      </c>
      <c r="H303" s="13">
        <v>3480</v>
      </c>
      <c r="I303" s="40" t="s">
        <v>206</v>
      </c>
      <c r="J303" s="47">
        <v>2000000</v>
      </c>
      <c r="K303" s="47">
        <v>2000000</v>
      </c>
      <c r="L303" s="47">
        <v>0</v>
      </c>
      <c r="M303" s="47">
        <v>0</v>
      </c>
      <c r="N303" s="47">
        <v>0</v>
      </c>
      <c r="O303" s="47">
        <v>0</v>
      </c>
      <c r="P303" s="47">
        <v>0</v>
      </c>
      <c r="Q303" s="47">
        <v>0</v>
      </c>
      <c r="R303" s="47">
        <v>0</v>
      </c>
      <c r="S303" s="47">
        <f t="shared" ref="S303:S334" si="32">+K303+N303+P303+Q303</f>
        <v>2000000</v>
      </c>
      <c r="T303" s="47">
        <v>0</v>
      </c>
      <c r="U303" s="47">
        <v>0</v>
      </c>
      <c r="V303" s="47">
        <v>0</v>
      </c>
      <c r="W303" s="47">
        <v>507709</v>
      </c>
      <c r="X303" s="47">
        <v>507709</v>
      </c>
      <c r="Y303" s="47">
        <v>0</v>
      </c>
      <c r="Z303" s="47">
        <v>1492291</v>
      </c>
      <c r="AA303" s="47">
        <v>0</v>
      </c>
      <c r="AB303" s="15">
        <f t="shared" si="30"/>
        <v>1492291</v>
      </c>
      <c r="AC303" s="49">
        <f t="shared" si="26"/>
        <v>0.25385449999999998</v>
      </c>
      <c r="AD303" s="49">
        <f t="shared" si="27"/>
        <v>0.25385449999999998</v>
      </c>
      <c r="AE303" s="49">
        <f t="shared" si="28"/>
        <v>0</v>
      </c>
      <c r="AF303" s="49">
        <f t="shared" si="29"/>
        <v>0.25385449999999998</v>
      </c>
    </row>
    <row r="304" spans="1:32" ht="81" outlineLevel="2" x14ac:dyDescent="0.35">
      <c r="A304" s="12" t="s">
        <v>126</v>
      </c>
      <c r="B304" s="12" t="s">
        <v>134</v>
      </c>
      <c r="C304" s="12" t="s">
        <v>49</v>
      </c>
      <c r="D304" s="12" t="s">
        <v>62</v>
      </c>
      <c r="E304" s="13"/>
      <c r="F304" s="12" t="s">
        <v>184</v>
      </c>
      <c r="G304" s="13">
        <v>1120</v>
      </c>
      <c r="H304" s="13">
        <v>3480</v>
      </c>
      <c r="I304" s="40" t="s">
        <v>295</v>
      </c>
      <c r="J304" s="47">
        <v>55055740</v>
      </c>
      <c r="K304" s="47">
        <v>104999813</v>
      </c>
      <c r="L304" s="47">
        <v>0</v>
      </c>
      <c r="M304" s="47">
        <v>0</v>
      </c>
      <c r="N304" s="47">
        <v>0</v>
      </c>
      <c r="O304" s="47">
        <v>0</v>
      </c>
      <c r="P304" s="47">
        <v>0</v>
      </c>
      <c r="Q304" s="47">
        <v>0</v>
      </c>
      <c r="R304" s="47">
        <v>0</v>
      </c>
      <c r="S304" s="47">
        <f t="shared" si="32"/>
        <v>104999813</v>
      </c>
      <c r="T304" s="47">
        <v>0</v>
      </c>
      <c r="U304" s="47">
        <v>0</v>
      </c>
      <c r="V304" s="47">
        <v>0</v>
      </c>
      <c r="W304" s="47">
        <v>275770</v>
      </c>
      <c r="X304" s="47">
        <v>275770</v>
      </c>
      <c r="Y304" s="47">
        <v>64891617.25</v>
      </c>
      <c r="Z304" s="47">
        <v>104724043</v>
      </c>
      <c r="AA304" s="47">
        <v>0</v>
      </c>
      <c r="AB304" s="15">
        <f t="shared" si="30"/>
        <v>104724043</v>
      </c>
      <c r="AC304" s="49">
        <f t="shared" si="26"/>
        <v>2.6263856298486933E-3</v>
      </c>
      <c r="AD304" s="49">
        <f t="shared" si="27"/>
        <v>2.6263856298486933E-3</v>
      </c>
      <c r="AE304" s="49">
        <f t="shared" si="28"/>
        <v>0</v>
      </c>
      <c r="AF304" s="49">
        <f t="shared" si="29"/>
        <v>2.6263856298486933E-3</v>
      </c>
    </row>
    <row r="305" spans="1:32" outlineLevel="2" x14ac:dyDescent="0.35">
      <c r="A305" s="12" t="s">
        <v>126</v>
      </c>
      <c r="B305" s="12" t="s">
        <v>134</v>
      </c>
      <c r="C305" s="12" t="s">
        <v>49</v>
      </c>
      <c r="D305" s="12" t="s">
        <v>63</v>
      </c>
      <c r="E305" s="13"/>
      <c r="F305" s="12" t="s">
        <v>184</v>
      </c>
      <c r="G305" s="13">
        <v>1120</v>
      </c>
      <c r="H305" s="13">
        <v>3480</v>
      </c>
      <c r="I305" s="40" t="s">
        <v>207</v>
      </c>
      <c r="J305" s="47">
        <v>85000</v>
      </c>
      <c r="K305" s="47">
        <v>4532885</v>
      </c>
      <c r="L305" s="47">
        <v>0</v>
      </c>
      <c r="M305" s="47">
        <v>0</v>
      </c>
      <c r="N305" s="47">
        <v>0</v>
      </c>
      <c r="O305" s="47">
        <v>0</v>
      </c>
      <c r="P305" s="47">
        <v>0</v>
      </c>
      <c r="Q305" s="47">
        <v>0</v>
      </c>
      <c r="R305" s="47">
        <v>0</v>
      </c>
      <c r="S305" s="47">
        <f t="shared" si="32"/>
        <v>4532885</v>
      </c>
      <c r="T305" s="47">
        <v>0</v>
      </c>
      <c r="U305" s="47">
        <v>0</v>
      </c>
      <c r="V305" s="47">
        <v>0</v>
      </c>
      <c r="W305" s="47">
        <v>0</v>
      </c>
      <c r="X305" s="47">
        <v>0</v>
      </c>
      <c r="Y305" s="47">
        <v>4511635</v>
      </c>
      <c r="Z305" s="47">
        <v>4532885</v>
      </c>
      <c r="AA305" s="47">
        <v>0</v>
      </c>
      <c r="AB305" s="15">
        <f t="shared" si="30"/>
        <v>4532885</v>
      </c>
      <c r="AC305" s="49">
        <f t="shared" si="26"/>
        <v>0</v>
      </c>
      <c r="AD305" s="49">
        <f t="shared" si="27"/>
        <v>0</v>
      </c>
      <c r="AE305" s="49">
        <f t="shared" si="28"/>
        <v>0</v>
      </c>
      <c r="AF305" s="49">
        <f t="shared" si="29"/>
        <v>0</v>
      </c>
    </row>
    <row r="306" spans="1:32" outlineLevel="2" x14ac:dyDescent="0.35">
      <c r="A306" s="12" t="s">
        <v>126</v>
      </c>
      <c r="B306" s="12" t="s">
        <v>134</v>
      </c>
      <c r="C306" s="12" t="s">
        <v>49</v>
      </c>
      <c r="D306" s="12" t="s">
        <v>108</v>
      </c>
      <c r="E306" s="13"/>
      <c r="F306" s="12" t="s">
        <v>184</v>
      </c>
      <c r="G306" s="13">
        <v>1120</v>
      </c>
      <c r="H306" s="13">
        <v>3480</v>
      </c>
      <c r="I306" s="40" t="s">
        <v>267</v>
      </c>
      <c r="J306" s="47">
        <v>28400000</v>
      </c>
      <c r="K306" s="47">
        <v>27900000</v>
      </c>
      <c r="L306" s="47">
        <v>0</v>
      </c>
      <c r="M306" s="47">
        <v>0</v>
      </c>
      <c r="N306" s="47">
        <v>0</v>
      </c>
      <c r="O306" s="47">
        <v>0</v>
      </c>
      <c r="P306" s="47">
        <v>0</v>
      </c>
      <c r="Q306" s="47">
        <v>0</v>
      </c>
      <c r="R306" s="47">
        <v>0</v>
      </c>
      <c r="S306" s="47">
        <f t="shared" si="32"/>
        <v>27900000</v>
      </c>
      <c r="T306" s="47">
        <v>0</v>
      </c>
      <c r="U306" s="47">
        <v>0</v>
      </c>
      <c r="V306" s="47">
        <v>0</v>
      </c>
      <c r="W306" s="47">
        <v>0</v>
      </c>
      <c r="X306" s="47">
        <v>0</v>
      </c>
      <c r="Y306" s="47">
        <v>4200000</v>
      </c>
      <c r="Z306" s="47">
        <v>27900000</v>
      </c>
      <c r="AA306" s="47">
        <v>0</v>
      </c>
      <c r="AB306" s="15">
        <f t="shared" si="30"/>
        <v>27900000</v>
      </c>
      <c r="AC306" s="49">
        <f t="shared" si="26"/>
        <v>0</v>
      </c>
      <c r="AD306" s="49">
        <f t="shared" si="27"/>
        <v>0</v>
      </c>
      <c r="AE306" s="49">
        <f t="shared" si="28"/>
        <v>0</v>
      </c>
      <c r="AF306" s="49">
        <f t="shared" si="29"/>
        <v>0</v>
      </c>
    </row>
    <row r="307" spans="1:32" ht="27" outlineLevel="2" x14ac:dyDescent="0.35">
      <c r="A307" s="12" t="s">
        <v>126</v>
      </c>
      <c r="B307" s="12" t="s">
        <v>134</v>
      </c>
      <c r="C307" s="12" t="s">
        <v>49</v>
      </c>
      <c r="D307" s="12" t="s">
        <v>109</v>
      </c>
      <c r="E307" s="13"/>
      <c r="F307" s="12" t="s">
        <v>184</v>
      </c>
      <c r="G307" s="13">
        <v>1120</v>
      </c>
      <c r="H307" s="13">
        <v>3480</v>
      </c>
      <c r="I307" s="40" t="s">
        <v>268</v>
      </c>
      <c r="J307" s="47">
        <v>10000000</v>
      </c>
      <c r="K307" s="47">
        <v>10000000</v>
      </c>
      <c r="L307" s="47">
        <v>0</v>
      </c>
      <c r="M307" s="47">
        <v>0</v>
      </c>
      <c r="N307" s="47">
        <v>0</v>
      </c>
      <c r="O307" s="47">
        <v>0</v>
      </c>
      <c r="P307" s="47">
        <v>0</v>
      </c>
      <c r="Q307" s="47">
        <v>0</v>
      </c>
      <c r="R307" s="47">
        <v>0</v>
      </c>
      <c r="S307" s="47">
        <f t="shared" si="32"/>
        <v>10000000</v>
      </c>
      <c r="T307" s="47">
        <v>0</v>
      </c>
      <c r="U307" s="47">
        <v>0</v>
      </c>
      <c r="V307" s="47">
        <v>0</v>
      </c>
      <c r="W307" s="47">
        <v>0</v>
      </c>
      <c r="X307" s="47">
        <v>0</v>
      </c>
      <c r="Y307" s="47">
        <v>1500000</v>
      </c>
      <c r="Z307" s="47">
        <v>10000000</v>
      </c>
      <c r="AA307" s="47">
        <v>0</v>
      </c>
      <c r="AB307" s="15">
        <f t="shared" si="30"/>
        <v>10000000</v>
      </c>
      <c r="AC307" s="49">
        <f t="shared" si="26"/>
        <v>0</v>
      </c>
      <c r="AD307" s="49">
        <f t="shared" si="27"/>
        <v>0</v>
      </c>
      <c r="AE307" s="49">
        <f t="shared" si="28"/>
        <v>0</v>
      </c>
      <c r="AF307" s="49">
        <f t="shared" si="29"/>
        <v>0</v>
      </c>
    </row>
    <row r="308" spans="1:32" ht="27" outlineLevel="2" x14ac:dyDescent="0.35">
      <c r="A308" s="12" t="s">
        <v>126</v>
      </c>
      <c r="B308" s="12" t="s">
        <v>134</v>
      </c>
      <c r="C308" s="12" t="s">
        <v>49</v>
      </c>
      <c r="D308" s="12" t="s">
        <v>64</v>
      </c>
      <c r="E308" s="13"/>
      <c r="F308" s="12" t="s">
        <v>184</v>
      </c>
      <c r="G308" s="13">
        <v>1120</v>
      </c>
      <c r="H308" s="13">
        <v>3480</v>
      </c>
      <c r="I308" s="40" t="s">
        <v>208</v>
      </c>
      <c r="J308" s="47">
        <v>4175000</v>
      </c>
      <c r="K308" s="47">
        <v>4175000</v>
      </c>
      <c r="L308" s="47">
        <v>0</v>
      </c>
      <c r="M308" s="47">
        <v>0</v>
      </c>
      <c r="N308" s="47">
        <v>0</v>
      </c>
      <c r="O308" s="47">
        <v>0</v>
      </c>
      <c r="P308" s="47">
        <v>0</v>
      </c>
      <c r="Q308" s="47">
        <v>0</v>
      </c>
      <c r="R308" s="47">
        <v>0</v>
      </c>
      <c r="S308" s="47">
        <f t="shared" si="32"/>
        <v>4175000</v>
      </c>
      <c r="T308" s="47">
        <v>0</v>
      </c>
      <c r="U308" s="47">
        <v>0</v>
      </c>
      <c r="V308" s="47">
        <v>0</v>
      </c>
      <c r="W308" s="47">
        <v>0</v>
      </c>
      <c r="X308" s="47">
        <v>0</v>
      </c>
      <c r="Y308" s="47">
        <v>2587500</v>
      </c>
      <c r="Z308" s="47">
        <v>4175000</v>
      </c>
      <c r="AA308" s="47">
        <v>0</v>
      </c>
      <c r="AB308" s="15">
        <f t="shared" si="30"/>
        <v>4175000</v>
      </c>
      <c r="AC308" s="49">
        <f t="shared" si="26"/>
        <v>0</v>
      </c>
      <c r="AD308" s="49">
        <f t="shared" si="27"/>
        <v>0</v>
      </c>
      <c r="AE308" s="49">
        <f t="shared" si="28"/>
        <v>0</v>
      </c>
      <c r="AF308" s="49">
        <f t="shared" si="29"/>
        <v>0</v>
      </c>
    </row>
    <row r="309" spans="1:32" outlineLevel="2" x14ac:dyDescent="0.35">
      <c r="A309" s="12" t="s">
        <v>126</v>
      </c>
      <c r="B309" s="12" t="s">
        <v>134</v>
      </c>
      <c r="C309" s="12" t="s">
        <v>49</v>
      </c>
      <c r="D309" s="12" t="s">
        <v>111</v>
      </c>
      <c r="E309" s="13"/>
      <c r="F309" s="12" t="s">
        <v>184</v>
      </c>
      <c r="G309" s="13">
        <v>1310</v>
      </c>
      <c r="H309" s="13">
        <v>3480</v>
      </c>
      <c r="I309" s="40" t="s">
        <v>19</v>
      </c>
      <c r="J309" s="47">
        <v>1000000</v>
      </c>
      <c r="K309" s="47">
        <v>960000</v>
      </c>
      <c r="L309" s="47">
        <v>0</v>
      </c>
      <c r="M309" s="47">
        <v>0</v>
      </c>
      <c r="N309" s="47">
        <v>0</v>
      </c>
      <c r="O309" s="47">
        <v>0</v>
      </c>
      <c r="P309" s="47">
        <v>0</v>
      </c>
      <c r="Q309" s="47">
        <v>0</v>
      </c>
      <c r="R309" s="47">
        <v>0</v>
      </c>
      <c r="S309" s="47">
        <f t="shared" si="32"/>
        <v>960000</v>
      </c>
      <c r="T309" s="47">
        <v>0</v>
      </c>
      <c r="U309" s="47">
        <v>0</v>
      </c>
      <c r="V309" s="47">
        <v>0</v>
      </c>
      <c r="W309" s="47">
        <v>0</v>
      </c>
      <c r="X309" s="47">
        <v>0</v>
      </c>
      <c r="Y309" s="47">
        <v>500000</v>
      </c>
      <c r="Z309" s="47">
        <v>960000</v>
      </c>
      <c r="AA309" s="47">
        <v>0</v>
      </c>
      <c r="AB309" s="15">
        <f t="shared" si="30"/>
        <v>960000</v>
      </c>
      <c r="AC309" s="49">
        <f t="shared" si="26"/>
        <v>0</v>
      </c>
      <c r="AD309" s="49">
        <f t="shared" si="27"/>
        <v>0</v>
      </c>
      <c r="AE309" s="49">
        <f t="shared" si="28"/>
        <v>0</v>
      </c>
      <c r="AF309" s="49">
        <f t="shared" si="29"/>
        <v>0</v>
      </c>
    </row>
    <row r="310" spans="1:32" outlineLevel="2" x14ac:dyDescent="0.35">
      <c r="A310" s="12" t="s">
        <v>126</v>
      </c>
      <c r="B310" s="12" t="s">
        <v>134</v>
      </c>
      <c r="C310" s="12" t="s">
        <v>49</v>
      </c>
      <c r="D310" s="12" t="s">
        <v>112</v>
      </c>
      <c r="E310" s="13"/>
      <c r="F310" s="12" t="s">
        <v>184</v>
      </c>
      <c r="G310" s="13">
        <v>1120</v>
      </c>
      <c r="H310" s="13">
        <v>3480</v>
      </c>
      <c r="I310" s="40" t="s">
        <v>20</v>
      </c>
      <c r="J310" s="47">
        <v>0</v>
      </c>
      <c r="K310" s="47">
        <v>1855571</v>
      </c>
      <c r="L310" s="47">
        <v>0</v>
      </c>
      <c r="M310" s="47">
        <v>0</v>
      </c>
      <c r="N310" s="47">
        <v>0</v>
      </c>
      <c r="O310" s="47">
        <v>0</v>
      </c>
      <c r="P310" s="47">
        <v>0</v>
      </c>
      <c r="Q310" s="47">
        <v>0</v>
      </c>
      <c r="R310" s="47">
        <v>0</v>
      </c>
      <c r="S310" s="47">
        <f t="shared" si="32"/>
        <v>1855571</v>
      </c>
      <c r="T310" s="47">
        <v>0</v>
      </c>
      <c r="U310" s="47">
        <v>0</v>
      </c>
      <c r="V310" s="47">
        <v>0</v>
      </c>
      <c r="W310" s="47">
        <v>0</v>
      </c>
      <c r="X310" s="47">
        <v>0</v>
      </c>
      <c r="Y310" s="47">
        <v>1845571</v>
      </c>
      <c r="Z310" s="47">
        <v>1855571</v>
      </c>
      <c r="AA310" s="47">
        <v>0</v>
      </c>
      <c r="AB310" s="15">
        <f t="shared" si="30"/>
        <v>1855571</v>
      </c>
      <c r="AC310" s="49">
        <f t="shared" si="26"/>
        <v>0</v>
      </c>
      <c r="AD310" s="49">
        <f t="shared" si="27"/>
        <v>0</v>
      </c>
      <c r="AE310" s="49">
        <f t="shared" si="28"/>
        <v>0</v>
      </c>
      <c r="AF310" s="49">
        <f t="shared" si="29"/>
        <v>0</v>
      </c>
    </row>
    <row r="311" spans="1:32" ht="135" outlineLevel="2" x14ac:dyDescent="0.35">
      <c r="A311" s="12" t="s">
        <v>136</v>
      </c>
      <c r="B311" s="12" t="s">
        <v>32</v>
      </c>
      <c r="C311" s="12" t="s">
        <v>49</v>
      </c>
      <c r="D311" s="12" t="s">
        <v>104</v>
      </c>
      <c r="E311" s="13"/>
      <c r="F311" s="12" t="s">
        <v>184</v>
      </c>
      <c r="G311" s="13">
        <v>1120</v>
      </c>
      <c r="H311" s="13">
        <v>3480</v>
      </c>
      <c r="I311" s="40" t="s">
        <v>300</v>
      </c>
      <c r="J311" s="47">
        <v>500908470</v>
      </c>
      <c r="K311" s="47">
        <v>500908470</v>
      </c>
      <c r="L311" s="47">
        <v>0</v>
      </c>
      <c r="M311" s="47">
        <v>0</v>
      </c>
      <c r="N311" s="47">
        <v>0</v>
      </c>
      <c r="O311" s="47">
        <v>0</v>
      </c>
      <c r="P311" s="48">
        <v>-16089805</v>
      </c>
      <c r="Q311" s="47">
        <v>0</v>
      </c>
      <c r="R311" s="47">
        <v>0</v>
      </c>
      <c r="S311" s="47">
        <f t="shared" si="32"/>
        <v>484818665</v>
      </c>
      <c r="T311" s="47">
        <v>0</v>
      </c>
      <c r="U311" s="47">
        <v>328881315.58999997</v>
      </c>
      <c r="V311" s="47">
        <v>0</v>
      </c>
      <c r="W311" s="47">
        <v>45197630.979999997</v>
      </c>
      <c r="X311" s="47">
        <v>45197630.979999997</v>
      </c>
      <c r="Y311" s="47">
        <v>54095688.43</v>
      </c>
      <c r="Z311" s="47">
        <v>126829523.43000001</v>
      </c>
      <c r="AA311" s="47">
        <v>0</v>
      </c>
      <c r="AB311" s="15">
        <f t="shared" si="30"/>
        <v>110739718.43000004</v>
      </c>
      <c r="AC311" s="49">
        <f t="shared" si="26"/>
        <v>9.0231317070761444E-2</v>
      </c>
      <c r="AD311" s="49">
        <f t="shared" si="27"/>
        <v>9.322584760634163E-2</v>
      </c>
      <c r="AE311" s="49">
        <f t="shared" si="28"/>
        <v>0.6783594348414782</v>
      </c>
      <c r="AF311" s="49">
        <f t="shared" si="29"/>
        <v>0.77158528244781988</v>
      </c>
    </row>
    <row r="312" spans="1:32" outlineLevel="2" x14ac:dyDescent="0.35">
      <c r="A312" s="12" t="s">
        <v>136</v>
      </c>
      <c r="B312" s="12" t="s">
        <v>32</v>
      </c>
      <c r="C312" s="12" t="s">
        <v>49</v>
      </c>
      <c r="D312" s="12" t="s">
        <v>58</v>
      </c>
      <c r="E312" s="13"/>
      <c r="F312" s="12" t="s">
        <v>184</v>
      </c>
      <c r="G312" s="13">
        <v>1120</v>
      </c>
      <c r="H312" s="13">
        <v>3480</v>
      </c>
      <c r="I312" s="40" t="s">
        <v>204</v>
      </c>
      <c r="J312" s="47">
        <v>26150808</v>
      </c>
      <c r="K312" s="47">
        <v>26150808</v>
      </c>
      <c r="L312" s="47">
        <v>0</v>
      </c>
      <c r="M312" s="47">
        <v>0</v>
      </c>
      <c r="N312" s="47">
        <v>0</v>
      </c>
      <c r="O312" s="47">
        <v>0</v>
      </c>
      <c r="P312" s="47">
        <v>0</v>
      </c>
      <c r="Q312" s="47">
        <v>0</v>
      </c>
      <c r="R312" s="47">
        <v>0</v>
      </c>
      <c r="S312" s="47">
        <f t="shared" si="32"/>
        <v>26150808</v>
      </c>
      <c r="T312" s="47">
        <v>0</v>
      </c>
      <c r="U312" s="47">
        <v>3762706</v>
      </c>
      <c r="V312" s="47">
        <v>0</v>
      </c>
      <c r="W312" s="47">
        <v>13869900</v>
      </c>
      <c r="X312" s="47">
        <v>13869900</v>
      </c>
      <c r="Y312" s="47">
        <v>1980500</v>
      </c>
      <c r="Z312" s="47">
        <v>8518202</v>
      </c>
      <c r="AA312" s="47">
        <v>0</v>
      </c>
      <c r="AB312" s="15">
        <f t="shared" si="30"/>
        <v>8518202</v>
      </c>
      <c r="AC312" s="49">
        <f t="shared" si="26"/>
        <v>0.5303813174721026</v>
      </c>
      <c r="AD312" s="49">
        <f t="shared" si="27"/>
        <v>0.5303813174721026</v>
      </c>
      <c r="AE312" s="49">
        <f t="shared" si="28"/>
        <v>0.14388488493357451</v>
      </c>
      <c r="AF312" s="49">
        <f t="shared" si="29"/>
        <v>0.67426620240567714</v>
      </c>
    </row>
    <row r="313" spans="1:32" outlineLevel="2" x14ac:dyDescent="0.35">
      <c r="A313" s="12" t="s">
        <v>138</v>
      </c>
      <c r="B313" s="12" t="s">
        <v>32</v>
      </c>
      <c r="C313" s="12" t="s">
        <v>49</v>
      </c>
      <c r="D313" s="12" t="s">
        <v>139</v>
      </c>
      <c r="E313" s="13"/>
      <c r="F313" s="12" t="s">
        <v>184</v>
      </c>
      <c r="G313" s="13">
        <v>1120</v>
      </c>
      <c r="H313" s="13">
        <v>3480</v>
      </c>
      <c r="I313" s="40" t="s">
        <v>305</v>
      </c>
      <c r="J313" s="47">
        <v>3859513186</v>
      </c>
      <c r="K313" s="47">
        <v>2955102882</v>
      </c>
      <c r="L313" s="47">
        <v>0</v>
      </c>
      <c r="M313" s="47">
        <v>0</v>
      </c>
      <c r="N313" s="48">
        <v>-1222000000</v>
      </c>
      <c r="O313" s="47">
        <v>0</v>
      </c>
      <c r="P313" s="47">
        <v>0</v>
      </c>
      <c r="Q313" s="47">
        <v>0</v>
      </c>
      <c r="R313" s="47">
        <v>0</v>
      </c>
      <c r="S313" s="47">
        <f t="shared" si="32"/>
        <v>1733102882</v>
      </c>
      <c r="T313" s="47">
        <v>0</v>
      </c>
      <c r="U313" s="47">
        <v>456826014.49000001</v>
      </c>
      <c r="V313" s="47">
        <v>0</v>
      </c>
      <c r="W313" s="47">
        <v>625137800.45000005</v>
      </c>
      <c r="X313" s="47">
        <v>625137800.45000005</v>
      </c>
      <c r="Y313" s="47">
        <v>115865667.48999999</v>
      </c>
      <c r="Z313" s="47">
        <v>1873139067.0599999</v>
      </c>
      <c r="AA313" s="47">
        <v>0</v>
      </c>
      <c r="AB313" s="15">
        <f t="shared" si="30"/>
        <v>651139067.05999994</v>
      </c>
      <c r="AC313" s="49">
        <f t="shared" si="26"/>
        <v>0.21154518993494725</v>
      </c>
      <c r="AD313" s="49">
        <f t="shared" si="27"/>
        <v>0.36070437995498067</v>
      </c>
      <c r="AE313" s="49">
        <f t="shared" si="28"/>
        <v>0.26358851470076777</v>
      </c>
      <c r="AF313" s="49">
        <f t="shared" si="29"/>
        <v>0.62429289465574844</v>
      </c>
    </row>
    <row r="314" spans="1:32" outlineLevel="2" x14ac:dyDescent="0.35">
      <c r="A314" s="12" t="s">
        <v>138</v>
      </c>
      <c r="B314" s="12" t="s">
        <v>32</v>
      </c>
      <c r="C314" s="12" t="s">
        <v>49</v>
      </c>
      <c r="D314" s="12" t="s">
        <v>100</v>
      </c>
      <c r="E314" s="13"/>
      <c r="F314" s="12" t="s">
        <v>184</v>
      </c>
      <c r="G314" s="13">
        <v>1120</v>
      </c>
      <c r="H314" s="13">
        <v>3480</v>
      </c>
      <c r="I314" s="40" t="s">
        <v>16</v>
      </c>
      <c r="J314" s="47">
        <v>13000000000</v>
      </c>
      <c r="K314" s="47">
        <v>14208984810</v>
      </c>
      <c r="L314" s="47">
        <v>0</v>
      </c>
      <c r="M314" s="47">
        <v>0</v>
      </c>
      <c r="N314" s="47">
        <v>0</v>
      </c>
      <c r="O314" s="47">
        <v>0</v>
      </c>
      <c r="P314" s="47">
        <v>0</v>
      </c>
      <c r="Q314" s="47">
        <v>0</v>
      </c>
      <c r="R314" s="47">
        <v>0</v>
      </c>
      <c r="S314" s="47">
        <f t="shared" si="32"/>
        <v>14208984810</v>
      </c>
      <c r="T314" s="47">
        <v>907703193.35000002</v>
      </c>
      <c r="U314" s="47">
        <v>1853732126.95</v>
      </c>
      <c r="V314" s="47">
        <v>51431959.960000001</v>
      </c>
      <c r="W314" s="47">
        <v>4648751924.96</v>
      </c>
      <c r="X314" s="47">
        <v>4648751924.96</v>
      </c>
      <c r="Y314" s="47">
        <v>2348197613.4899998</v>
      </c>
      <c r="Z314" s="47">
        <v>6747365604.7799997</v>
      </c>
      <c r="AA314" s="47">
        <v>0</v>
      </c>
      <c r="AB314" s="15">
        <f t="shared" si="30"/>
        <v>6747365604.7799997</v>
      </c>
      <c r="AC314" s="49">
        <f t="shared" si="26"/>
        <v>0.32716988490889942</v>
      </c>
      <c r="AD314" s="49">
        <f t="shared" si="27"/>
        <v>0.32716988490889942</v>
      </c>
      <c r="AE314" s="49">
        <f t="shared" si="28"/>
        <v>0.19796398672200427</v>
      </c>
      <c r="AF314" s="49">
        <f t="shared" si="29"/>
        <v>0.52513387163090375</v>
      </c>
    </row>
    <row r="315" spans="1:32" ht="81" outlineLevel="2" x14ac:dyDescent="0.35">
      <c r="A315" s="12" t="s">
        <v>138</v>
      </c>
      <c r="B315" s="12" t="s">
        <v>32</v>
      </c>
      <c r="C315" s="12" t="s">
        <v>49</v>
      </c>
      <c r="D315" s="12" t="s">
        <v>140</v>
      </c>
      <c r="E315" s="13"/>
      <c r="F315" s="12" t="s">
        <v>184</v>
      </c>
      <c r="G315" s="13">
        <v>1120</v>
      </c>
      <c r="H315" s="13">
        <v>3480</v>
      </c>
      <c r="I315" s="40" t="s">
        <v>306</v>
      </c>
      <c r="J315" s="47">
        <v>335975916</v>
      </c>
      <c r="K315" s="47">
        <v>41102216</v>
      </c>
      <c r="L315" s="47">
        <v>0</v>
      </c>
      <c r="M315" s="47">
        <v>0</v>
      </c>
      <c r="N315" s="48">
        <v>-41102215</v>
      </c>
      <c r="O315" s="47">
        <v>0</v>
      </c>
      <c r="P315" s="47">
        <v>0</v>
      </c>
      <c r="Q315" s="47">
        <v>0</v>
      </c>
      <c r="R315" s="47">
        <v>0</v>
      </c>
      <c r="S315" s="47">
        <f t="shared" si="32"/>
        <v>1</v>
      </c>
      <c r="T315" s="47">
        <v>0</v>
      </c>
      <c r="U315" s="47">
        <v>0</v>
      </c>
      <c r="V315" s="47">
        <v>0</v>
      </c>
      <c r="W315" s="47">
        <v>0</v>
      </c>
      <c r="X315" s="47">
        <v>0</v>
      </c>
      <c r="Y315" s="47">
        <v>0</v>
      </c>
      <c r="Z315" s="47">
        <v>41102216</v>
      </c>
      <c r="AA315" s="47">
        <v>0</v>
      </c>
      <c r="AB315" s="15">
        <f t="shared" si="30"/>
        <v>1</v>
      </c>
      <c r="AC315" s="49">
        <f t="shared" si="26"/>
        <v>0</v>
      </c>
      <c r="AD315" s="49">
        <f t="shared" si="27"/>
        <v>0</v>
      </c>
      <c r="AE315" s="49">
        <f t="shared" si="28"/>
        <v>0</v>
      </c>
      <c r="AF315" s="49">
        <f t="shared" si="29"/>
        <v>0</v>
      </c>
    </row>
    <row r="316" spans="1:32" outlineLevel="2" x14ac:dyDescent="0.35">
      <c r="A316" s="12" t="s">
        <v>138</v>
      </c>
      <c r="B316" s="12" t="s">
        <v>32</v>
      </c>
      <c r="C316" s="12" t="s">
        <v>49</v>
      </c>
      <c r="D316" s="12" t="s">
        <v>57</v>
      </c>
      <c r="E316" s="13"/>
      <c r="F316" s="12" t="s">
        <v>184</v>
      </c>
      <c r="G316" s="13">
        <v>1120</v>
      </c>
      <c r="H316" s="13">
        <v>3480</v>
      </c>
      <c r="I316" s="40" t="s">
        <v>203</v>
      </c>
      <c r="J316" s="47">
        <v>6845842</v>
      </c>
      <c r="K316" s="47">
        <v>3845842</v>
      </c>
      <c r="L316" s="47">
        <v>0</v>
      </c>
      <c r="M316" s="47">
        <v>0</v>
      </c>
      <c r="N316" s="47">
        <v>0</v>
      </c>
      <c r="O316" s="47">
        <v>0</v>
      </c>
      <c r="P316" s="47">
        <v>0</v>
      </c>
      <c r="Q316" s="47">
        <v>0</v>
      </c>
      <c r="R316" s="47">
        <v>0</v>
      </c>
      <c r="S316" s="47">
        <f t="shared" si="32"/>
        <v>3845842</v>
      </c>
      <c r="T316" s="47">
        <v>0</v>
      </c>
      <c r="U316" s="47">
        <v>3473622</v>
      </c>
      <c r="V316" s="47">
        <v>0</v>
      </c>
      <c r="W316" s="47">
        <v>372220</v>
      </c>
      <c r="X316" s="47">
        <v>372220</v>
      </c>
      <c r="Y316" s="47">
        <v>0</v>
      </c>
      <c r="Z316" s="47">
        <v>0</v>
      </c>
      <c r="AA316" s="47">
        <v>0</v>
      </c>
      <c r="AB316" s="15">
        <f t="shared" si="30"/>
        <v>0</v>
      </c>
      <c r="AC316" s="49">
        <f t="shared" si="26"/>
        <v>9.6785047331637647E-2</v>
      </c>
      <c r="AD316" s="49">
        <f t="shared" si="27"/>
        <v>9.6785047331637647E-2</v>
      </c>
      <c r="AE316" s="49">
        <f t="shared" si="28"/>
        <v>0.90321495266836238</v>
      </c>
      <c r="AF316" s="49">
        <f t="shared" si="29"/>
        <v>1</v>
      </c>
    </row>
    <row r="317" spans="1:32" outlineLevel="2" x14ac:dyDescent="0.35">
      <c r="A317" s="12" t="s">
        <v>138</v>
      </c>
      <c r="B317" s="12" t="s">
        <v>32</v>
      </c>
      <c r="C317" s="12" t="s">
        <v>49</v>
      </c>
      <c r="D317" s="12" t="s">
        <v>58</v>
      </c>
      <c r="E317" s="13"/>
      <c r="F317" s="12" t="s">
        <v>184</v>
      </c>
      <c r="G317" s="13">
        <v>1120</v>
      </c>
      <c r="H317" s="13">
        <v>3480</v>
      </c>
      <c r="I317" s="40" t="s">
        <v>204</v>
      </c>
      <c r="J317" s="47">
        <v>19982020</v>
      </c>
      <c r="K317" s="47">
        <v>57645120</v>
      </c>
      <c r="L317" s="47">
        <v>0</v>
      </c>
      <c r="M317" s="47">
        <v>0</v>
      </c>
      <c r="N317" s="47">
        <v>0</v>
      </c>
      <c r="O317" s="47">
        <v>0</v>
      </c>
      <c r="P317" s="47">
        <v>0</v>
      </c>
      <c r="Q317" s="47">
        <v>0</v>
      </c>
      <c r="R317" s="47">
        <v>0</v>
      </c>
      <c r="S317" s="47">
        <f t="shared" si="32"/>
        <v>57645120</v>
      </c>
      <c r="T317" s="47">
        <v>0</v>
      </c>
      <c r="U317" s="47">
        <v>46161667</v>
      </c>
      <c r="V317" s="47">
        <v>0</v>
      </c>
      <c r="W317" s="47">
        <v>6872600</v>
      </c>
      <c r="X317" s="47">
        <v>6872600</v>
      </c>
      <c r="Y317" s="47">
        <v>2113100</v>
      </c>
      <c r="Z317" s="47">
        <v>4610853</v>
      </c>
      <c r="AA317" s="47">
        <v>0</v>
      </c>
      <c r="AB317" s="15">
        <f t="shared" si="30"/>
        <v>4610853</v>
      </c>
      <c r="AC317" s="49">
        <f t="shared" si="26"/>
        <v>0.11922258120028201</v>
      </c>
      <c r="AD317" s="49">
        <f t="shared" si="27"/>
        <v>0.11922258120028201</v>
      </c>
      <c r="AE317" s="49">
        <f t="shared" si="28"/>
        <v>0.80079054393502869</v>
      </c>
      <c r="AF317" s="49">
        <f t="shared" si="29"/>
        <v>0.92001312513531075</v>
      </c>
    </row>
    <row r="318" spans="1:32" ht="81" outlineLevel="2" x14ac:dyDescent="0.35">
      <c r="A318" s="12" t="s">
        <v>138</v>
      </c>
      <c r="B318" s="12" t="s">
        <v>32</v>
      </c>
      <c r="C318" s="12" t="s">
        <v>49</v>
      </c>
      <c r="D318" s="12" t="s">
        <v>62</v>
      </c>
      <c r="E318" s="13"/>
      <c r="F318" s="12" t="s">
        <v>184</v>
      </c>
      <c r="G318" s="13">
        <v>1120</v>
      </c>
      <c r="H318" s="13">
        <v>3480</v>
      </c>
      <c r="I318" s="40" t="s">
        <v>307</v>
      </c>
      <c r="J318" s="47">
        <v>0</v>
      </c>
      <c r="K318" s="47">
        <v>6500000</v>
      </c>
      <c r="L318" s="47">
        <v>0</v>
      </c>
      <c r="M318" s="47">
        <v>0</v>
      </c>
      <c r="N318" s="47">
        <v>0</v>
      </c>
      <c r="O318" s="47">
        <v>0</v>
      </c>
      <c r="P318" s="47">
        <v>0</v>
      </c>
      <c r="Q318" s="47">
        <v>0</v>
      </c>
      <c r="R318" s="47">
        <v>0</v>
      </c>
      <c r="S318" s="47">
        <f t="shared" si="32"/>
        <v>6500000</v>
      </c>
      <c r="T318" s="47">
        <v>3598560</v>
      </c>
      <c r="U318" s="47">
        <v>0</v>
      </c>
      <c r="V318" s="47">
        <v>0</v>
      </c>
      <c r="W318" s="47">
        <v>0</v>
      </c>
      <c r="X318" s="47">
        <v>0</v>
      </c>
      <c r="Y318" s="47">
        <v>2901440</v>
      </c>
      <c r="Z318" s="47">
        <v>2901440</v>
      </c>
      <c r="AA318" s="47">
        <v>0</v>
      </c>
      <c r="AB318" s="15">
        <f t="shared" si="30"/>
        <v>2901440</v>
      </c>
      <c r="AC318" s="49">
        <f t="shared" si="26"/>
        <v>0</v>
      </c>
      <c r="AD318" s="49">
        <f t="shared" si="27"/>
        <v>0</v>
      </c>
      <c r="AE318" s="49">
        <f t="shared" si="28"/>
        <v>0.55362461538461538</v>
      </c>
      <c r="AF318" s="49">
        <f t="shared" si="29"/>
        <v>0.55362461538461538</v>
      </c>
    </row>
    <row r="319" spans="1:32" outlineLevel="2" x14ac:dyDescent="0.35">
      <c r="A319" s="12" t="s">
        <v>138</v>
      </c>
      <c r="B319" s="12" t="s">
        <v>32</v>
      </c>
      <c r="C319" s="12" t="s">
        <v>49</v>
      </c>
      <c r="D319" s="12" t="s">
        <v>105</v>
      </c>
      <c r="E319" s="13"/>
      <c r="F319" s="12" t="s">
        <v>184</v>
      </c>
      <c r="G319" s="13">
        <v>1120</v>
      </c>
      <c r="H319" s="13">
        <v>3480</v>
      </c>
      <c r="I319" s="40" t="s">
        <v>18</v>
      </c>
      <c r="J319" s="47">
        <v>19421981</v>
      </c>
      <c r="K319" s="47">
        <v>19421981</v>
      </c>
      <c r="L319" s="47">
        <v>0</v>
      </c>
      <c r="M319" s="47">
        <v>0</v>
      </c>
      <c r="N319" s="47">
        <v>0</v>
      </c>
      <c r="O319" s="47">
        <v>0</v>
      </c>
      <c r="P319" s="47">
        <v>0</v>
      </c>
      <c r="Q319" s="47">
        <v>0</v>
      </c>
      <c r="R319" s="47">
        <v>0</v>
      </c>
      <c r="S319" s="47">
        <f t="shared" si="32"/>
        <v>19421981</v>
      </c>
      <c r="T319" s="47">
        <v>2904345</v>
      </c>
      <c r="U319" s="47">
        <v>6590114.6500000004</v>
      </c>
      <c r="V319" s="47">
        <v>0</v>
      </c>
      <c r="W319" s="47">
        <v>1365165.59</v>
      </c>
      <c r="X319" s="47">
        <v>1365165.59</v>
      </c>
      <c r="Y319" s="47">
        <v>262355.76</v>
      </c>
      <c r="Z319" s="47">
        <v>8562355.7599999998</v>
      </c>
      <c r="AA319" s="47">
        <v>0</v>
      </c>
      <c r="AB319" s="15">
        <f t="shared" si="30"/>
        <v>8562355.7599999998</v>
      </c>
      <c r="AC319" s="49">
        <f t="shared" si="26"/>
        <v>7.0289719158926178E-2</v>
      </c>
      <c r="AD319" s="49">
        <f t="shared" si="27"/>
        <v>7.0289719158926178E-2</v>
      </c>
      <c r="AE319" s="49">
        <f t="shared" si="28"/>
        <v>0.48885124797516794</v>
      </c>
      <c r="AF319" s="49">
        <f t="shared" si="29"/>
        <v>0.55914096713409411</v>
      </c>
    </row>
    <row r="320" spans="1:32" outlineLevel="2" x14ac:dyDescent="0.35">
      <c r="A320" s="12" t="s">
        <v>138</v>
      </c>
      <c r="B320" s="12" t="s">
        <v>32</v>
      </c>
      <c r="C320" s="12" t="s">
        <v>49</v>
      </c>
      <c r="D320" s="12" t="s">
        <v>108</v>
      </c>
      <c r="E320" s="13"/>
      <c r="F320" s="12" t="s">
        <v>184</v>
      </c>
      <c r="G320" s="13">
        <v>1120</v>
      </c>
      <c r="H320" s="13">
        <v>3480</v>
      </c>
      <c r="I320" s="40" t="s">
        <v>267</v>
      </c>
      <c r="J320" s="47">
        <v>158370065</v>
      </c>
      <c r="K320" s="47">
        <v>123706965</v>
      </c>
      <c r="L320" s="47">
        <v>0</v>
      </c>
      <c r="M320" s="47">
        <v>0</v>
      </c>
      <c r="N320" s="47">
        <v>0</v>
      </c>
      <c r="O320" s="47">
        <v>0</v>
      </c>
      <c r="P320" s="47">
        <v>0</v>
      </c>
      <c r="Q320" s="47">
        <v>0</v>
      </c>
      <c r="R320" s="47">
        <v>0</v>
      </c>
      <c r="S320" s="47">
        <f t="shared" si="32"/>
        <v>123706965</v>
      </c>
      <c r="T320" s="47">
        <v>82685150</v>
      </c>
      <c r="U320" s="47">
        <v>0</v>
      </c>
      <c r="V320" s="47">
        <v>0</v>
      </c>
      <c r="W320" s="47">
        <v>0</v>
      </c>
      <c r="X320" s="47">
        <v>0</v>
      </c>
      <c r="Y320" s="47">
        <v>0</v>
      </c>
      <c r="Z320" s="47">
        <v>41021815</v>
      </c>
      <c r="AA320" s="47">
        <v>0</v>
      </c>
      <c r="AB320" s="15">
        <f t="shared" si="30"/>
        <v>41021815</v>
      </c>
      <c r="AC320" s="49">
        <f t="shared" si="26"/>
        <v>0</v>
      </c>
      <c r="AD320" s="49">
        <f t="shared" si="27"/>
        <v>0</v>
      </c>
      <c r="AE320" s="49">
        <f t="shared" si="28"/>
        <v>0.66839526780080649</v>
      </c>
      <c r="AF320" s="49">
        <f t="shared" si="29"/>
        <v>0.66839526780080649</v>
      </c>
    </row>
    <row r="321" spans="1:32" ht="27" outlineLevel="2" x14ac:dyDescent="0.35">
      <c r="A321" s="12" t="s">
        <v>138</v>
      </c>
      <c r="B321" s="12" t="s">
        <v>32</v>
      </c>
      <c r="C321" s="12" t="s">
        <v>49</v>
      </c>
      <c r="D321" s="12" t="s">
        <v>109</v>
      </c>
      <c r="E321" s="13"/>
      <c r="F321" s="12" t="s">
        <v>184</v>
      </c>
      <c r="G321" s="13">
        <v>1120</v>
      </c>
      <c r="H321" s="13">
        <v>3480</v>
      </c>
      <c r="I321" s="40" t="s">
        <v>268</v>
      </c>
      <c r="J321" s="47">
        <v>43317284</v>
      </c>
      <c r="K321" s="47">
        <v>27116478</v>
      </c>
      <c r="L321" s="47">
        <v>0</v>
      </c>
      <c r="M321" s="47">
        <v>0</v>
      </c>
      <c r="N321" s="47">
        <v>0</v>
      </c>
      <c r="O321" s="47">
        <v>0</v>
      </c>
      <c r="P321" s="47">
        <v>0</v>
      </c>
      <c r="Q321" s="47">
        <v>0</v>
      </c>
      <c r="R321" s="47">
        <v>0</v>
      </c>
      <c r="S321" s="47">
        <f t="shared" si="32"/>
        <v>27116478</v>
      </c>
      <c r="T321" s="47">
        <v>0</v>
      </c>
      <c r="U321" s="47">
        <v>1788711.18</v>
      </c>
      <c r="V321" s="47">
        <v>0</v>
      </c>
      <c r="W321" s="47">
        <v>8531547.6300000008</v>
      </c>
      <c r="X321" s="47">
        <v>8531547.6300000008</v>
      </c>
      <c r="Y321" s="47">
        <v>1916383.05</v>
      </c>
      <c r="Z321" s="47">
        <v>16796219.190000001</v>
      </c>
      <c r="AA321" s="47">
        <v>0</v>
      </c>
      <c r="AB321" s="15">
        <f t="shared" si="30"/>
        <v>16796219.189999998</v>
      </c>
      <c r="AC321" s="49">
        <f t="shared" si="26"/>
        <v>0.31462594921066078</v>
      </c>
      <c r="AD321" s="49">
        <f t="shared" si="27"/>
        <v>0.31462594921066078</v>
      </c>
      <c r="AE321" s="49">
        <f t="shared" si="28"/>
        <v>6.596399355403014E-2</v>
      </c>
      <c r="AF321" s="49">
        <f t="shared" si="29"/>
        <v>0.38058994276469094</v>
      </c>
    </row>
    <row r="322" spans="1:32" ht="27" outlineLevel="2" x14ac:dyDescent="0.35">
      <c r="A322" s="12" t="s">
        <v>138</v>
      </c>
      <c r="B322" s="12" t="s">
        <v>32</v>
      </c>
      <c r="C322" s="12" t="s">
        <v>49</v>
      </c>
      <c r="D322" s="12" t="s">
        <v>64</v>
      </c>
      <c r="E322" s="13"/>
      <c r="F322" s="12" t="s">
        <v>184</v>
      </c>
      <c r="G322" s="13">
        <v>1120</v>
      </c>
      <c r="H322" s="13">
        <v>3480</v>
      </c>
      <c r="I322" s="40" t="s">
        <v>208</v>
      </c>
      <c r="J322" s="47">
        <v>308499262</v>
      </c>
      <c r="K322" s="47">
        <v>308499262</v>
      </c>
      <c r="L322" s="47">
        <v>0</v>
      </c>
      <c r="M322" s="47">
        <v>0</v>
      </c>
      <c r="N322" s="47">
        <v>0</v>
      </c>
      <c r="O322" s="47">
        <v>0</v>
      </c>
      <c r="P322" s="47">
        <v>0</v>
      </c>
      <c r="Q322" s="47">
        <v>0</v>
      </c>
      <c r="R322" s="47">
        <v>0</v>
      </c>
      <c r="S322" s="47">
        <f t="shared" si="32"/>
        <v>308499262</v>
      </c>
      <c r="T322" s="47">
        <v>108192689</v>
      </c>
      <c r="U322" s="47">
        <v>54317646.759999998</v>
      </c>
      <c r="V322" s="47">
        <v>0</v>
      </c>
      <c r="W322" s="47">
        <v>70332970.310000002</v>
      </c>
      <c r="X322" s="47">
        <v>70332970.310000002</v>
      </c>
      <c r="Y322" s="47">
        <v>65655955.93</v>
      </c>
      <c r="Z322" s="47">
        <v>75655955.930000007</v>
      </c>
      <c r="AA322" s="47">
        <v>0</v>
      </c>
      <c r="AB322" s="15">
        <f t="shared" si="30"/>
        <v>75655955.930000007</v>
      </c>
      <c r="AC322" s="49">
        <f t="shared" si="26"/>
        <v>0.2279842416932589</v>
      </c>
      <c r="AD322" s="49">
        <f t="shared" si="27"/>
        <v>0.2279842416932589</v>
      </c>
      <c r="AE322" s="49">
        <f t="shared" si="28"/>
        <v>0.5267770648994291</v>
      </c>
      <c r="AF322" s="49">
        <f t="shared" si="29"/>
        <v>0.75476130659268803</v>
      </c>
    </row>
    <row r="323" spans="1:32" outlineLevel="2" x14ac:dyDescent="0.35">
      <c r="A323" s="12" t="s">
        <v>141</v>
      </c>
      <c r="B323" s="12" t="s">
        <v>32</v>
      </c>
      <c r="C323" s="12" t="s">
        <v>49</v>
      </c>
      <c r="D323" s="12" t="s">
        <v>51</v>
      </c>
      <c r="E323" s="13"/>
      <c r="F323" s="12" t="s">
        <v>184</v>
      </c>
      <c r="G323" s="13">
        <v>1120</v>
      </c>
      <c r="H323" s="13">
        <v>3480</v>
      </c>
      <c r="I323" s="40" t="s">
        <v>197</v>
      </c>
      <c r="J323" s="47">
        <v>328706620</v>
      </c>
      <c r="K323" s="47">
        <v>563706620</v>
      </c>
      <c r="L323" s="47">
        <v>0</v>
      </c>
      <c r="M323" s="47">
        <v>0</v>
      </c>
      <c r="N323" s="47">
        <v>0</v>
      </c>
      <c r="O323" s="47">
        <v>0</v>
      </c>
      <c r="P323" s="47">
        <v>0</v>
      </c>
      <c r="Q323" s="47">
        <v>0</v>
      </c>
      <c r="R323" s="47">
        <v>0</v>
      </c>
      <c r="S323" s="47">
        <f t="shared" si="32"/>
        <v>563706620</v>
      </c>
      <c r="T323" s="47">
        <v>1433716.93</v>
      </c>
      <c r="U323" s="47">
        <v>24745713.449999999</v>
      </c>
      <c r="V323" s="47">
        <v>0</v>
      </c>
      <c r="W323" s="47">
        <v>310163809.33999997</v>
      </c>
      <c r="X323" s="47">
        <v>295477572.24000001</v>
      </c>
      <c r="Y323" s="47">
        <v>227363380.28</v>
      </c>
      <c r="Z323" s="47">
        <v>227363380.28</v>
      </c>
      <c r="AA323" s="47">
        <v>0</v>
      </c>
      <c r="AB323" s="15">
        <f t="shared" si="30"/>
        <v>227363380.28000003</v>
      </c>
      <c r="AC323" s="49">
        <f t="shared" si="26"/>
        <v>0.55022204518371631</v>
      </c>
      <c r="AD323" s="49">
        <f t="shared" si="27"/>
        <v>0.55022204518371631</v>
      </c>
      <c r="AE323" s="49">
        <f t="shared" si="28"/>
        <v>4.6441587611655157E-2</v>
      </c>
      <c r="AF323" s="49">
        <f t="shared" si="29"/>
        <v>0.59666363279537149</v>
      </c>
    </row>
    <row r="324" spans="1:32" outlineLevel="2" x14ac:dyDescent="0.35">
      <c r="A324" s="12" t="s">
        <v>141</v>
      </c>
      <c r="B324" s="12" t="s">
        <v>32</v>
      </c>
      <c r="C324" s="12" t="s">
        <v>49</v>
      </c>
      <c r="D324" s="12" t="s">
        <v>52</v>
      </c>
      <c r="E324" s="13"/>
      <c r="F324" s="12" t="s">
        <v>184</v>
      </c>
      <c r="G324" s="13">
        <v>1120</v>
      </c>
      <c r="H324" s="13">
        <v>3480</v>
      </c>
      <c r="I324" s="40" t="s">
        <v>198</v>
      </c>
      <c r="J324" s="47">
        <v>1306761274</v>
      </c>
      <c r="K324" s="47">
        <v>1071761274</v>
      </c>
      <c r="L324" s="47">
        <v>0</v>
      </c>
      <c r="M324" s="47">
        <v>0</v>
      </c>
      <c r="N324" s="48">
        <v>-69281505</v>
      </c>
      <c r="O324" s="47">
        <v>0</v>
      </c>
      <c r="P324" s="48">
        <v>-229390720</v>
      </c>
      <c r="Q324" s="47">
        <v>0</v>
      </c>
      <c r="R324" s="47">
        <v>0</v>
      </c>
      <c r="S324" s="47">
        <f t="shared" si="32"/>
        <v>773089049</v>
      </c>
      <c r="T324" s="47">
        <v>0</v>
      </c>
      <c r="U324" s="47">
        <v>0</v>
      </c>
      <c r="V324" s="47">
        <v>0</v>
      </c>
      <c r="W324" s="47">
        <v>0</v>
      </c>
      <c r="X324" s="47">
        <v>0</v>
      </c>
      <c r="Y324" s="47">
        <v>536761274</v>
      </c>
      <c r="Z324" s="47">
        <v>1071761274</v>
      </c>
      <c r="AA324" s="47">
        <v>0</v>
      </c>
      <c r="AB324" s="15">
        <f t="shared" si="30"/>
        <v>773089049</v>
      </c>
      <c r="AC324" s="49">
        <f t="shared" si="26"/>
        <v>0</v>
      </c>
      <c r="AD324" s="49">
        <f t="shared" si="27"/>
        <v>0</v>
      </c>
      <c r="AE324" s="49">
        <f t="shared" si="28"/>
        <v>0</v>
      </c>
      <c r="AF324" s="49">
        <f t="shared" si="29"/>
        <v>0</v>
      </c>
    </row>
    <row r="325" spans="1:32" ht="148.5" outlineLevel="2" x14ac:dyDescent="0.35">
      <c r="A325" s="12" t="s">
        <v>141</v>
      </c>
      <c r="B325" s="12" t="s">
        <v>32</v>
      </c>
      <c r="C325" s="12" t="s">
        <v>49</v>
      </c>
      <c r="D325" s="12" t="s">
        <v>56</v>
      </c>
      <c r="E325" s="13"/>
      <c r="F325" s="12" t="s">
        <v>184</v>
      </c>
      <c r="G325" s="13">
        <v>1120</v>
      </c>
      <c r="H325" s="13">
        <v>3480</v>
      </c>
      <c r="I325" s="40" t="s">
        <v>309</v>
      </c>
      <c r="J325" s="47">
        <v>348784728</v>
      </c>
      <c r="K325" s="47">
        <v>348784728</v>
      </c>
      <c r="L325" s="47">
        <v>0</v>
      </c>
      <c r="M325" s="47">
        <v>0</v>
      </c>
      <c r="N325" s="47">
        <v>0</v>
      </c>
      <c r="O325" s="47">
        <v>0</v>
      </c>
      <c r="P325" s="47">
        <v>0</v>
      </c>
      <c r="Q325" s="47">
        <v>0</v>
      </c>
      <c r="R325" s="47">
        <v>0</v>
      </c>
      <c r="S325" s="47">
        <f t="shared" si="32"/>
        <v>348784728</v>
      </c>
      <c r="T325" s="47">
        <v>0</v>
      </c>
      <c r="U325" s="47">
        <v>1723250</v>
      </c>
      <c r="V325" s="47">
        <v>0</v>
      </c>
      <c r="W325" s="47">
        <v>0</v>
      </c>
      <c r="X325" s="47">
        <v>0</v>
      </c>
      <c r="Y325" s="47">
        <v>347061478</v>
      </c>
      <c r="Z325" s="47">
        <v>347061478</v>
      </c>
      <c r="AA325" s="47">
        <v>0</v>
      </c>
      <c r="AB325" s="15">
        <f t="shared" si="30"/>
        <v>347061478</v>
      </c>
      <c r="AC325" s="49">
        <f t="shared" si="26"/>
        <v>0</v>
      </c>
      <c r="AD325" s="49">
        <f t="shared" si="27"/>
        <v>0</v>
      </c>
      <c r="AE325" s="49">
        <f t="shared" si="28"/>
        <v>4.9407266478708892E-3</v>
      </c>
      <c r="AF325" s="49">
        <f t="shared" si="29"/>
        <v>4.9407266478708892E-3</v>
      </c>
    </row>
    <row r="326" spans="1:32" outlineLevel="2" x14ac:dyDescent="0.35">
      <c r="A326" s="12" t="s">
        <v>141</v>
      </c>
      <c r="B326" s="12" t="s">
        <v>32</v>
      </c>
      <c r="C326" s="12" t="s">
        <v>49</v>
      </c>
      <c r="D326" s="12" t="s">
        <v>57</v>
      </c>
      <c r="E326" s="13"/>
      <c r="F326" s="12" t="s">
        <v>184</v>
      </c>
      <c r="G326" s="13">
        <v>1120</v>
      </c>
      <c r="H326" s="13">
        <v>3480</v>
      </c>
      <c r="I326" s="40" t="s">
        <v>203</v>
      </c>
      <c r="J326" s="47">
        <v>3798000</v>
      </c>
      <c r="K326" s="47">
        <v>3798000</v>
      </c>
      <c r="L326" s="47">
        <v>0</v>
      </c>
      <c r="M326" s="47">
        <v>0</v>
      </c>
      <c r="N326" s="47">
        <v>0</v>
      </c>
      <c r="O326" s="47">
        <v>0</v>
      </c>
      <c r="P326" s="47">
        <v>0</v>
      </c>
      <c r="Q326" s="47">
        <v>0</v>
      </c>
      <c r="R326" s="47">
        <v>0</v>
      </c>
      <c r="S326" s="47">
        <f t="shared" si="32"/>
        <v>3798000</v>
      </c>
      <c r="T326" s="47">
        <v>0</v>
      </c>
      <c r="U326" s="47">
        <v>3737310</v>
      </c>
      <c r="V326" s="47">
        <v>0</v>
      </c>
      <c r="W326" s="47">
        <v>60690</v>
      </c>
      <c r="X326" s="47">
        <v>60690</v>
      </c>
      <c r="Y326" s="47">
        <v>0</v>
      </c>
      <c r="Z326" s="47">
        <v>0</v>
      </c>
      <c r="AA326" s="47">
        <v>0</v>
      </c>
      <c r="AB326" s="15">
        <f t="shared" si="30"/>
        <v>0</v>
      </c>
      <c r="AC326" s="49">
        <f t="shared" ref="AC326:AC381" si="33">IFERROR(W326/K326,0)</f>
        <v>1.5979462875197473E-2</v>
      </c>
      <c r="AD326" s="49">
        <f t="shared" ref="AD326:AD381" si="34">IFERROR(W326/S326,0)</f>
        <v>1.5979462875197473E-2</v>
      </c>
      <c r="AE326" s="49">
        <f t="shared" ref="AE326:AE381" si="35">IFERROR(((T326+U326+V326)/S326),0)</f>
        <v>0.98402053712480253</v>
      </c>
      <c r="AF326" s="49">
        <f t="shared" ref="AF326:AF381" si="36">+AD326+AE326</f>
        <v>1</v>
      </c>
    </row>
    <row r="327" spans="1:32" outlineLevel="2" x14ac:dyDescent="0.35">
      <c r="A327" s="12" t="s">
        <v>141</v>
      </c>
      <c r="B327" s="12" t="s">
        <v>32</v>
      </c>
      <c r="C327" s="12" t="s">
        <v>49</v>
      </c>
      <c r="D327" s="12" t="s">
        <v>58</v>
      </c>
      <c r="E327" s="13"/>
      <c r="F327" s="12" t="s">
        <v>184</v>
      </c>
      <c r="G327" s="13">
        <v>1120</v>
      </c>
      <c r="H327" s="13">
        <v>3480</v>
      </c>
      <c r="I327" s="40" t="s">
        <v>204</v>
      </c>
      <c r="J327" s="47">
        <v>4529003</v>
      </c>
      <c r="K327" s="47">
        <v>4529003</v>
      </c>
      <c r="L327" s="47">
        <v>0</v>
      </c>
      <c r="M327" s="47">
        <v>0</v>
      </c>
      <c r="N327" s="47">
        <v>0</v>
      </c>
      <c r="O327" s="47">
        <v>0</v>
      </c>
      <c r="P327" s="47">
        <v>0</v>
      </c>
      <c r="Q327" s="47">
        <v>0</v>
      </c>
      <c r="R327" s="47">
        <v>0</v>
      </c>
      <c r="S327" s="47">
        <f t="shared" si="32"/>
        <v>4529003</v>
      </c>
      <c r="T327" s="47">
        <v>0</v>
      </c>
      <c r="U327" s="47">
        <v>3503403</v>
      </c>
      <c r="V327" s="47">
        <v>0</v>
      </c>
      <c r="W327" s="47">
        <v>830500</v>
      </c>
      <c r="X327" s="47">
        <v>830500</v>
      </c>
      <c r="Y327" s="47">
        <v>195100</v>
      </c>
      <c r="Z327" s="47">
        <v>195100</v>
      </c>
      <c r="AA327" s="47">
        <v>0</v>
      </c>
      <c r="AB327" s="15">
        <f t="shared" si="30"/>
        <v>195100</v>
      </c>
      <c r="AC327" s="49">
        <f t="shared" si="33"/>
        <v>0.18337369173745302</v>
      </c>
      <c r="AD327" s="49">
        <f t="shared" si="34"/>
        <v>0.18337369173745302</v>
      </c>
      <c r="AE327" s="49">
        <f t="shared" si="35"/>
        <v>0.77354839464668057</v>
      </c>
      <c r="AF327" s="49">
        <f t="shared" si="36"/>
        <v>0.95692208638413356</v>
      </c>
    </row>
    <row r="328" spans="1:32" ht="27" outlineLevel="2" x14ac:dyDescent="0.35">
      <c r="A328" s="12" t="s">
        <v>141</v>
      </c>
      <c r="B328" s="12" t="s">
        <v>32</v>
      </c>
      <c r="C328" s="12" t="s">
        <v>49</v>
      </c>
      <c r="D328" s="12" t="s">
        <v>64</v>
      </c>
      <c r="E328" s="13"/>
      <c r="F328" s="12" t="s">
        <v>184</v>
      </c>
      <c r="G328" s="13">
        <v>1120</v>
      </c>
      <c r="H328" s="13">
        <v>3480</v>
      </c>
      <c r="I328" s="40" t="s">
        <v>208</v>
      </c>
      <c r="J328" s="47">
        <v>40000000</v>
      </c>
      <c r="K328" s="47">
        <v>40000000</v>
      </c>
      <c r="L328" s="47">
        <v>0</v>
      </c>
      <c r="M328" s="47">
        <v>0</v>
      </c>
      <c r="N328" s="47">
        <v>0</v>
      </c>
      <c r="O328" s="47">
        <v>0</v>
      </c>
      <c r="P328" s="47">
        <v>0</v>
      </c>
      <c r="Q328" s="47">
        <v>0</v>
      </c>
      <c r="R328" s="47">
        <v>0</v>
      </c>
      <c r="S328" s="47">
        <f t="shared" si="32"/>
        <v>40000000</v>
      </c>
      <c r="T328" s="47">
        <v>0</v>
      </c>
      <c r="U328" s="47">
        <v>0</v>
      </c>
      <c r="V328" s="47">
        <v>0</v>
      </c>
      <c r="W328" s="47">
        <v>0</v>
      </c>
      <c r="X328" s="47">
        <v>0</v>
      </c>
      <c r="Y328" s="47">
        <v>40000000</v>
      </c>
      <c r="Z328" s="47">
        <v>40000000</v>
      </c>
      <c r="AA328" s="47">
        <v>0</v>
      </c>
      <c r="AB328" s="15">
        <f t="shared" ref="AB328:AB384" si="37">+S328-T328-U328-V328-W328-AA328</f>
        <v>40000000</v>
      </c>
      <c r="AC328" s="49">
        <f t="shared" si="33"/>
        <v>0</v>
      </c>
      <c r="AD328" s="49">
        <f t="shared" si="34"/>
        <v>0</v>
      </c>
      <c r="AE328" s="49">
        <f t="shared" si="35"/>
        <v>0</v>
      </c>
      <c r="AF328" s="49">
        <f t="shared" si="36"/>
        <v>0</v>
      </c>
    </row>
    <row r="329" spans="1:32" outlineLevel="2" x14ac:dyDescent="0.35">
      <c r="A329" s="12" t="s">
        <v>142</v>
      </c>
      <c r="B329" s="12" t="s">
        <v>32</v>
      </c>
      <c r="C329" s="12" t="s">
        <v>49</v>
      </c>
      <c r="D329" s="12" t="s">
        <v>95</v>
      </c>
      <c r="E329" s="13"/>
      <c r="F329" s="12" t="s">
        <v>184</v>
      </c>
      <c r="G329" s="13">
        <v>1120</v>
      </c>
      <c r="H329" s="13">
        <v>3480</v>
      </c>
      <c r="I329" s="40" t="s">
        <v>13</v>
      </c>
      <c r="J329" s="47">
        <v>2596156438</v>
      </c>
      <c r="K329" s="47">
        <v>2596156438</v>
      </c>
      <c r="L329" s="47">
        <v>0</v>
      </c>
      <c r="M329" s="47">
        <v>0</v>
      </c>
      <c r="N329" s="47">
        <v>0</v>
      </c>
      <c r="O329" s="47">
        <v>0</v>
      </c>
      <c r="P329" s="47">
        <v>0</v>
      </c>
      <c r="Q329" s="47">
        <v>0</v>
      </c>
      <c r="R329" s="47">
        <v>0</v>
      </c>
      <c r="S329" s="47">
        <f t="shared" si="32"/>
        <v>2596156438</v>
      </c>
      <c r="T329" s="47">
        <v>41935675.25</v>
      </c>
      <c r="U329" s="47">
        <v>326168368.67000002</v>
      </c>
      <c r="V329" s="47">
        <v>17609177.59</v>
      </c>
      <c r="W329" s="47">
        <v>1239071200.51</v>
      </c>
      <c r="X329" s="47">
        <v>1169336236.21</v>
      </c>
      <c r="Y329" s="47">
        <v>466538641.98000002</v>
      </c>
      <c r="Z329" s="47">
        <v>971372015.98000002</v>
      </c>
      <c r="AA329" s="47">
        <v>0</v>
      </c>
      <c r="AB329" s="15">
        <f t="shared" si="37"/>
        <v>971372015.97999978</v>
      </c>
      <c r="AC329" s="49">
        <f t="shared" si="33"/>
        <v>0.47727139334659768</v>
      </c>
      <c r="AD329" s="49">
        <f t="shared" si="34"/>
        <v>0.47727139334659768</v>
      </c>
      <c r="AE329" s="49">
        <f t="shared" si="35"/>
        <v>0.14857087033135097</v>
      </c>
      <c r="AF329" s="49">
        <f t="shared" si="36"/>
        <v>0.6258422636779486</v>
      </c>
    </row>
    <row r="330" spans="1:32" outlineLevel="2" x14ac:dyDescent="0.35">
      <c r="A330" s="12" t="s">
        <v>142</v>
      </c>
      <c r="B330" s="12" t="s">
        <v>32</v>
      </c>
      <c r="C330" s="12" t="s">
        <v>49</v>
      </c>
      <c r="D330" s="12" t="s">
        <v>96</v>
      </c>
      <c r="E330" s="13"/>
      <c r="F330" s="12" t="s">
        <v>184</v>
      </c>
      <c r="G330" s="13">
        <v>1120</v>
      </c>
      <c r="H330" s="13">
        <v>3480</v>
      </c>
      <c r="I330" s="40" t="s">
        <v>14</v>
      </c>
      <c r="J330" s="47">
        <v>24015970</v>
      </c>
      <c r="K330" s="47">
        <v>21015970</v>
      </c>
      <c r="L330" s="47">
        <v>0</v>
      </c>
      <c r="M330" s="47">
        <v>0</v>
      </c>
      <c r="N330" s="47">
        <v>0</v>
      </c>
      <c r="O330" s="47">
        <v>0</v>
      </c>
      <c r="P330" s="47">
        <v>0</v>
      </c>
      <c r="Q330" s="47">
        <v>0</v>
      </c>
      <c r="R330" s="47">
        <v>0</v>
      </c>
      <c r="S330" s="47">
        <f t="shared" si="32"/>
        <v>21015970</v>
      </c>
      <c r="T330" s="47">
        <v>0</v>
      </c>
      <c r="U330" s="47">
        <v>7870423.5099999998</v>
      </c>
      <c r="V330" s="47">
        <v>0</v>
      </c>
      <c r="W330" s="47">
        <v>6879589.4900000002</v>
      </c>
      <c r="X330" s="47">
        <v>6879589.4900000002</v>
      </c>
      <c r="Y330" s="47">
        <v>261963</v>
      </c>
      <c r="Z330" s="47">
        <v>6265957</v>
      </c>
      <c r="AA330" s="47">
        <v>0</v>
      </c>
      <c r="AB330" s="15">
        <f t="shared" si="37"/>
        <v>6265957</v>
      </c>
      <c r="AC330" s="49">
        <f t="shared" si="33"/>
        <v>0.32735055721910528</v>
      </c>
      <c r="AD330" s="49">
        <f t="shared" si="34"/>
        <v>0.32735055721910528</v>
      </c>
      <c r="AE330" s="49">
        <f t="shared" si="35"/>
        <v>0.37449727564323704</v>
      </c>
      <c r="AF330" s="49">
        <f t="shared" si="36"/>
        <v>0.70184783286234231</v>
      </c>
    </row>
    <row r="331" spans="1:32" outlineLevel="2" x14ac:dyDescent="0.35">
      <c r="A331" s="12" t="s">
        <v>142</v>
      </c>
      <c r="B331" s="12" t="s">
        <v>32</v>
      </c>
      <c r="C331" s="12" t="s">
        <v>49</v>
      </c>
      <c r="D331" s="12" t="s">
        <v>50</v>
      </c>
      <c r="E331" s="13"/>
      <c r="F331" s="12" t="s">
        <v>184</v>
      </c>
      <c r="G331" s="13">
        <v>1120</v>
      </c>
      <c r="H331" s="13">
        <v>3480</v>
      </c>
      <c r="I331" s="40" t="s">
        <v>196</v>
      </c>
      <c r="J331" s="47">
        <v>1749272</v>
      </c>
      <c r="K331" s="47">
        <v>0</v>
      </c>
      <c r="L331" s="47">
        <v>0</v>
      </c>
      <c r="M331" s="47">
        <v>0</v>
      </c>
      <c r="N331" s="47">
        <v>0</v>
      </c>
      <c r="O331" s="47">
        <v>0</v>
      </c>
      <c r="P331" s="47">
        <v>0</v>
      </c>
      <c r="Q331" s="47">
        <v>0</v>
      </c>
      <c r="R331" s="47">
        <v>0</v>
      </c>
      <c r="S331" s="47">
        <f t="shared" si="32"/>
        <v>0</v>
      </c>
      <c r="T331" s="47">
        <v>0</v>
      </c>
      <c r="U331" s="47">
        <v>0</v>
      </c>
      <c r="V331" s="47">
        <v>0</v>
      </c>
      <c r="W331" s="47">
        <v>0</v>
      </c>
      <c r="X331" s="47">
        <v>0</v>
      </c>
      <c r="Y331" s="47">
        <v>0</v>
      </c>
      <c r="Z331" s="47">
        <v>0</v>
      </c>
      <c r="AA331" s="47">
        <v>0</v>
      </c>
      <c r="AB331" s="15">
        <f t="shared" si="37"/>
        <v>0</v>
      </c>
      <c r="AC331" s="49">
        <f t="shared" si="33"/>
        <v>0</v>
      </c>
      <c r="AD331" s="49">
        <f t="shared" si="34"/>
        <v>0</v>
      </c>
      <c r="AE331" s="49">
        <f t="shared" si="35"/>
        <v>0</v>
      </c>
      <c r="AF331" s="49">
        <f t="shared" si="36"/>
        <v>0</v>
      </c>
    </row>
    <row r="332" spans="1:32" outlineLevel="2" x14ac:dyDescent="0.35">
      <c r="A332" s="12" t="s">
        <v>142</v>
      </c>
      <c r="B332" s="12" t="s">
        <v>32</v>
      </c>
      <c r="C332" s="12" t="s">
        <v>49</v>
      </c>
      <c r="D332" s="12" t="s">
        <v>51</v>
      </c>
      <c r="E332" s="13"/>
      <c r="F332" s="12" t="s">
        <v>184</v>
      </c>
      <c r="G332" s="13">
        <v>1120</v>
      </c>
      <c r="H332" s="13">
        <v>3480</v>
      </c>
      <c r="I332" s="40" t="s">
        <v>197</v>
      </c>
      <c r="J332" s="47">
        <v>9490990</v>
      </c>
      <c r="K332" s="47">
        <v>11240262</v>
      </c>
      <c r="L332" s="47">
        <v>0</v>
      </c>
      <c r="M332" s="47">
        <v>0</v>
      </c>
      <c r="N332" s="47">
        <v>0</v>
      </c>
      <c r="O332" s="47">
        <v>0</v>
      </c>
      <c r="P332" s="47">
        <v>0</v>
      </c>
      <c r="Q332" s="47">
        <v>0</v>
      </c>
      <c r="R332" s="47">
        <v>0</v>
      </c>
      <c r="S332" s="47">
        <f t="shared" si="32"/>
        <v>11240262</v>
      </c>
      <c r="T332" s="47">
        <v>0</v>
      </c>
      <c r="U332" s="47">
        <v>835074.29</v>
      </c>
      <c r="V332" s="47">
        <v>0</v>
      </c>
      <c r="W332" s="47">
        <v>4177399.91</v>
      </c>
      <c r="X332" s="47">
        <v>4177399.91</v>
      </c>
      <c r="Y332" s="47">
        <v>6227787.7999999998</v>
      </c>
      <c r="Z332" s="47">
        <v>6227787.7999999998</v>
      </c>
      <c r="AA332" s="47">
        <v>0</v>
      </c>
      <c r="AB332" s="15">
        <f t="shared" si="37"/>
        <v>6227787.8000000007</v>
      </c>
      <c r="AC332" s="49">
        <f t="shared" si="33"/>
        <v>0.37164613333746138</v>
      </c>
      <c r="AD332" s="49">
        <f t="shared" si="34"/>
        <v>0.37164613333746138</v>
      </c>
      <c r="AE332" s="49">
        <f t="shared" si="35"/>
        <v>7.4293133914494172E-2</v>
      </c>
      <c r="AF332" s="49">
        <f t="shared" si="36"/>
        <v>0.44593926725195554</v>
      </c>
    </row>
    <row r="333" spans="1:32" ht="54" outlineLevel="2" x14ac:dyDescent="0.35">
      <c r="A333" s="12" t="s">
        <v>142</v>
      </c>
      <c r="B333" s="12" t="s">
        <v>32</v>
      </c>
      <c r="C333" s="12" t="s">
        <v>49</v>
      </c>
      <c r="D333" s="12" t="s">
        <v>55</v>
      </c>
      <c r="E333" s="13"/>
      <c r="F333" s="12" t="s">
        <v>184</v>
      </c>
      <c r="G333" s="13">
        <v>1120</v>
      </c>
      <c r="H333" s="13">
        <v>3480</v>
      </c>
      <c r="I333" s="40" t="s">
        <v>311</v>
      </c>
      <c r="J333" s="47">
        <v>87782070</v>
      </c>
      <c r="K333" s="47">
        <v>86782070</v>
      </c>
      <c r="L333" s="47">
        <v>0</v>
      </c>
      <c r="M333" s="47">
        <v>0</v>
      </c>
      <c r="N333" s="47">
        <v>0</v>
      </c>
      <c r="O333" s="47">
        <v>0</v>
      </c>
      <c r="P333" s="47">
        <v>0</v>
      </c>
      <c r="Q333" s="47">
        <v>0</v>
      </c>
      <c r="R333" s="47">
        <v>0</v>
      </c>
      <c r="S333" s="47">
        <f t="shared" si="32"/>
        <v>86782070</v>
      </c>
      <c r="T333" s="47">
        <v>0</v>
      </c>
      <c r="U333" s="47">
        <v>31331716.350000001</v>
      </c>
      <c r="V333" s="47">
        <v>0</v>
      </c>
      <c r="W333" s="47">
        <v>35308506.420000002</v>
      </c>
      <c r="X333" s="47">
        <v>35308506.420000002</v>
      </c>
      <c r="Y333" s="47">
        <v>20141847.23</v>
      </c>
      <c r="Z333" s="47">
        <v>20141847.23</v>
      </c>
      <c r="AA333" s="47">
        <v>0</v>
      </c>
      <c r="AB333" s="15">
        <f t="shared" si="37"/>
        <v>20141847.229999997</v>
      </c>
      <c r="AC333" s="49">
        <f t="shared" si="33"/>
        <v>0.406864072497925</v>
      </c>
      <c r="AD333" s="49">
        <f t="shared" si="34"/>
        <v>0.406864072497925</v>
      </c>
      <c r="AE333" s="49">
        <f t="shared" si="35"/>
        <v>0.36103905276746684</v>
      </c>
      <c r="AF333" s="49">
        <f t="shared" si="36"/>
        <v>0.76790312526539184</v>
      </c>
    </row>
    <row r="334" spans="1:32" ht="54" outlineLevel="2" x14ac:dyDescent="0.35">
      <c r="A334" s="12" t="s">
        <v>142</v>
      </c>
      <c r="B334" s="12" t="s">
        <v>32</v>
      </c>
      <c r="C334" s="12" t="s">
        <v>49</v>
      </c>
      <c r="D334" s="12" t="s">
        <v>56</v>
      </c>
      <c r="E334" s="13"/>
      <c r="F334" s="12" t="s">
        <v>184</v>
      </c>
      <c r="G334" s="13">
        <v>1120</v>
      </c>
      <c r="H334" s="13">
        <v>3480</v>
      </c>
      <c r="I334" s="40" t="s">
        <v>312</v>
      </c>
      <c r="J334" s="47">
        <v>4000000</v>
      </c>
      <c r="K334" s="47">
        <v>14000000</v>
      </c>
      <c r="L334" s="47">
        <v>0</v>
      </c>
      <c r="M334" s="47">
        <v>0</v>
      </c>
      <c r="N334" s="47">
        <v>0</v>
      </c>
      <c r="O334" s="47">
        <v>0</v>
      </c>
      <c r="P334" s="47">
        <v>0</v>
      </c>
      <c r="Q334" s="47">
        <v>0</v>
      </c>
      <c r="R334" s="47">
        <v>0</v>
      </c>
      <c r="S334" s="47">
        <f t="shared" si="32"/>
        <v>14000000</v>
      </c>
      <c r="T334" s="47">
        <v>8668398.75</v>
      </c>
      <c r="U334" s="47">
        <v>0</v>
      </c>
      <c r="V334" s="47">
        <v>0</v>
      </c>
      <c r="W334" s="47">
        <v>3988502.34</v>
      </c>
      <c r="X334" s="47">
        <v>3988502.34</v>
      </c>
      <c r="Y334" s="47">
        <v>1343098.91</v>
      </c>
      <c r="Z334" s="47">
        <v>1343098.91</v>
      </c>
      <c r="AA334" s="47">
        <v>0</v>
      </c>
      <c r="AB334" s="15">
        <f t="shared" si="37"/>
        <v>1343098.9100000001</v>
      </c>
      <c r="AC334" s="49">
        <f t="shared" si="33"/>
        <v>0.28489302428571428</v>
      </c>
      <c r="AD334" s="49">
        <f t="shared" si="34"/>
        <v>0.28489302428571428</v>
      </c>
      <c r="AE334" s="49">
        <f t="shared" si="35"/>
        <v>0.61917133928571433</v>
      </c>
      <c r="AF334" s="49">
        <f t="shared" si="36"/>
        <v>0.90406436357142861</v>
      </c>
    </row>
    <row r="335" spans="1:32" outlineLevel="2" x14ac:dyDescent="0.35">
      <c r="A335" s="12" t="s">
        <v>142</v>
      </c>
      <c r="B335" s="12" t="s">
        <v>32</v>
      </c>
      <c r="C335" s="12" t="s">
        <v>49</v>
      </c>
      <c r="D335" s="12" t="s">
        <v>57</v>
      </c>
      <c r="E335" s="13"/>
      <c r="F335" s="12" t="s">
        <v>184</v>
      </c>
      <c r="G335" s="13">
        <v>1120</v>
      </c>
      <c r="H335" s="13">
        <v>3480</v>
      </c>
      <c r="I335" s="40" t="s">
        <v>203</v>
      </c>
      <c r="J335" s="47">
        <v>14109694</v>
      </c>
      <c r="K335" s="47">
        <v>14109694</v>
      </c>
      <c r="L335" s="47">
        <v>0</v>
      </c>
      <c r="M335" s="47">
        <v>0</v>
      </c>
      <c r="N335" s="47">
        <v>0</v>
      </c>
      <c r="O335" s="47">
        <v>0</v>
      </c>
      <c r="P335" s="47">
        <v>0</v>
      </c>
      <c r="Q335" s="47">
        <v>0</v>
      </c>
      <c r="R335" s="47">
        <v>0</v>
      </c>
      <c r="S335" s="47">
        <f t="shared" ref="S335:S346" si="38">+K335+N335+P335+Q335</f>
        <v>14109694</v>
      </c>
      <c r="T335" s="47">
        <v>0</v>
      </c>
      <c r="U335" s="47">
        <v>3997733.44</v>
      </c>
      <c r="V335" s="47">
        <v>0</v>
      </c>
      <c r="W335" s="47">
        <v>7998829.5599999996</v>
      </c>
      <c r="X335" s="47">
        <v>7998829.5599999996</v>
      </c>
      <c r="Y335" s="47">
        <v>3437</v>
      </c>
      <c r="Z335" s="47">
        <v>2113131</v>
      </c>
      <c r="AA335" s="47">
        <v>0</v>
      </c>
      <c r="AB335" s="15">
        <f t="shared" si="37"/>
        <v>2113131.0000000009</v>
      </c>
      <c r="AC335" s="49">
        <f t="shared" si="33"/>
        <v>0.56690312064882487</v>
      </c>
      <c r="AD335" s="49">
        <f t="shared" si="34"/>
        <v>0.56690312064882487</v>
      </c>
      <c r="AE335" s="49">
        <f t="shared" si="35"/>
        <v>0.28333239827880036</v>
      </c>
      <c r="AF335" s="49">
        <f t="shared" si="36"/>
        <v>0.85023551892762517</v>
      </c>
    </row>
    <row r="336" spans="1:32" outlineLevel="2" x14ac:dyDescent="0.35">
      <c r="A336" s="12" t="s">
        <v>142</v>
      </c>
      <c r="B336" s="12" t="s">
        <v>32</v>
      </c>
      <c r="C336" s="12" t="s">
        <v>49</v>
      </c>
      <c r="D336" s="12" t="s">
        <v>58</v>
      </c>
      <c r="E336" s="13"/>
      <c r="F336" s="12" t="s">
        <v>184</v>
      </c>
      <c r="G336" s="13">
        <v>1120</v>
      </c>
      <c r="H336" s="13">
        <v>3480</v>
      </c>
      <c r="I336" s="40" t="s">
        <v>204</v>
      </c>
      <c r="J336" s="47">
        <v>181269660</v>
      </c>
      <c r="K336" s="47">
        <v>156269660</v>
      </c>
      <c r="L336" s="47">
        <v>0</v>
      </c>
      <c r="M336" s="47">
        <v>0</v>
      </c>
      <c r="N336" s="47">
        <v>0</v>
      </c>
      <c r="O336" s="47">
        <v>0</v>
      </c>
      <c r="P336" s="47">
        <v>0</v>
      </c>
      <c r="Q336" s="47">
        <v>0</v>
      </c>
      <c r="R336" s="47">
        <v>0</v>
      </c>
      <c r="S336" s="47">
        <f t="shared" si="38"/>
        <v>156269660</v>
      </c>
      <c r="T336" s="47">
        <v>0</v>
      </c>
      <c r="U336" s="47">
        <v>32336121.02</v>
      </c>
      <c r="V336" s="47">
        <v>0</v>
      </c>
      <c r="W336" s="47">
        <v>87494299.980000004</v>
      </c>
      <c r="X336" s="47">
        <v>87494299.980000004</v>
      </c>
      <c r="Y336" s="47">
        <v>1121824</v>
      </c>
      <c r="Z336" s="47">
        <v>36439239</v>
      </c>
      <c r="AA336" s="47">
        <v>0</v>
      </c>
      <c r="AB336" s="15">
        <f t="shared" si="37"/>
        <v>36439239</v>
      </c>
      <c r="AC336" s="49">
        <f t="shared" si="33"/>
        <v>0.55989307188612303</v>
      </c>
      <c r="AD336" s="49">
        <f t="shared" si="34"/>
        <v>0.55989307188612303</v>
      </c>
      <c r="AE336" s="49">
        <f t="shared" si="35"/>
        <v>0.20692513837938856</v>
      </c>
      <c r="AF336" s="49">
        <f t="shared" si="36"/>
        <v>0.76681821026551156</v>
      </c>
    </row>
    <row r="337" spans="1:32" ht="81" outlineLevel="2" x14ac:dyDescent="0.35">
      <c r="A337" s="12" t="s">
        <v>142</v>
      </c>
      <c r="B337" s="12" t="s">
        <v>32</v>
      </c>
      <c r="C337" s="12" t="s">
        <v>49</v>
      </c>
      <c r="D337" s="12" t="s">
        <v>62</v>
      </c>
      <c r="E337" s="13"/>
      <c r="F337" s="12" t="s">
        <v>184</v>
      </c>
      <c r="G337" s="13">
        <v>1120</v>
      </c>
      <c r="H337" s="13">
        <v>3480</v>
      </c>
      <c r="I337" s="40" t="s">
        <v>313</v>
      </c>
      <c r="J337" s="47">
        <v>32989000</v>
      </c>
      <c r="K337" s="47">
        <v>32989000</v>
      </c>
      <c r="L337" s="47">
        <v>0</v>
      </c>
      <c r="M337" s="47">
        <v>0</v>
      </c>
      <c r="N337" s="47">
        <v>0</v>
      </c>
      <c r="O337" s="47">
        <v>0</v>
      </c>
      <c r="P337" s="47">
        <v>0</v>
      </c>
      <c r="Q337" s="47">
        <v>0</v>
      </c>
      <c r="R337" s="47">
        <v>0</v>
      </c>
      <c r="S337" s="47">
        <f t="shared" si="38"/>
        <v>32989000</v>
      </c>
      <c r="T337" s="47">
        <v>0</v>
      </c>
      <c r="U337" s="47">
        <v>25221663.02</v>
      </c>
      <c r="V337" s="47">
        <v>261001.73</v>
      </c>
      <c r="W337" s="47">
        <v>7233888.8399999999</v>
      </c>
      <c r="X337" s="47">
        <v>6246771.4800000004</v>
      </c>
      <c r="Y337" s="47">
        <v>220144.39</v>
      </c>
      <c r="Z337" s="47">
        <v>272446.40999999997</v>
      </c>
      <c r="AA337" s="47">
        <v>0</v>
      </c>
      <c r="AB337" s="15">
        <f t="shared" si="37"/>
        <v>272446.41000000015</v>
      </c>
      <c r="AC337" s="49">
        <f t="shared" si="33"/>
        <v>0.21928184667616477</v>
      </c>
      <c r="AD337" s="49">
        <f t="shared" si="34"/>
        <v>0.21928184667616477</v>
      </c>
      <c r="AE337" s="49">
        <f t="shared" si="35"/>
        <v>0.77245944860408011</v>
      </c>
      <c r="AF337" s="49">
        <f t="shared" si="36"/>
        <v>0.99174129528024491</v>
      </c>
    </row>
    <row r="338" spans="1:32" outlineLevel="2" x14ac:dyDescent="0.35">
      <c r="A338" s="12" t="s">
        <v>142</v>
      </c>
      <c r="B338" s="12" t="s">
        <v>32</v>
      </c>
      <c r="C338" s="12" t="s">
        <v>49</v>
      </c>
      <c r="D338" s="12" t="s">
        <v>105</v>
      </c>
      <c r="E338" s="13"/>
      <c r="F338" s="12" t="s">
        <v>184</v>
      </c>
      <c r="G338" s="13">
        <v>1120</v>
      </c>
      <c r="H338" s="13">
        <v>3480</v>
      </c>
      <c r="I338" s="40" t="s">
        <v>18</v>
      </c>
      <c r="J338" s="47">
        <v>18500000</v>
      </c>
      <c r="K338" s="47">
        <v>18500000</v>
      </c>
      <c r="L338" s="47">
        <v>0</v>
      </c>
      <c r="M338" s="47">
        <v>0</v>
      </c>
      <c r="N338" s="47">
        <v>0</v>
      </c>
      <c r="O338" s="47">
        <v>0</v>
      </c>
      <c r="P338" s="47">
        <v>0</v>
      </c>
      <c r="Q338" s="47">
        <v>0</v>
      </c>
      <c r="R338" s="47">
        <v>0</v>
      </c>
      <c r="S338" s="47">
        <f t="shared" si="38"/>
        <v>18500000</v>
      </c>
      <c r="T338" s="47">
        <v>0</v>
      </c>
      <c r="U338" s="47">
        <v>14214001.68</v>
      </c>
      <c r="V338" s="47">
        <v>0</v>
      </c>
      <c r="W338" s="47">
        <v>469999.99</v>
      </c>
      <c r="X338" s="47">
        <v>469999.99</v>
      </c>
      <c r="Y338" s="47">
        <v>3815998.33</v>
      </c>
      <c r="Z338" s="47">
        <v>3815998.33</v>
      </c>
      <c r="AA338" s="47">
        <v>0</v>
      </c>
      <c r="AB338" s="15">
        <f t="shared" si="37"/>
        <v>3815998.33</v>
      </c>
      <c r="AC338" s="49">
        <f t="shared" si="33"/>
        <v>2.5405404864864863E-2</v>
      </c>
      <c r="AD338" s="49">
        <f t="shared" si="34"/>
        <v>2.5405404864864863E-2</v>
      </c>
      <c r="AE338" s="49">
        <f t="shared" si="35"/>
        <v>0.76832441513513516</v>
      </c>
      <c r="AF338" s="49">
        <f t="shared" si="36"/>
        <v>0.79372982000000003</v>
      </c>
    </row>
    <row r="339" spans="1:32" ht="27" outlineLevel="2" x14ac:dyDescent="0.35">
      <c r="A339" s="12" t="s">
        <v>142</v>
      </c>
      <c r="B339" s="12" t="s">
        <v>32</v>
      </c>
      <c r="C339" s="12" t="s">
        <v>49</v>
      </c>
      <c r="D339" s="12" t="s">
        <v>106</v>
      </c>
      <c r="E339" s="13"/>
      <c r="F339" s="12" t="s">
        <v>184</v>
      </c>
      <c r="G339" s="13">
        <v>1120</v>
      </c>
      <c r="H339" s="13">
        <v>3480</v>
      </c>
      <c r="I339" s="40" t="s">
        <v>265</v>
      </c>
      <c r="J339" s="47">
        <v>30400000</v>
      </c>
      <c r="K339" s="47">
        <v>18400000</v>
      </c>
      <c r="L339" s="47">
        <v>0</v>
      </c>
      <c r="M339" s="47">
        <v>0</v>
      </c>
      <c r="N339" s="47">
        <v>0</v>
      </c>
      <c r="O339" s="47">
        <v>0</v>
      </c>
      <c r="P339" s="47">
        <v>0</v>
      </c>
      <c r="Q339" s="47">
        <v>0</v>
      </c>
      <c r="R339" s="47">
        <v>0</v>
      </c>
      <c r="S339" s="47">
        <f t="shared" si="38"/>
        <v>18400000</v>
      </c>
      <c r="T339" s="47">
        <v>0</v>
      </c>
      <c r="U339" s="47">
        <v>3390000</v>
      </c>
      <c r="V339" s="47">
        <v>0</v>
      </c>
      <c r="W339" s="47">
        <v>9385527.8200000003</v>
      </c>
      <c r="X339" s="47">
        <v>9385527.8200000003</v>
      </c>
      <c r="Y339" s="47">
        <v>4564472.18</v>
      </c>
      <c r="Z339" s="47">
        <v>5624472.1799999997</v>
      </c>
      <c r="AA339" s="47">
        <v>0</v>
      </c>
      <c r="AB339" s="15">
        <f t="shared" si="37"/>
        <v>5624472.1799999997</v>
      </c>
      <c r="AC339" s="49">
        <f t="shared" si="33"/>
        <v>0.51008303369565222</v>
      </c>
      <c r="AD339" s="49">
        <f t="shared" si="34"/>
        <v>0.51008303369565222</v>
      </c>
      <c r="AE339" s="49">
        <f t="shared" si="35"/>
        <v>0.1842391304347826</v>
      </c>
      <c r="AF339" s="49">
        <f t="shared" si="36"/>
        <v>0.69432216413043479</v>
      </c>
    </row>
    <row r="340" spans="1:32" outlineLevel="2" x14ac:dyDescent="0.35">
      <c r="A340" s="12" t="s">
        <v>142</v>
      </c>
      <c r="B340" s="12" t="s">
        <v>32</v>
      </c>
      <c r="C340" s="12" t="s">
        <v>49</v>
      </c>
      <c r="D340" s="12" t="s">
        <v>108</v>
      </c>
      <c r="E340" s="13"/>
      <c r="F340" s="12" t="s">
        <v>184</v>
      </c>
      <c r="G340" s="13">
        <v>1120</v>
      </c>
      <c r="H340" s="13">
        <v>3480</v>
      </c>
      <c r="I340" s="40" t="s">
        <v>267</v>
      </c>
      <c r="J340" s="47">
        <v>114000000</v>
      </c>
      <c r="K340" s="47">
        <v>134000000</v>
      </c>
      <c r="L340" s="47">
        <v>0</v>
      </c>
      <c r="M340" s="47">
        <v>0</v>
      </c>
      <c r="N340" s="47">
        <v>0</v>
      </c>
      <c r="O340" s="47">
        <v>0</v>
      </c>
      <c r="P340" s="47">
        <v>0</v>
      </c>
      <c r="Q340" s="47">
        <v>0</v>
      </c>
      <c r="R340" s="47">
        <v>0</v>
      </c>
      <c r="S340" s="47">
        <f t="shared" si="38"/>
        <v>134000000</v>
      </c>
      <c r="T340" s="47">
        <v>0</v>
      </c>
      <c r="U340" s="47">
        <v>18336440.010000002</v>
      </c>
      <c r="V340" s="47">
        <v>33715198.670000002</v>
      </c>
      <c r="W340" s="47">
        <v>81938715.180000007</v>
      </c>
      <c r="X340" s="47">
        <v>81938715.180000007</v>
      </c>
      <c r="Y340" s="47">
        <v>9646.14</v>
      </c>
      <c r="Z340" s="47">
        <v>9646.14</v>
      </c>
      <c r="AA340" s="47">
        <v>0</v>
      </c>
      <c r="AB340" s="15">
        <f t="shared" si="37"/>
        <v>9646.1399999856949</v>
      </c>
      <c r="AC340" s="49">
        <f t="shared" si="33"/>
        <v>0.61148294910447765</v>
      </c>
      <c r="AD340" s="49">
        <f t="shared" si="34"/>
        <v>0.61148294910447765</v>
      </c>
      <c r="AE340" s="49">
        <f t="shared" si="35"/>
        <v>0.38844506477611945</v>
      </c>
      <c r="AF340" s="49">
        <f t="shared" si="36"/>
        <v>0.99992801388059704</v>
      </c>
    </row>
    <row r="341" spans="1:32" ht="27" outlineLevel="2" x14ac:dyDescent="0.35">
      <c r="A341" s="12" t="s">
        <v>142</v>
      </c>
      <c r="B341" s="12" t="s">
        <v>32</v>
      </c>
      <c r="C341" s="12" t="s">
        <v>49</v>
      </c>
      <c r="D341" s="12" t="s">
        <v>109</v>
      </c>
      <c r="E341" s="13"/>
      <c r="F341" s="12" t="s">
        <v>184</v>
      </c>
      <c r="G341" s="13">
        <v>1120</v>
      </c>
      <c r="H341" s="13">
        <v>3480</v>
      </c>
      <c r="I341" s="40" t="s">
        <v>268</v>
      </c>
      <c r="J341" s="47">
        <v>37832400</v>
      </c>
      <c r="K341" s="47">
        <v>37832400</v>
      </c>
      <c r="L341" s="47">
        <v>0</v>
      </c>
      <c r="M341" s="47">
        <v>0</v>
      </c>
      <c r="N341" s="48">
        <v>-750</v>
      </c>
      <c r="O341" s="47">
        <v>0</v>
      </c>
      <c r="P341" s="47">
        <v>0</v>
      </c>
      <c r="Q341" s="47">
        <v>0</v>
      </c>
      <c r="R341" s="47">
        <v>0</v>
      </c>
      <c r="S341" s="47">
        <f t="shared" si="38"/>
        <v>37831650</v>
      </c>
      <c r="T341" s="47">
        <v>0</v>
      </c>
      <c r="U341" s="47">
        <v>17822360</v>
      </c>
      <c r="V341" s="47">
        <v>0</v>
      </c>
      <c r="W341" s="47">
        <v>5009290</v>
      </c>
      <c r="X341" s="47">
        <v>5009290</v>
      </c>
      <c r="Y341" s="47">
        <v>15000000</v>
      </c>
      <c r="Z341" s="47">
        <v>15000750</v>
      </c>
      <c r="AA341" s="47">
        <v>0</v>
      </c>
      <c r="AB341" s="15">
        <f t="shared" si="37"/>
        <v>15000000</v>
      </c>
      <c r="AC341" s="49">
        <f t="shared" si="33"/>
        <v>0.13240740740740742</v>
      </c>
      <c r="AD341" s="49">
        <f t="shared" si="34"/>
        <v>0.13241003234064599</v>
      </c>
      <c r="AE341" s="49">
        <f t="shared" si="35"/>
        <v>0.47109655539739875</v>
      </c>
      <c r="AF341" s="49">
        <f t="shared" si="36"/>
        <v>0.60350658773804478</v>
      </c>
    </row>
    <row r="342" spans="1:32" ht="27" outlineLevel="2" x14ac:dyDescent="0.35">
      <c r="A342" s="12" t="s">
        <v>142</v>
      </c>
      <c r="B342" s="12" t="s">
        <v>32</v>
      </c>
      <c r="C342" s="12" t="s">
        <v>49</v>
      </c>
      <c r="D342" s="12" t="s">
        <v>64</v>
      </c>
      <c r="E342" s="13"/>
      <c r="F342" s="12" t="s">
        <v>184</v>
      </c>
      <c r="G342" s="13">
        <v>1120</v>
      </c>
      <c r="H342" s="13">
        <v>3480</v>
      </c>
      <c r="I342" s="40" t="s">
        <v>208</v>
      </c>
      <c r="J342" s="47">
        <v>8250000</v>
      </c>
      <c r="K342" s="47">
        <v>8250000</v>
      </c>
      <c r="L342" s="47">
        <v>0</v>
      </c>
      <c r="M342" s="47">
        <v>0</v>
      </c>
      <c r="N342" s="47">
        <v>0</v>
      </c>
      <c r="O342" s="47">
        <v>0</v>
      </c>
      <c r="P342" s="47">
        <v>0</v>
      </c>
      <c r="Q342" s="47">
        <v>0</v>
      </c>
      <c r="R342" s="47">
        <v>0</v>
      </c>
      <c r="S342" s="47">
        <f t="shared" si="38"/>
        <v>8250000</v>
      </c>
      <c r="T342" s="47">
        <v>7534409</v>
      </c>
      <c r="U342" s="47">
        <v>0</v>
      </c>
      <c r="V342" s="47">
        <v>0</v>
      </c>
      <c r="W342" s="47">
        <v>0</v>
      </c>
      <c r="X342" s="47">
        <v>0</v>
      </c>
      <c r="Y342" s="47">
        <v>715591</v>
      </c>
      <c r="Z342" s="47">
        <v>715591</v>
      </c>
      <c r="AA342" s="47">
        <v>0</v>
      </c>
      <c r="AB342" s="15">
        <f t="shared" si="37"/>
        <v>715591</v>
      </c>
      <c r="AC342" s="49">
        <f t="shared" si="33"/>
        <v>0</v>
      </c>
      <c r="AD342" s="49">
        <f t="shared" si="34"/>
        <v>0</v>
      </c>
      <c r="AE342" s="49">
        <f t="shared" si="35"/>
        <v>0.91326169696969695</v>
      </c>
      <c r="AF342" s="49">
        <f t="shared" si="36"/>
        <v>0.91326169696969695</v>
      </c>
    </row>
    <row r="343" spans="1:32" outlineLevel="2" x14ac:dyDescent="0.35">
      <c r="A343" s="12" t="s">
        <v>142</v>
      </c>
      <c r="B343" s="12" t="s">
        <v>32</v>
      </c>
      <c r="C343" s="12" t="s">
        <v>49</v>
      </c>
      <c r="D343" s="12" t="s">
        <v>110</v>
      </c>
      <c r="E343" s="13"/>
      <c r="F343" s="12" t="s">
        <v>184</v>
      </c>
      <c r="G343" s="13">
        <v>1120</v>
      </c>
      <c r="H343" s="13">
        <v>3480</v>
      </c>
      <c r="I343" s="40" t="s">
        <v>269</v>
      </c>
      <c r="J343" s="47">
        <v>0</v>
      </c>
      <c r="K343" s="47">
        <v>11000000</v>
      </c>
      <c r="L343" s="47">
        <v>0</v>
      </c>
      <c r="M343" s="47">
        <v>0</v>
      </c>
      <c r="N343" s="47">
        <v>0</v>
      </c>
      <c r="O343" s="47">
        <v>0</v>
      </c>
      <c r="P343" s="47">
        <v>0</v>
      </c>
      <c r="Q343" s="47">
        <v>0</v>
      </c>
      <c r="R343" s="47">
        <v>0</v>
      </c>
      <c r="S343" s="47">
        <f t="shared" si="38"/>
        <v>11000000</v>
      </c>
      <c r="T343" s="47">
        <v>0</v>
      </c>
      <c r="U343" s="47">
        <v>1990284.29</v>
      </c>
      <c r="V343" s="47">
        <v>0</v>
      </c>
      <c r="W343" s="47">
        <v>3009235.2</v>
      </c>
      <c r="X343" s="47">
        <v>3009235.2</v>
      </c>
      <c r="Y343" s="47">
        <v>6000480.5099999998</v>
      </c>
      <c r="Z343" s="47">
        <v>6000480.5099999998</v>
      </c>
      <c r="AA343" s="47">
        <v>0</v>
      </c>
      <c r="AB343" s="15">
        <f t="shared" si="37"/>
        <v>6000480.5100000007</v>
      </c>
      <c r="AC343" s="49">
        <f t="shared" si="33"/>
        <v>0.27356683636363638</v>
      </c>
      <c r="AD343" s="49">
        <f t="shared" si="34"/>
        <v>0.27356683636363638</v>
      </c>
      <c r="AE343" s="49">
        <f t="shared" si="35"/>
        <v>0.18093493545454545</v>
      </c>
      <c r="AF343" s="49">
        <f t="shared" si="36"/>
        <v>0.45450177181818185</v>
      </c>
    </row>
    <row r="344" spans="1:32" ht="40.5" outlineLevel="2" x14ac:dyDescent="0.35">
      <c r="A344" s="12" t="s">
        <v>143</v>
      </c>
      <c r="B344" s="12" t="s">
        <v>32</v>
      </c>
      <c r="C344" s="12" t="s">
        <v>49</v>
      </c>
      <c r="D344" s="12" t="s">
        <v>56</v>
      </c>
      <c r="E344" s="13"/>
      <c r="F344" s="12" t="s">
        <v>184</v>
      </c>
      <c r="G344" s="13">
        <v>1120</v>
      </c>
      <c r="H344" s="13">
        <v>3460</v>
      </c>
      <c r="I344" s="40" t="s">
        <v>315</v>
      </c>
      <c r="J344" s="47">
        <v>0</v>
      </c>
      <c r="K344" s="47">
        <v>14808000</v>
      </c>
      <c r="L344" s="47">
        <v>0</v>
      </c>
      <c r="M344" s="47">
        <v>0</v>
      </c>
      <c r="N344" s="47">
        <v>0</v>
      </c>
      <c r="O344" s="47">
        <v>0</v>
      </c>
      <c r="P344" s="47">
        <v>0</v>
      </c>
      <c r="Q344" s="47">
        <v>0</v>
      </c>
      <c r="R344" s="47">
        <v>0</v>
      </c>
      <c r="S344" s="47">
        <f t="shared" si="38"/>
        <v>14808000</v>
      </c>
      <c r="T344" s="47">
        <v>0</v>
      </c>
      <c r="U344" s="47">
        <v>14808000</v>
      </c>
      <c r="V344" s="47">
        <v>0</v>
      </c>
      <c r="W344" s="47">
        <v>0</v>
      </c>
      <c r="X344" s="47">
        <v>0</v>
      </c>
      <c r="Y344" s="47">
        <v>0</v>
      </c>
      <c r="Z344" s="47">
        <v>0</v>
      </c>
      <c r="AA344" s="47">
        <v>0</v>
      </c>
      <c r="AB344" s="15">
        <f t="shared" si="37"/>
        <v>0</v>
      </c>
      <c r="AC344" s="49">
        <f t="shared" si="33"/>
        <v>0</v>
      </c>
      <c r="AD344" s="49">
        <f t="shared" si="34"/>
        <v>0</v>
      </c>
      <c r="AE344" s="49">
        <f t="shared" si="35"/>
        <v>1</v>
      </c>
      <c r="AF344" s="49">
        <f t="shared" si="36"/>
        <v>1</v>
      </c>
    </row>
    <row r="345" spans="1:32" outlineLevel="2" x14ac:dyDescent="0.35">
      <c r="A345" s="12" t="s">
        <v>143</v>
      </c>
      <c r="B345" s="12" t="s">
        <v>32</v>
      </c>
      <c r="C345" s="12" t="s">
        <v>49</v>
      </c>
      <c r="D345" s="12" t="s">
        <v>57</v>
      </c>
      <c r="E345" s="13"/>
      <c r="F345" s="12" t="s">
        <v>184</v>
      </c>
      <c r="G345" s="13">
        <v>1120</v>
      </c>
      <c r="H345" s="13">
        <v>3460</v>
      </c>
      <c r="I345" s="40" t="s">
        <v>203</v>
      </c>
      <c r="J345" s="47">
        <v>300000000</v>
      </c>
      <c r="K345" s="47">
        <v>285192000</v>
      </c>
      <c r="L345" s="47">
        <v>0</v>
      </c>
      <c r="M345" s="47">
        <v>0</v>
      </c>
      <c r="N345" s="47">
        <v>0</v>
      </c>
      <c r="O345" s="47">
        <v>0</v>
      </c>
      <c r="P345" s="47">
        <v>0</v>
      </c>
      <c r="Q345" s="47">
        <v>0</v>
      </c>
      <c r="R345" s="47">
        <v>0</v>
      </c>
      <c r="S345" s="47">
        <f t="shared" si="38"/>
        <v>285192000</v>
      </c>
      <c r="T345" s="47">
        <v>93856200</v>
      </c>
      <c r="U345" s="47">
        <v>270628</v>
      </c>
      <c r="V345" s="47">
        <v>0</v>
      </c>
      <c r="W345" s="47">
        <v>80984</v>
      </c>
      <c r="X345" s="47">
        <v>80984</v>
      </c>
      <c r="Y345" s="47">
        <v>297282</v>
      </c>
      <c r="Z345" s="47">
        <v>190984188</v>
      </c>
      <c r="AA345" s="47">
        <v>0</v>
      </c>
      <c r="AB345" s="15">
        <f t="shared" si="37"/>
        <v>190984188</v>
      </c>
      <c r="AC345" s="49">
        <f t="shared" si="33"/>
        <v>2.8396308451849982E-4</v>
      </c>
      <c r="AD345" s="49">
        <f t="shared" si="34"/>
        <v>2.8396308451849982E-4</v>
      </c>
      <c r="AE345" s="49">
        <f t="shared" si="35"/>
        <v>0.33004722432606803</v>
      </c>
      <c r="AF345" s="49">
        <f t="shared" si="36"/>
        <v>0.33033118741058654</v>
      </c>
    </row>
    <row r="346" spans="1:32" outlineLevel="2" x14ac:dyDescent="0.35">
      <c r="A346" s="12" t="s">
        <v>143</v>
      </c>
      <c r="B346" s="12" t="s">
        <v>32</v>
      </c>
      <c r="C346" s="12" t="s">
        <v>49</v>
      </c>
      <c r="D346" s="12" t="s">
        <v>58</v>
      </c>
      <c r="E346" s="13"/>
      <c r="F346" s="12" t="s">
        <v>184</v>
      </c>
      <c r="G346" s="13">
        <v>1120</v>
      </c>
      <c r="H346" s="13">
        <v>3460</v>
      </c>
      <c r="I346" s="40" t="s">
        <v>204</v>
      </c>
      <c r="J346" s="47">
        <v>9925104</v>
      </c>
      <c r="K346" s="47">
        <v>9925104</v>
      </c>
      <c r="L346" s="47">
        <v>0</v>
      </c>
      <c r="M346" s="47">
        <v>0</v>
      </c>
      <c r="N346" s="47">
        <v>0</v>
      </c>
      <c r="O346" s="47">
        <v>0</v>
      </c>
      <c r="P346" s="47">
        <v>0</v>
      </c>
      <c r="Q346" s="47">
        <v>0</v>
      </c>
      <c r="R346" s="47">
        <v>0</v>
      </c>
      <c r="S346" s="47">
        <f t="shared" si="38"/>
        <v>9925104</v>
      </c>
      <c r="T346" s="47">
        <v>0</v>
      </c>
      <c r="U346" s="47">
        <v>4009904</v>
      </c>
      <c r="V346" s="47">
        <v>0</v>
      </c>
      <c r="W346" s="47">
        <v>5878600</v>
      </c>
      <c r="X346" s="47">
        <v>5878600</v>
      </c>
      <c r="Y346" s="47">
        <v>36600</v>
      </c>
      <c r="Z346" s="47">
        <v>36600</v>
      </c>
      <c r="AA346" s="47">
        <v>0</v>
      </c>
      <c r="AB346" s="15">
        <f t="shared" si="37"/>
        <v>36600</v>
      </c>
      <c r="AC346" s="49">
        <f t="shared" si="33"/>
        <v>0.59229606057528461</v>
      </c>
      <c r="AD346" s="49">
        <f t="shared" si="34"/>
        <v>0.59229606057528461</v>
      </c>
      <c r="AE346" s="49">
        <f t="shared" si="35"/>
        <v>0.40401632063502813</v>
      </c>
      <c r="AF346" s="49">
        <f t="shared" si="36"/>
        <v>0.99631238121031274</v>
      </c>
    </row>
    <row r="347" spans="1:32" outlineLevel="1" x14ac:dyDescent="0.35">
      <c r="A347" s="34"/>
      <c r="B347" s="34"/>
      <c r="C347" s="34" t="s">
        <v>209</v>
      </c>
      <c r="D347" s="34"/>
      <c r="E347" s="33"/>
      <c r="F347" s="34"/>
      <c r="G347" s="33"/>
      <c r="H347" s="33"/>
      <c r="I347" s="56"/>
      <c r="J347" s="52">
        <f t="shared" ref="J347:AB347" si="39">SUBTOTAL(9,J239:J346)</f>
        <v>36922289881</v>
      </c>
      <c r="K347" s="52">
        <f t="shared" si="39"/>
        <v>36922289881</v>
      </c>
      <c r="L347" s="52">
        <f t="shared" si="39"/>
        <v>0</v>
      </c>
      <c r="M347" s="52">
        <f t="shared" si="39"/>
        <v>0</v>
      </c>
      <c r="N347" s="52">
        <f t="shared" si="39"/>
        <v>-960284677</v>
      </c>
      <c r="O347" s="52">
        <f t="shared" si="39"/>
        <v>0</v>
      </c>
      <c r="P347" s="52">
        <f t="shared" si="39"/>
        <v>-245480525</v>
      </c>
      <c r="Q347" s="52">
        <f t="shared" si="39"/>
        <v>0</v>
      </c>
      <c r="R347" s="52">
        <f t="shared" si="39"/>
        <v>0</v>
      </c>
      <c r="S347" s="52">
        <f t="shared" si="39"/>
        <v>35716524679</v>
      </c>
      <c r="T347" s="52">
        <f t="shared" si="39"/>
        <v>1406360776.05</v>
      </c>
      <c r="U347" s="52">
        <f t="shared" si="39"/>
        <v>6902728105.6600027</v>
      </c>
      <c r="V347" s="52">
        <f t="shared" si="39"/>
        <v>112056867.14000002</v>
      </c>
      <c r="W347" s="52">
        <f t="shared" si="39"/>
        <v>12694454346.949999</v>
      </c>
      <c r="X347" s="52">
        <f t="shared" si="39"/>
        <v>12500616163.969997</v>
      </c>
      <c r="Y347" s="52">
        <f t="shared" si="39"/>
        <v>5358654223.1800013</v>
      </c>
      <c r="Z347" s="52">
        <f t="shared" si="39"/>
        <v>15806689785.199999</v>
      </c>
      <c r="AA347" s="52">
        <f t="shared" si="39"/>
        <v>0</v>
      </c>
      <c r="AB347" s="54">
        <f t="shared" si="39"/>
        <v>14600924583.199999</v>
      </c>
      <c r="AC347" s="55">
        <f t="shared" si="33"/>
        <v>0.34381546723846323</v>
      </c>
      <c r="AD347" s="55">
        <f t="shared" si="34"/>
        <v>0.35542243992215372</v>
      </c>
      <c r="AE347" s="55">
        <f t="shared" si="35"/>
        <v>0.23577729985026585</v>
      </c>
      <c r="AF347" s="55">
        <f t="shared" si="36"/>
        <v>0.59119973977241957</v>
      </c>
    </row>
    <row r="348" spans="1:32" outlineLevel="2" x14ac:dyDescent="0.35">
      <c r="A348" s="12" t="s">
        <v>31</v>
      </c>
      <c r="B348" s="12" t="s">
        <v>32</v>
      </c>
      <c r="C348" s="12" t="s">
        <v>65</v>
      </c>
      <c r="D348" s="12" t="s">
        <v>66</v>
      </c>
      <c r="E348" s="13"/>
      <c r="F348" s="12" t="s">
        <v>184</v>
      </c>
      <c r="G348" s="13">
        <v>1120</v>
      </c>
      <c r="H348" s="13">
        <v>3480</v>
      </c>
      <c r="I348" s="40" t="s">
        <v>210</v>
      </c>
      <c r="J348" s="47">
        <v>168486</v>
      </c>
      <c r="K348" s="47">
        <v>168486</v>
      </c>
      <c r="L348" s="47">
        <v>0</v>
      </c>
      <c r="M348" s="47">
        <v>0</v>
      </c>
      <c r="N348" s="47">
        <v>0</v>
      </c>
      <c r="O348" s="47">
        <v>0</v>
      </c>
      <c r="P348" s="47">
        <v>0</v>
      </c>
      <c r="Q348" s="47">
        <v>0</v>
      </c>
      <c r="R348" s="47">
        <v>0</v>
      </c>
      <c r="S348" s="47">
        <f t="shared" ref="S348:S379" si="40">+K348+N348+P348+Q348</f>
        <v>168486</v>
      </c>
      <c r="T348" s="47">
        <v>34594</v>
      </c>
      <c r="U348" s="47">
        <v>0</v>
      </c>
      <c r="V348" s="47">
        <v>0</v>
      </c>
      <c r="W348" s="47">
        <v>0</v>
      </c>
      <c r="X348" s="47">
        <v>0</v>
      </c>
      <c r="Y348" s="47">
        <v>133892</v>
      </c>
      <c r="Z348" s="47">
        <v>133892</v>
      </c>
      <c r="AA348" s="47">
        <v>0</v>
      </c>
      <c r="AB348" s="15">
        <f t="shared" si="37"/>
        <v>133892</v>
      </c>
      <c r="AC348" s="49">
        <f t="shared" si="33"/>
        <v>0</v>
      </c>
      <c r="AD348" s="49">
        <f t="shared" si="34"/>
        <v>0</v>
      </c>
      <c r="AE348" s="49">
        <f t="shared" si="35"/>
        <v>0.20532269743480169</v>
      </c>
      <c r="AF348" s="49">
        <f t="shared" si="36"/>
        <v>0.20532269743480169</v>
      </c>
    </row>
    <row r="349" spans="1:32" outlineLevel="2" x14ac:dyDescent="0.35">
      <c r="A349" s="12" t="s">
        <v>31</v>
      </c>
      <c r="B349" s="12" t="s">
        <v>32</v>
      </c>
      <c r="C349" s="12" t="s">
        <v>65</v>
      </c>
      <c r="D349" s="12" t="s">
        <v>67</v>
      </c>
      <c r="E349" s="13"/>
      <c r="F349" s="12" t="s">
        <v>184</v>
      </c>
      <c r="G349" s="13">
        <v>1120</v>
      </c>
      <c r="H349" s="13">
        <v>3480</v>
      </c>
      <c r="I349" s="40" t="s">
        <v>211</v>
      </c>
      <c r="J349" s="47">
        <v>71746</v>
      </c>
      <c r="K349" s="47">
        <v>271746</v>
      </c>
      <c r="L349" s="47">
        <v>0</v>
      </c>
      <c r="M349" s="47">
        <v>0</v>
      </c>
      <c r="N349" s="47">
        <v>0</v>
      </c>
      <c r="O349" s="47">
        <v>0</v>
      </c>
      <c r="P349" s="47">
        <v>0</v>
      </c>
      <c r="Q349" s="47">
        <v>0</v>
      </c>
      <c r="R349" s="47">
        <v>0</v>
      </c>
      <c r="S349" s="47">
        <f t="shared" si="40"/>
        <v>271746</v>
      </c>
      <c r="T349" s="47">
        <v>0</v>
      </c>
      <c r="U349" s="47">
        <v>0</v>
      </c>
      <c r="V349" s="47">
        <v>0</v>
      </c>
      <c r="W349" s="47">
        <v>0</v>
      </c>
      <c r="X349" s="47">
        <v>0</v>
      </c>
      <c r="Y349" s="47">
        <v>271746</v>
      </c>
      <c r="Z349" s="47">
        <v>271746</v>
      </c>
      <c r="AA349" s="47">
        <v>0</v>
      </c>
      <c r="AB349" s="15">
        <f t="shared" si="37"/>
        <v>271746</v>
      </c>
      <c r="AC349" s="49">
        <f t="shared" si="33"/>
        <v>0</v>
      </c>
      <c r="AD349" s="49">
        <f t="shared" si="34"/>
        <v>0</v>
      </c>
      <c r="AE349" s="49">
        <f t="shared" si="35"/>
        <v>0</v>
      </c>
      <c r="AF349" s="49">
        <f t="shared" si="36"/>
        <v>0</v>
      </c>
    </row>
    <row r="350" spans="1:32" outlineLevel="2" x14ac:dyDescent="0.35">
      <c r="A350" s="12" t="s">
        <v>31</v>
      </c>
      <c r="B350" s="12" t="s">
        <v>32</v>
      </c>
      <c r="C350" s="12" t="s">
        <v>65</v>
      </c>
      <c r="D350" s="12" t="s">
        <v>68</v>
      </c>
      <c r="E350" s="13"/>
      <c r="F350" s="12" t="s">
        <v>184</v>
      </c>
      <c r="G350" s="13">
        <v>1120</v>
      </c>
      <c r="H350" s="13">
        <v>3480</v>
      </c>
      <c r="I350" s="40" t="s">
        <v>212</v>
      </c>
      <c r="J350" s="47">
        <v>60800</v>
      </c>
      <c r="K350" s="47">
        <v>60800</v>
      </c>
      <c r="L350" s="47">
        <v>0</v>
      </c>
      <c r="M350" s="47">
        <v>0</v>
      </c>
      <c r="N350" s="47">
        <v>0</v>
      </c>
      <c r="O350" s="47">
        <v>0</v>
      </c>
      <c r="P350" s="47">
        <v>0</v>
      </c>
      <c r="Q350" s="47">
        <v>0</v>
      </c>
      <c r="R350" s="47">
        <v>0</v>
      </c>
      <c r="S350" s="47">
        <f t="shared" si="40"/>
        <v>60800</v>
      </c>
      <c r="T350" s="47">
        <v>0</v>
      </c>
      <c r="U350" s="47">
        <v>0</v>
      </c>
      <c r="V350" s="47">
        <v>0</v>
      </c>
      <c r="W350" s="47">
        <v>0</v>
      </c>
      <c r="X350" s="47">
        <v>0</v>
      </c>
      <c r="Y350" s="47">
        <v>0</v>
      </c>
      <c r="Z350" s="47">
        <v>60800</v>
      </c>
      <c r="AA350" s="47">
        <v>0</v>
      </c>
      <c r="AB350" s="15">
        <f t="shared" si="37"/>
        <v>60800</v>
      </c>
      <c r="AC350" s="49">
        <f t="shared" si="33"/>
        <v>0</v>
      </c>
      <c r="AD350" s="49">
        <f t="shared" si="34"/>
        <v>0</v>
      </c>
      <c r="AE350" s="49">
        <f t="shared" si="35"/>
        <v>0</v>
      </c>
      <c r="AF350" s="49">
        <f t="shared" si="36"/>
        <v>0</v>
      </c>
    </row>
    <row r="351" spans="1:32" outlineLevel="2" x14ac:dyDescent="0.35">
      <c r="A351" s="12" t="s">
        <v>31</v>
      </c>
      <c r="B351" s="12" t="s">
        <v>32</v>
      </c>
      <c r="C351" s="12" t="s">
        <v>65</v>
      </c>
      <c r="D351" s="12" t="s">
        <v>69</v>
      </c>
      <c r="E351" s="13"/>
      <c r="F351" s="12" t="s">
        <v>184</v>
      </c>
      <c r="G351" s="13">
        <v>1120</v>
      </c>
      <c r="H351" s="13">
        <v>3480</v>
      </c>
      <c r="I351" s="40" t="s">
        <v>7</v>
      </c>
      <c r="J351" s="47">
        <v>11620280</v>
      </c>
      <c r="K351" s="47">
        <v>11620280</v>
      </c>
      <c r="L351" s="47">
        <v>0</v>
      </c>
      <c r="M351" s="47">
        <v>0</v>
      </c>
      <c r="N351" s="47">
        <v>0</v>
      </c>
      <c r="O351" s="47">
        <v>0</v>
      </c>
      <c r="P351" s="47">
        <v>0</v>
      </c>
      <c r="Q351" s="47">
        <v>0</v>
      </c>
      <c r="R351" s="47">
        <v>0</v>
      </c>
      <c r="S351" s="47">
        <f t="shared" si="40"/>
        <v>11620280</v>
      </c>
      <c r="T351" s="47">
        <v>0</v>
      </c>
      <c r="U351" s="47">
        <v>0</v>
      </c>
      <c r="V351" s="47">
        <v>0</v>
      </c>
      <c r="W351" s="47">
        <v>0</v>
      </c>
      <c r="X351" s="47">
        <v>0</v>
      </c>
      <c r="Y351" s="47">
        <v>4800000</v>
      </c>
      <c r="Z351" s="47">
        <v>11620280</v>
      </c>
      <c r="AA351" s="47">
        <v>0</v>
      </c>
      <c r="AB351" s="15">
        <f t="shared" si="37"/>
        <v>11620280</v>
      </c>
      <c r="AC351" s="49">
        <f t="shared" si="33"/>
        <v>0</v>
      </c>
      <c r="AD351" s="49">
        <f t="shared" si="34"/>
        <v>0</v>
      </c>
      <c r="AE351" s="49">
        <f t="shared" si="35"/>
        <v>0</v>
      </c>
      <c r="AF351" s="49">
        <f t="shared" si="36"/>
        <v>0</v>
      </c>
    </row>
    <row r="352" spans="1:32" ht="27" outlineLevel="2" x14ac:dyDescent="0.35">
      <c r="A352" s="12" t="s">
        <v>31</v>
      </c>
      <c r="B352" s="12" t="s">
        <v>32</v>
      </c>
      <c r="C352" s="12" t="s">
        <v>65</v>
      </c>
      <c r="D352" s="12" t="s">
        <v>70</v>
      </c>
      <c r="E352" s="13"/>
      <c r="F352" s="12" t="s">
        <v>184</v>
      </c>
      <c r="G352" s="13">
        <v>1120</v>
      </c>
      <c r="H352" s="13">
        <v>3480</v>
      </c>
      <c r="I352" s="40" t="s">
        <v>213</v>
      </c>
      <c r="J352" s="47">
        <v>3265175</v>
      </c>
      <c r="K352" s="47">
        <v>3815175</v>
      </c>
      <c r="L352" s="47">
        <v>0</v>
      </c>
      <c r="M352" s="47">
        <v>0</v>
      </c>
      <c r="N352" s="47">
        <v>0</v>
      </c>
      <c r="O352" s="47">
        <v>0</v>
      </c>
      <c r="P352" s="47">
        <v>0</v>
      </c>
      <c r="Q352" s="47">
        <v>0</v>
      </c>
      <c r="R352" s="47">
        <v>0</v>
      </c>
      <c r="S352" s="47">
        <f t="shared" si="40"/>
        <v>3815175</v>
      </c>
      <c r="T352" s="47">
        <v>0</v>
      </c>
      <c r="U352" s="47">
        <v>2860361.46</v>
      </c>
      <c r="V352" s="47">
        <v>0</v>
      </c>
      <c r="W352" s="47">
        <v>0</v>
      </c>
      <c r="X352" s="47">
        <v>0</v>
      </c>
      <c r="Y352" s="47">
        <v>954813.54</v>
      </c>
      <c r="Z352" s="47">
        <v>954813.54</v>
      </c>
      <c r="AA352" s="47">
        <v>0</v>
      </c>
      <c r="AB352" s="15">
        <f t="shared" si="37"/>
        <v>954813.54</v>
      </c>
      <c r="AC352" s="49">
        <f t="shared" si="33"/>
        <v>0</v>
      </c>
      <c r="AD352" s="49">
        <f t="shared" si="34"/>
        <v>0</v>
      </c>
      <c r="AE352" s="49">
        <f t="shared" si="35"/>
        <v>0.74973270164540284</v>
      </c>
      <c r="AF352" s="49">
        <f t="shared" si="36"/>
        <v>0.74973270164540284</v>
      </c>
    </row>
    <row r="353" spans="1:32" outlineLevel="2" x14ac:dyDescent="0.35">
      <c r="A353" s="12" t="s">
        <v>31</v>
      </c>
      <c r="B353" s="12" t="s">
        <v>32</v>
      </c>
      <c r="C353" s="12" t="s">
        <v>65</v>
      </c>
      <c r="D353" s="12" t="s">
        <v>71</v>
      </c>
      <c r="E353" s="13"/>
      <c r="F353" s="12" t="s">
        <v>184</v>
      </c>
      <c r="G353" s="13">
        <v>1120</v>
      </c>
      <c r="H353" s="13">
        <v>3480</v>
      </c>
      <c r="I353" s="40" t="s">
        <v>8</v>
      </c>
      <c r="J353" s="47">
        <v>70492</v>
      </c>
      <c r="K353" s="47">
        <v>70492</v>
      </c>
      <c r="L353" s="47">
        <v>0</v>
      </c>
      <c r="M353" s="47">
        <v>0</v>
      </c>
      <c r="N353" s="47">
        <v>0</v>
      </c>
      <c r="O353" s="47">
        <v>0</v>
      </c>
      <c r="P353" s="47">
        <v>0</v>
      </c>
      <c r="Q353" s="47">
        <v>0</v>
      </c>
      <c r="R353" s="47">
        <v>0</v>
      </c>
      <c r="S353" s="47">
        <f t="shared" si="40"/>
        <v>70492</v>
      </c>
      <c r="T353" s="47">
        <v>38027</v>
      </c>
      <c r="U353" s="47">
        <v>0</v>
      </c>
      <c r="V353" s="47">
        <v>0</v>
      </c>
      <c r="W353" s="47">
        <v>0</v>
      </c>
      <c r="X353" s="47">
        <v>0</v>
      </c>
      <c r="Y353" s="47">
        <v>0</v>
      </c>
      <c r="Z353" s="47">
        <v>32465</v>
      </c>
      <c r="AA353" s="47">
        <v>0</v>
      </c>
      <c r="AB353" s="15">
        <f t="shared" si="37"/>
        <v>32465</v>
      </c>
      <c r="AC353" s="49">
        <f t="shared" si="33"/>
        <v>0</v>
      </c>
      <c r="AD353" s="49">
        <f t="shared" si="34"/>
        <v>0</v>
      </c>
      <c r="AE353" s="49">
        <f t="shared" si="35"/>
        <v>0.53945128525222719</v>
      </c>
      <c r="AF353" s="49">
        <f t="shared" si="36"/>
        <v>0.53945128525222719</v>
      </c>
    </row>
    <row r="354" spans="1:32" outlineLevel="2" x14ac:dyDescent="0.35">
      <c r="A354" s="12" t="s">
        <v>31</v>
      </c>
      <c r="B354" s="12" t="s">
        <v>32</v>
      </c>
      <c r="C354" s="12" t="s">
        <v>65</v>
      </c>
      <c r="D354" s="12" t="s">
        <v>72</v>
      </c>
      <c r="E354" s="13"/>
      <c r="F354" s="12" t="s">
        <v>184</v>
      </c>
      <c r="G354" s="13">
        <v>1120</v>
      </c>
      <c r="H354" s="13">
        <v>3480</v>
      </c>
      <c r="I354" s="40" t="s">
        <v>9</v>
      </c>
      <c r="J354" s="47">
        <v>31490</v>
      </c>
      <c r="K354" s="47">
        <v>31490</v>
      </c>
      <c r="L354" s="47">
        <v>0</v>
      </c>
      <c r="M354" s="47">
        <v>0</v>
      </c>
      <c r="N354" s="47">
        <v>0</v>
      </c>
      <c r="O354" s="47">
        <v>0</v>
      </c>
      <c r="P354" s="47">
        <v>0</v>
      </c>
      <c r="Q354" s="47">
        <v>0</v>
      </c>
      <c r="R354" s="47">
        <v>0</v>
      </c>
      <c r="S354" s="47">
        <f t="shared" si="40"/>
        <v>31490</v>
      </c>
      <c r="T354" s="47">
        <v>0</v>
      </c>
      <c r="U354" s="47">
        <v>0</v>
      </c>
      <c r="V354" s="47">
        <v>0</v>
      </c>
      <c r="W354" s="47">
        <v>0</v>
      </c>
      <c r="X354" s="47">
        <v>0</v>
      </c>
      <c r="Y354" s="47">
        <v>0</v>
      </c>
      <c r="Z354" s="47">
        <v>31490</v>
      </c>
      <c r="AA354" s="47">
        <v>0</v>
      </c>
      <c r="AB354" s="15">
        <f t="shared" si="37"/>
        <v>31490</v>
      </c>
      <c r="AC354" s="49">
        <f t="shared" si="33"/>
        <v>0</v>
      </c>
      <c r="AD354" s="49">
        <f t="shared" si="34"/>
        <v>0</v>
      </c>
      <c r="AE354" s="49">
        <f t="shared" si="35"/>
        <v>0</v>
      </c>
      <c r="AF354" s="49">
        <f t="shared" si="36"/>
        <v>0</v>
      </c>
    </row>
    <row r="355" spans="1:32" outlineLevel="2" x14ac:dyDescent="0.35">
      <c r="A355" s="12" t="s">
        <v>31</v>
      </c>
      <c r="B355" s="12" t="s">
        <v>32</v>
      </c>
      <c r="C355" s="12" t="s">
        <v>65</v>
      </c>
      <c r="D355" s="12" t="s">
        <v>73</v>
      </c>
      <c r="E355" s="13"/>
      <c r="F355" s="12" t="s">
        <v>184</v>
      </c>
      <c r="G355" s="13">
        <v>1120</v>
      </c>
      <c r="H355" s="13">
        <v>3480</v>
      </c>
      <c r="I355" s="40" t="s">
        <v>214</v>
      </c>
      <c r="J355" s="47">
        <v>9647625</v>
      </c>
      <c r="K355" s="47">
        <v>9647625</v>
      </c>
      <c r="L355" s="47">
        <v>0</v>
      </c>
      <c r="M355" s="47">
        <v>0</v>
      </c>
      <c r="N355" s="47">
        <v>0</v>
      </c>
      <c r="O355" s="47">
        <v>0</v>
      </c>
      <c r="P355" s="47">
        <v>0</v>
      </c>
      <c r="Q355" s="47">
        <v>0</v>
      </c>
      <c r="R355" s="47">
        <v>0</v>
      </c>
      <c r="S355" s="47">
        <f t="shared" si="40"/>
        <v>9647625</v>
      </c>
      <c r="T355" s="47">
        <v>0</v>
      </c>
      <c r="U355" s="47">
        <v>2864534.94</v>
      </c>
      <c r="V355" s="47">
        <v>0</v>
      </c>
      <c r="W355" s="47">
        <v>0</v>
      </c>
      <c r="X355" s="47">
        <v>0</v>
      </c>
      <c r="Y355" s="47">
        <v>1000000</v>
      </c>
      <c r="Z355" s="47">
        <v>6783090.0599999996</v>
      </c>
      <c r="AA355" s="47">
        <v>0</v>
      </c>
      <c r="AB355" s="15">
        <f t="shared" si="37"/>
        <v>6783090.0600000005</v>
      </c>
      <c r="AC355" s="49">
        <f t="shared" si="33"/>
        <v>0</v>
      </c>
      <c r="AD355" s="49">
        <f t="shared" si="34"/>
        <v>0</v>
      </c>
      <c r="AE355" s="49">
        <f t="shared" si="35"/>
        <v>0.29691607416333032</v>
      </c>
      <c r="AF355" s="49">
        <f t="shared" si="36"/>
        <v>0.29691607416333032</v>
      </c>
    </row>
    <row r="356" spans="1:32" outlineLevel="2" x14ac:dyDescent="0.35">
      <c r="A356" s="12" t="s">
        <v>31</v>
      </c>
      <c r="B356" s="12" t="s">
        <v>32</v>
      </c>
      <c r="C356" s="12" t="s">
        <v>65</v>
      </c>
      <c r="D356" s="12" t="s">
        <v>74</v>
      </c>
      <c r="E356" s="13"/>
      <c r="F356" s="12" t="s">
        <v>184</v>
      </c>
      <c r="G356" s="13">
        <v>1120</v>
      </c>
      <c r="H356" s="13">
        <v>3480</v>
      </c>
      <c r="I356" s="40" t="s">
        <v>215</v>
      </c>
      <c r="J356" s="47">
        <v>525000</v>
      </c>
      <c r="K356" s="47">
        <v>525000</v>
      </c>
      <c r="L356" s="47">
        <v>0</v>
      </c>
      <c r="M356" s="47">
        <v>0</v>
      </c>
      <c r="N356" s="47">
        <v>0</v>
      </c>
      <c r="O356" s="47">
        <v>0</v>
      </c>
      <c r="P356" s="47">
        <v>0</v>
      </c>
      <c r="Q356" s="47">
        <v>0</v>
      </c>
      <c r="R356" s="47">
        <v>0</v>
      </c>
      <c r="S356" s="47">
        <f t="shared" si="40"/>
        <v>525000</v>
      </c>
      <c r="T356" s="47">
        <v>0</v>
      </c>
      <c r="U356" s="47">
        <v>0</v>
      </c>
      <c r="V356" s="47">
        <v>0</v>
      </c>
      <c r="W356" s="47">
        <v>0</v>
      </c>
      <c r="X356" s="47">
        <v>0</v>
      </c>
      <c r="Y356" s="47">
        <v>0</v>
      </c>
      <c r="Z356" s="47">
        <v>525000</v>
      </c>
      <c r="AA356" s="47">
        <v>0</v>
      </c>
      <c r="AB356" s="15">
        <f t="shared" si="37"/>
        <v>525000</v>
      </c>
      <c r="AC356" s="49">
        <f t="shared" si="33"/>
        <v>0</v>
      </c>
      <c r="AD356" s="49">
        <f t="shared" si="34"/>
        <v>0</v>
      </c>
      <c r="AE356" s="49">
        <f t="shared" si="35"/>
        <v>0</v>
      </c>
      <c r="AF356" s="49">
        <f t="shared" si="36"/>
        <v>0</v>
      </c>
    </row>
    <row r="357" spans="1:32" outlineLevel="2" x14ac:dyDescent="0.35">
      <c r="A357" s="12" t="s">
        <v>31</v>
      </c>
      <c r="B357" s="12" t="s">
        <v>32</v>
      </c>
      <c r="C357" s="12" t="s">
        <v>65</v>
      </c>
      <c r="D357" s="12" t="s">
        <v>75</v>
      </c>
      <c r="E357" s="13"/>
      <c r="F357" s="12" t="s">
        <v>184</v>
      </c>
      <c r="G357" s="13">
        <v>1120</v>
      </c>
      <c r="H357" s="13">
        <v>3480</v>
      </c>
      <c r="I357" s="40" t="s">
        <v>216</v>
      </c>
      <c r="J357" s="47">
        <v>10147373</v>
      </c>
      <c r="K357" s="47">
        <v>10147373</v>
      </c>
      <c r="L357" s="47">
        <v>0</v>
      </c>
      <c r="M357" s="47">
        <v>0</v>
      </c>
      <c r="N357" s="47">
        <v>0</v>
      </c>
      <c r="O357" s="47">
        <v>0</v>
      </c>
      <c r="P357" s="47">
        <v>0</v>
      </c>
      <c r="Q357" s="47">
        <v>0</v>
      </c>
      <c r="R357" s="47">
        <v>0</v>
      </c>
      <c r="S357" s="47">
        <f t="shared" si="40"/>
        <v>10147373</v>
      </c>
      <c r="T357" s="47">
        <v>0</v>
      </c>
      <c r="U357" s="47">
        <v>3921729</v>
      </c>
      <c r="V357" s="47">
        <v>0</v>
      </c>
      <c r="W357" s="47">
        <v>0</v>
      </c>
      <c r="X357" s="47">
        <v>0</v>
      </c>
      <c r="Y357" s="47">
        <v>2269491</v>
      </c>
      <c r="Z357" s="47">
        <v>6225644</v>
      </c>
      <c r="AA357" s="47">
        <v>0</v>
      </c>
      <c r="AB357" s="15">
        <f t="shared" si="37"/>
        <v>6225644</v>
      </c>
      <c r="AC357" s="49">
        <f t="shared" si="33"/>
        <v>0</v>
      </c>
      <c r="AD357" s="49">
        <f t="shared" si="34"/>
        <v>0</v>
      </c>
      <c r="AE357" s="49">
        <f t="shared" si="35"/>
        <v>0.38647726855019521</v>
      </c>
      <c r="AF357" s="49">
        <f t="shared" si="36"/>
        <v>0.38647726855019521</v>
      </c>
    </row>
    <row r="358" spans="1:32" outlineLevel="2" x14ac:dyDescent="0.35">
      <c r="A358" s="12" t="s">
        <v>31</v>
      </c>
      <c r="B358" s="12" t="s">
        <v>32</v>
      </c>
      <c r="C358" s="12" t="s">
        <v>65</v>
      </c>
      <c r="D358" s="12" t="s">
        <v>76</v>
      </c>
      <c r="E358" s="13"/>
      <c r="F358" s="12" t="s">
        <v>184</v>
      </c>
      <c r="G358" s="13">
        <v>1120</v>
      </c>
      <c r="H358" s="13">
        <v>3480</v>
      </c>
      <c r="I358" s="40" t="s">
        <v>10</v>
      </c>
      <c r="J358" s="47">
        <v>2815000</v>
      </c>
      <c r="K358" s="47">
        <v>2065000</v>
      </c>
      <c r="L358" s="47">
        <v>0</v>
      </c>
      <c r="M358" s="47">
        <v>0</v>
      </c>
      <c r="N358" s="47">
        <v>0</v>
      </c>
      <c r="O358" s="47">
        <v>0</v>
      </c>
      <c r="P358" s="47">
        <v>0</v>
      </c>
      <c r="Q358" s="47">
        <v>0</v>
      </c>
      <c r="R358" s="47">
        <v>0</v>
      </c>
      <c r="S358" s="47">
        <f t="shared" si="40"/>
        <v>2065000</v>
      </c>
      <c r="T358" s="47">
        <v>0</v>
      </c>
      <c r="U358" s="47">
        <v>269501.98</v>
      </c>
      <c r="V358" s="47">
        <v>0</v>
      </c>
      <c r="W358" s="47">
        <v>0</v>
      </c>
      <c r="X358" s="47">
        <v>0</v>
      </c>
      <c r="Y358" s="47">
        <v>0.02</v>
      </c>
      <c r="Z358" s="47">
        <v>1795498.02</v>
      </c>
      <c r="AA358" s="47">
        <v>0</v>
      </c>
      <c r="AB358" s="15">
        <f t="shared" si="37"/>
        <v>1795498.02</v>
      </c>
      <c r="AC358" s="49">
        <f t="shared" si="33"/>
        <v>0</v>
      </c>
      <c r="AD358" s="49">
        <f t="shared" si="34"/>
        <v>0</v>
      </c>
      <c r="AE358" s="49">
        <f t="shared" si="35"/>
        <v>0.13050943341404359</v>
      </c>
      <c r="AF358" s="49">
        <f t="shared" si="36"/>
        <v>0.13050943341404359</v>
      </c>
    </row>
    <row r="359" spans="1:32" outlineLevel="2" x14ac:dyDescent="0.35">
      <c r="A359" s="12" t="s">
        <v>31</v>
      </c>
      <c r="B359" s="12" t="s">
        <v>32</v>
      </c>
      <c r="C359" s="12" t="s">
        <v>65</v>
      </c>
      <c r="D359" s="12" t="s">
        <v>77</v>
      </c>
      <c r="E359" s="13"/>
      <c r="F359" s="12" t="s">
        <v>184</v>
      </c>
      <c r="G359" s="13">
        <v>1120</v>
      </c>
      <c r="H359" s="13">
        <v>3480</v>
      </c>
      <c r="I359" s="40" t="s">
        <v>217</v>
      </c>
      <c r="J359" s="47">
        <v>179584</v>
      </c>
      <c r="K359" s="47">
        <v>179584</v>
      </c>
      <c r="L359" s="47">
        <v>0</v>
      </c>
      <c r="M359" s="47">
        <v>0</v>
      </c>
      <c r="N359" s="47">
        <v>0</v>
      </c>
      <c r="O359" s="47">
        <v>0</v>
      </c>
      <c r="P359" s="47">
        <v>0</v>
      </c>
      <c r="Q359" s="47">
        <v>0</v>
      </c>
      <c r="R359" s="47">
        <v>0</v>
      </c>
      <c r="S359" s="47">
        <f t="shared" si="40"/>
        <v>179584</v>
      </c>
      <c r="T359" s="47">
        <v>0</v>
      </c>
      <c r="U359" s="47">
        <v>0</v>
      </c>
      <c r="V359" s="47">
        <v>0</v>
      </c>
      <c r="W359" s="47">
        <v>0</v>
      </c>
      <c r="X359" s="47">
        <v>0</v>
      </c>
      <c r="Y359" s="47">
        <v>179584</v>
      </c>
      <c r="Z359" s="47">
        <v>179584</v>
      </c>
      <c r="AA359" s="47">
        <v>0</v>
      </c>
      <c r="AB359" s="15">
        <f t="shared" si="37"/>
        <v>179584</v>
      </c>
      <c r="AC359" s="49">
        <f t="shared" si="33"/>
        <v>0</v>
      </c>
      <c r="AD359" s="49">
        <f t="shared" si="34"/>
        <v>0</v>
      </c>
      <c r="AE359" s="49">
        <f t="shared" si="35"/>
        <v>0</v>
      </c>
      <c r="AF359" s="49">
        <f t="shared" si="36"/>
        <v>0</v>
      </c>
    </row>
    <row r="360" spans="1:32" outlineLevel="2" x14ac:dyDescent="0.35">
      <c r="A360" s="12" t="s">
        <v>31</v>
      </c>
      <c r="B360" s="12" t="s">
        <v>32</v>
      </c>
      <c r="C360" s="12" t="s">
        <v>65</v>
      </c>
      <c r="D360" s="12" t="s">
        <v>78</v>
      </c>
      <c r="E360" s="13"/>
      <c r="F360" s="12" t="s">
        <v>184</v>
      </c>
      <c r="G360" s="13">
        <v>1120</v>
      </c>
      <c r="H360" s="13">
        <v>3480</v>
      </c>
      <c r="I360" s="40" t="s">
        <v>218</v>
      </c>
      <c r="J360" s="47">
        <v>9850</v>
      </c>
      <c r="K360" s="47">
        <v>9850</v>
      </c>
      <c r="L360" s="47">
        <v>0</v>
      </c>
      <c r="M360" s="47">
        <v>0</v>
      </c>
      <c r="N360" s="47">
        <v>0</v>
      </c>
      <c r="O360" s="47">
        <v>0</v>
      </c>
      <c r="P360" s="47">
        <v>0</v>
      </c>
      <c r="Q360" s="47">
        <v>0</v>
      </c>
      <c r="R360" s="47">
        <v>0</v>
      </c>
      <c r="S360" s="47">
        <f t="shared" si="40"/>
        <v>9850</v>
      </c>
      <c r="T360" s="47">
        <v>0</v>
      </c>
      <c r="U360" s="47">
        <v>0</v>
      </c>
      <c r="V360" s="47">
        <v>0</v>
      </c>
      <c r="W360" s="47">
        <v>0</v>
      </c>
      <c r="X360" s="47">
        <v>0</v>
      </c>
      <c r="Y360" s="47">
        <v>0</v>
      </c>
      <c r="Z360" s="47">
        <v>9850</v>
      </c>
      <c r="AA360" s="47">
        <v>0</v>
      </c>
      <c r="AB360" s="15">
        <f t="shared" si="37"/>
        <v>9850</v>
      </c>
      <c r="AC360" s="49">
        <f t="shared" si="33"/>
        <v>0</v>
      </c>
      <c r="AD360" s="49">
        <f t="shared" si="34"/>
        <v>0</v>
      </c>
      <c r="AE360" s="49">
        <f t="shared" si="35"/>
        <v>0</v>
      </c>
      <c r="AF360" s="49">
        <f t="shared" si="36"/>
        <v>0</v>
      </c>
    </row>
    <row r="361" spans="1:32" outlineLevel="2" x14ac:dyDescent="0.35">
      <c r="A361" s="12" t="s">
        <v>31</v>
      </c>
      <c r="B361" s="12" t="s">
        <v>32</v>
      </c>
      <c r="C361" s="12" t="s">
        <v>65</v>
      </c>
      <c r="D361" s="12" t="s">
        <v>79</v>
      </c>
      <c r="E361" s="13"/>
      <c r="F361" s="12" t="s">
        <v>184</v>
      </c>
      <c r="G361" s="13">
        <v>1120</v>
      </c>
      <c r="H361" s="13">
        <v>3480</v>
      </c>
      <c r="I361" s="40" t="s">
        <v>219</v>
      </c>
      <c r="J361" s="47">
        <v>9210</v>
      </c>
      <c r="K361" s="47">
        <v>9210</v>
      </c>
      <c r="L361" s="47">
        <v>0</v>
      </c>
      <c r="M361" s="47">
        <v>0</v>
      </c>
      <c r="N361" s="47">
        <v>0</v>
      </c>
      <c r="O361" s="47">
        <v>0</v>
      </c>
      <c r="P361" s="47">
        <v>0</v>
      </c>
      <c r="Q361" s="47">
        <v>0</v>
      </c>
      <c r="R361" s="47">
        <v>0</v>
      </c>
      <c r="S361" s="47">
        <f t="shared" si="40"/>
        <v>9210</v>
      </c>
      <c r="T361" s="47">
        <v>0</v>
      </c>
      <c r="U361" s="47">
        <v>0</v>
      </c>
      <c r="V361" s="47">
        <v>0</v>
      </c>
      <c r="W361" s="47">
        <v>0</v>
      </c>
      <c r="X361" s="47">
        <v>0</v>
      </c>
      <c r="Y361" s="47">
        <v>0</v>
      </c>
      <c r="Z361" s="47">
        <v>9210</v>
      </c>
      <c r="AA361" s="47">
        <v>0</v>
      </c>
      <c r="AB361" s="15">
        <f t="shared" si="37"/>
        <v>9210</v>
      </c>
      <c r="AC361" s="49">
        <f t="shared" si="33"/>
        <v>0</v>
      </c>
      <c r="AD361" s="49">
        <f t="shared" si="34"/>
        <v>0</v>
      </c>
      <c r="AE361" s="49">
        <f t="shared" si="35"/>
        <v>0</v>
      </c>
      <c r="AF361" s="49">
        <f t="shared" si="36"/>
        <v>0</v>
      </c>
    </row>
    <row r="362" spans="1:32" outlineLevel="2" x14ac:dyDescent="0.35">
      <c r="A362" s="12" t="s">
        <v>94</v>
      </c>
      <c r="B362" s="12" t="s">
        <v>32</v>
      </c>
      <c r="C362" s="12" t="s">
        <v>65</v>
      </c>
      <c r="D362" s="12" t="s">
        <v>115</v>
      </c>
      <c r="E362" s="13"/>
      <c r="F362" s="12" t="s">
        <v>184</v>
      </c>
      <c r="G362" s="13">
        <v>1120</v>
      </c>
      <c r="H362" s="13">
        <v>3480</v>
      </c>
      <c r="I362" s="40" t="s">
        <v>23</v>
      </c>
      <c r="J362" s="47">
        <v>400073000</v>
      </c>
      <c r="K362" s="47">
        <v>400073000</v>
      </c>
      <c r="L362" s="47">
        <v>0</v>
      </c>
      <c r="M362" s="47">
        <v>0</v>
      </c>
      <c r="N362" s="47">
        <v>0</v>
      </c>
      <c r="O362" s="47">
        <v>0</v>
      </c>
      <c r="P362" s="47">
        <v>0</v>
      </c>
      <c r="Q362" s="47">
        <v>0</v>
      </c>
      <c r="R362" s="47">
        <v>0</v>
      </c>
      <c r="S362" s="47">
        <f t="shared" si="40"/>
        <v>400073000</v>
      </c>
      <c r="T362" s="47">
        <v>0</v>
      </c>
      <c r="U362" s="47">
        <v>177554879.41</v>
      </c>
      <c r="V362" s="47">
        <v>0</v>
      </c>
      <c r="W362" s="47">
        <v>122517319.13</v>
      </c>
      <c r="X362" s="47">
        <v>122517319.13</v>
      </c>
      <c r="Y362" s="47">
        <v>801.46</v>
      </c>
      <c r="Z362" s="47">
        <v>100000801.45999999</v>
      </c>
      <c r="AA362" s="47">
        <v>0</v>
      </c>
      <c r="AB362" s="15">
        <f t="shared" si="37"/>
        <v>100000801.46000001</v>
      </c>
      <c r="AC362" s="49">
        <f t="shared" si="33"/>
        <v>0.30623740949776662</v>
      </c>
      <c r="AD362" s="49">
        <f t="shared" si="34"/>
        <v>0.30623740949776662</v>
      </c>
      <c r="AE362" s="49">
        <f t="shared" si="35"/>
        <v>0.44380620389278957</v>
      </c>
      <c r="AF362" s="49">
        <f t="shared" si="36"/>
        <v>0.75004361339055614</v>
      </c>
    </row>
    <row r="363" spans="1:32" outlineLevel="2" x14ac:dyDescent="0.35">
      <c r="A363" s="12" t="s">
        <v>94</v>
      </c>
      <c r="B363" s="12" t="s">
        <v>32</v>
      </c>
      <c r="C363" s="12" t="s">
        <v>65</v>
      </c>
      <c r="D363" s="12" t="s">
        <v>66</v>
      </c>
      <c r="E363" s="13"/>
      <c r="F363" s="12" t="s">
        <v>184</v>
      </c>
      <c r="G363" s="13">
        <v>1120</v>
      </c>
      <c r="H363" s="13">
        <v>3480</v>
      </c>
      <c r="I363" s="40" t="s">
        <v>210</v>
      </c>
      <c r="J363" s="47">
        <v>755829</v>
      </c>
      <c r="K363" s="47">
        <v>755829</v>
      </c>
      <c r="L363" s="47">
        <v>0</v>
      </c>
      <c r="M363" s="47">
        <v>0</v>
      </c>
      <c r="N363" s="47">
        <v>0</v>
      </c>
      <c r="O363" s="47">
        <v>0</v>
      </c>
      <c r="P363" s="47">
        <v>0</v>
      </c>
      <c r="Q363" s="47">
        <v>0</v>
      </c>
      <c r="R363" s="47">
        <v>0</v>
      </c>
      <c r="S363" s="47">
        <f t="shared" si="40"/>
        <v>755829</v>
      </c>
      <c r="T363" s="47">
        <v>121028.78</v>
      </c>
      <c r="U363" s="47">
        <v>513.65</v>
      </c>
      <c r="V363" s="47">
        <v>0</v>
      </c>
      <c r="W363" s="47">
        <v>275914.09000000003</v>
      </c>
      <c r="X363" s="47">
        <v>275914.09000000003</v>
      </c>
      <c r="Y363" s="47">
        <v>358372.48</v>
      </c>
      <c r="Z363" s="47">
        <v>358372.48</v>
      </c>
      <c r="AA363" s="47">
        <v>0</v>
      </c>
      <c r="AB363" s="15">
        <f t="shared" si="37"/>
        <v>358372.47999999992</v>
      </c>
      <c r="AC363" s="49">
        <f t="shared" si="33"/>
        <v>0.36504829796157601</v>
      </c>
      <c r="AD363" s="49">
        <f t="shared" si="34"/>
        <v>0.36504829796157601</v>
      </c>
      <c r="AE363" s="49">
        <f t="shared" si="35"/>
        <v>0.16080678301573503</v>
      </c>
      <c r="AF363" s="49">
        <f t="shared" si="36"/>
        <v>0.52585508097731104</v>
      </c>
    </row>
    <row r="364" spans="1:32" outlineLevel="2" x14ac:dyDescent="0.35">
      <c r="A364" s="12" t="s">
        <v>94</v>
      </c>
      <c r="B364" s="12" t="s">
        <v>32</v>
      </c>
      <c r="C364" s="12" t="s">
        <v>65</v>
      </c>
      <c r="D364" s="12" t="s">
        <v>67</v>
      </c>
      <c r="E364" s="13"/>
      <c r="F364" s="12" t="s">
        <v>184</v>
      </c>
      <c r="G364" s="13">
        <v>1120</v>
      </c>
      <c r="H364" s="13">
        <v>3480</v>
      </c>
      <c r="I364" s="40" t="s">
        <v>211</v>
      </c>
      <c r="J364" s="47">
        <v>2082381</v>
      </c>
      <c r="K364" s="47">
        <v>2082381</v>
      </c>
      <c r="L364" s="47">
        <v>0</v>
      </c>
      <c r="M364" s="47">
        <v>0</v>
      </c>
      <c r="N364" s="47">
        <v>0</v>
      </c>
      <c r="O364" s="47">
        <v>0</v>
      </c>
      <c r="P364" s="47">
        <v>0</v>
      </c>
      <c r="Q364" s="47">
        <v>0</v>
      </c>
      <c r="R364" s="47">
        <v>0</v>
      </c>
      <c r="S364" s="47">
        <f t="shared" si="40"/>
        <v>2082381</v>
      </c>
      <c r="T364" s="47">
        <v>559990.16</v>
      </c>
      <c r="U364" s="47">
        <v>71500</v>
      </c>
      <c r="V364" s="47">
        <v>0</v>
      </c>
      <c r="W364" s="47">
        <v>0</v>
      </c>
      <c r="X364" s="47">
        <v>0</v>
      </c>
      <c r="Y364" s="47">
        <v>1450890.84</v>
      </c>
      <c r="Z364" s="47">
        <v>1450890.84</v>
      </c>
      <c r="AA364" s="47">
        <v>0</v>
      </c>
      <c r="AB364" s="15">
        <f t="shared" si="37"/>
        <v>1450890.8399999999</v>
      </c>
      <c r="AC364" s="49">
        <f t="shared" si="33"/>
        <v>0</v>
      </c>
      <c r="AD364" s="49">
        <f t="shared" si="34"/>
        <v>0</v>
      </c>
      <c r="AE364" s="49">
        <f t="shared" si="35"/>
        <v>0.30325390022286991</v>
      </c>
      <c r="AF364" s="49">
        <f t="shared" si="36"/>
        <v>0.30325390022286991</v>
      </c>
    </row>
    <row r="365" spans="1:32" outlineLevel="2" x14ac:dyDescent="0.35">
      <c r="A365" s="12" t="s">
        <v>94</v>
      </c>
      <c r="B365" s="12" t="s">
        <v>32</v>
      </c>
      <c r="C365" s="12" t="s">
        <v>65</v>
      </c>
      <c r="D365" s="12" t="s">
        <v>68</v>
      </c>
      <c r="E365" s="13"/>
      <c r="F365" s="12" t="s">
        <v>184</v>
      </c>
      <c r="G365" s="13">
        <v>1120</v>
      </c>
      <c r="H365" s="13">
        <v>3480</v>
      </c>
      <c r="I365" s="40" t="s">
        <v>212</v>
      </c>
      <c r="J365" s="47">
        <v>233856</v>
      </c>
      <c r="K365" s="47">
        <v>233856</v>
      </c>
      <c r="L365" s="47">
        <v>0</v>
      </c>
      <c r="M365" s="47">
        <v>0</v>
      </c>
      <c r="N365" s="47">
        <v>0</v>
      </c>
      <c r="O365" s="47">
        <v>0</v>
      </c>
      <c r="P365" s="47">
        <v>0</v>
      </c>
      <c r="Q365" s="47">
        <v>0</v>
      </c>
      <c r="R365" s="47">
        <v>0</v>
      </c>
      <c r="S365" s="47">
        <f t="shared" si="40"/>
        <v>233856</v>
      </c>
      <c r="T365" s="47">
        <v>74025</v>
      </c>
      <c r="U365" s="47">
        <v>0</v>
      </c>
      <c r="V365" s="47">
        <v>0</v>
      </c>
      <c r="W365" s="47">
        <v>30500.17</v>
      </c>
      <c r="X365" s="47">
        <v>30500.17</v>
      </c>
      <c r="Y365" s="47">
        <v>129330.83</v>
      </c>
      <c r="Z365" s="47">
        <v>129330.83</v>
      </c>
      <c r="AA365" s="47">
        <v>0</v>
      </c>
      <c r="AB365" s="15">
        <f t="shared" si="37"/>
        <v>129330.83</v>
      </c>
      <c r="AC365" s="49">
        <f t="shared" si="33"/>
        <v>0.13042286706349204</v>
      </c>
      <c r="AD365" s="49">
        <f t="shared" si="34"/>
        <v>0.13042286706349204</v>
      </c>
      <c r="AE365" s="49">
        <f t="shared" si="35"/>
        <v>0.31654094827586204</v>
      </c>
      <c r="AF365" s="49">
        <f t="shared" si="36"/>
        <v>0.44696381533935409</v>
      </c>
    </row>
    <row r="366" spans="1:32" outlineLevel="2" x14ac:dyDescent="0.35">
      <c r="A366" s="12" t="s">
        <v>94</v>
      </c>
      <c r="B366" s="12" t="s">
        <v>32</v>
      </c>
      <c r="C366" s="12" t="s">
        <v>65</v>
      </c>
      <c r="D366" s="12" t="s">
        <v>116</v>
      </c>
      <c r="E366" s="13"/>
      <c r="F366" s="12" t="s">
        <v>184</v>
      </c>
      <c r="G366" s="13">
        <v>1120</v>
      </c>
      <c r="H366" s="13">
        <v>3480</v>
      </c>
      <c r="I366" s="40" t="s">
        <v>271</v>
      </c>
      <c r="J366" s="47">
        <v>1656345</v>
      </c>
      <c r="K366" s="47">
        <v>1656345</v>
      </c>
      <c r="L366" s="47">
        <v>0</v>
      </c>
      <c r="M366" s="47">
        <v>0</v>
      </c>
      <c r="N366" s="47">
        <v>0</v>
      </c>
      <c r="O366" s="47">
        <v>0</v>
      </c>
      <c r="P366" s="47">
        <v>0</v>
      </c>
      <c r="Q366" s="47">
        <v>0</v>
      </c>
      <c r="R366" s="47">
        <v>0</v>
      </c>
      <c r="S366" s="47">
        <f t="shared" si="40"/>
        <v>1656345</v>
      </c>
      <c r="T366" s="47">
        <v>44778.5</v>
      </c>
      <c r="U366" s="47">
        <v>269021.37</v>
      </c>
      <c r="V366" s="47">
        <v>0</v>
      </c>
      <c r="W366" s="47">
        <v>416055.35</v>
      </c>
      <c r="X366" s="47">
        <v>416055.35</v>
      </c>
      <c r="Y366" s="47">
        <v>926489.78</v>
      </c>
      <c r="Z366" s="47">
        <v>926489.78</v>
      </c>
      <c r="AA366" s="47">
        <v>0</v>
      </c>
      <c r="AB366" s="15">
        <f t="shared" si="37"/>
        <v>926489.77999999991</v>
      </c>
      <c r="AC366" s="49">
        <f t="shared" si="33"/>
        <v>0.25118882237698065</v>
      </c>
      <c r="AD366" s="49">
        <f t="shared" si="34"/>
        <v>0.25118882237698065</v>
      </c>
      <c r="AE366" s="49">
        <f t="shared" si="35"/>
        <v>0.18945320570291818</v>
      </c>
      <c r="AF366" s="49">
        <f t="shared" si="36"/>
        <v>0.44064202807989883</v>
      </c>
    </row>
    <row r="367" spans="1:32" outlineLevel="2" x14ac:dyDescent="0.35">
      <c r="A367" s="12" t="s">
        <v>94</v>
      </c>
      <c r="B367" s="12" t="s">
        <v>32</v>
      </c>
      <c r="C367" s="12" t="s">
        <v>65</v>
      </c>
      <c r="D367" s="12" t="s">
        <v>117</v>
      </c>
      <c r="E367" s="13"/>
      <c r="F367" s="12" t="s">
        <v>184</v>
      </c>
      <c r="G367" s="13">
        <v>1120</v>
      </c>
      <c r="H367" s="13">
        <v>3480</v>
      </c>
      <c r="I367" s="40" t="s">
        <v>272</v>
      </c>
      <c r="J367" s="47">
        <v>1766350</v>
      </c>
      <c r="K367" s="47">
        <v>1766350</v>
      </c>
      <c r="L367" s="47">
        <v>0</v>
      </c>
      <c r="M367" s="47">
        <v>0</v>
      </c>
      <c r="N367" s="47">
        <v>0</v>
      </c>
      <c r="O367" s="47">
        <v>0</v>
      </c>
      <c r="P367" s="47">
        <v>0</v>
      </c>
      <c r="Q367" s="47">
        <v>0</v>
      </c>
      <c r="R367" s="47">
        <v>0</v>
      </c>
      <c r="S367" s="47">
        <f t="shared" si="40"/>
        <v>1766350</v>
      </c>
      <c r="T367" s="47">
        <v>0</v>
      </c>
      <c r="U367" s="47">
        <v>7550.01</v>
      </c>
      <c r="V367" s="47">
        <v>0</v>
      </c>
      <c r="W367" s="47">
        <v>28399.99</v>
      </c>
      <c r="X367" s="47">
        <v>28399.99</v>
      </c>
      <c r="Y367" s="47">
        <v>1730400</v>
      </c>
      <c r="Z367" s="47">
        <v>1730400</v>
      </c>
      <c r="AA367" s="47">
        <v>0</v>
      </c>
      <c r="AB367" s="15">
        <f t="shared" si="37"/>
        <v>1730400</v>
      </c>
      <c r="AC367" s="49">
        <f t="shared" si="33"/>
        <v>1.607834800577462E-2</v>
      </c>
      <c r="AD367" s="49">
        <f t="shared" si="34"/>
        <v>1.607834800577462E-2</v>
      </c>
      <c r="AE367" s="49">
        <f t="shared" si="35"/>
        <v>4.2743567243185097E-3</v>
      </c>
      <c r="AF367" s="49">
        <f t="shared" si="36"/>
        <v>2.0352704730093131E-2</v>
      </c>
    </row>
    <row r="368" spans="1:32" outlineLevel="2" x14ac:dyDescent="0.35">
      <c r="A368" s="12" t="s">
        <v>94</v>
      </c>
      <c r="B368" s="12" t="s">
        <v>32</v>
      </c>
      <c r="C368" s="12" t="s">
        <v>65</v>
      </c>
      <c r="D368" s="12" t="s">
        <v>118</v>
      </c>
      <c r="E368" s="13"/>
      <c r="F368" s="12" t="s">
        <v>184</v>
      </c>
      <c r="G368" s="13">
        <v>1120</v>
      </c>
      <c r="H368" s="13">
        <v>3480</v>
      </c>
      <c r="I368" s="40" t="s">
        <v>24</v>
      </c>
      <c r="J368" s="47">
        <v>1162320</v>
      </c>
      <c r="K368" s="47">
        <v>1162320</v>
      </c>
      <c r="L368" s="47">
        <v>0</v>
      </c>
      <c r="M368" s="47">
        <v>0</v>
      </c>
      <c r="N368" s="47">
        <v>0</v>
      </c>
      <c r="O368" s="47">
        <v>0</v>
      </c>
      <c r="P368" s="47">
        <v>0</v>
      </c>
      <c r="Q368" s="47">
        <v>0</v>
      </c>
      <c r="R368" s="47">
        <v>0</v>
      </c>
      <c r="S368" s="47">
        <f t="shared" si="40"/>
        <v>1162320</v>
      </c>
      <c r="T368" s="47">
        <v>0</v>
      </c>
      <c r="U368" s="47">
        <v>50000</v>
      </c>
      <c r="V368" s="47">
        <v>0</v>
      </c>
      <c r="W368" s="47">
        <v>0</v>
      </c>
      <c r="X368" s="47">
        <v>0</v>
      </c>
      <c r="Y368" s="47">
        <v>1112320</v>
      </c>
      <c r="Z368" s="47">
        <v>1112320</v>
      </c>
      <c r="AA368" s="47">
        <v>0</v>
      </c>
      <c r="AB368" s="15">
        <f t="shared" si="37"/>
        <v>1112320</v>
      </c>
      <c r="AC368" s="49">
        <f t="shared" si="33"/>
        <v>0</v>
      </c>
      <c r="AD368" s="49">
        <f t="shared" si="34"/>
        <v>0</v>
      </c>
      <c r="AE368" s="49">
        <f t="shared" si="35"/>
        <v>4.3017413448964141E-2</v>
      </c>
      <c r="AF368" s="49">
        <f t="shared" si="36"/>
        <v>4.3017413448964141E-2</v>
      </c>
    </row>
    <row r="369" spans="1:32" ht="27" outlineLevel="2" x14ac:dyDescent="0.35">
      <c r="A369" s="12" t="s">
        <v>94</v>
      </c>
      <c r="B369" s="12" t="s">
        <v>32</v>
      </c>
      <c r="C369" s="12" t="s">
        <v>65</v>
      </c>
      <c r="D369" s="12" t="s">
        <v>70</v>
      </c>
      <c r="E369" s="13"/>
      <c r="F369" s="12" t="s">
        <v>184</v>
      </c>
      <c r="G369" s="13">
        <v>1120</v>
      </c>
      <c r="H369" s="13">
        <v>3480</v>
      </c>
      <c r="I369" s="40" t="s">
        <v>213</v>
      </c>
      <c r="J369" s="47">
        <v>6687049</v>
      </c>
      <c r="K369" s="47">
        <v>6687049</v>
      </c>
      <c r="L369" s="47">
        <v>0</v>
      </c>
      <c r="M369" s="47">
        <v>0</v>
      </c>
      <c r="N369" s="47">
        <v>0</v>
      </c>
      <c r="O369" s="47">
        <v>0</v>
      </c>
      <c r="P369" s="47">
        <v>0</v>
      </c>
      <c r="Q369" s="47">
        <v>0</v>
      </c>
      <c r="R369" s="47">
        <v>0</v>
      </c>
      <c r="S369" s="47">
        <f t="shared" si="40"/>
        <v>6687049</v>
      </c>
      <c r="T369" s="47">
        <v>1325923.5</v>
      </c>
      <c r="U369" s="47">
        <v>0</v>
      </c>
      <c r="V369" s="47">
        <v>0</v>
      </c>
      <c r="W369" s="47">
        <v>106279.66</v>
      </c>
      <c r="X369" s="47">
        <v>106279.66</v>
      </c>
      <c r="Y369" s="47">
        <v>5254845.84</v>
      </c>
      <c r="Z369" s="47">
        <v>5254845.84</v>
      </c>
      <c r="AA369" s="47">
        <v>0</v>
      </c>
      <c r="AB369" s="15">
        <f t="shared" si="37"/>
        <v>5254845.84</v>
      </c>
      <c r="AC369" s="49">
        <f t="shared" si="33"/>
        <v>1.5893357443619749E-2</v>
      </c>
      <c r="AD369" s="49">
        <f t="shared" si="34"/>
        <v>1.5893357443619749E-2</v>
      </c>
      <c r="AE369" s="49">
        <f t="shared" si="35"/>
        <v>0.19828230658994722</v>
      </c>
      <c r="AF369" s="49">
        <f t="shared" si="36"/>
        <v>0.21417566403356697</v>
      </c>
    </row>
    <row r="370" spans="1:32" outlineLevel="2" x14ac:dyDescent="0.35">
      <c r="A370" s="12" t="s">
        <v>94</v>
      </c>
      <c r="B370" s="12" t="s">
        <v>32</v>
      </c>
      <c r="C370" s="12" t="s">
        <v>65</v>
      </c>
      <c r="D370" s="12" t="s">
        <v>119</v>
      </c>
      <c r="E370" s="13"/>
      <c r="F370" s="12" t="s">
        <v>184</v>
      </c>
      <c r="G370" s="13">
        <v>1120</v>
      </c>
      <c r="H370" s="13">
        <v>3480</v>
      </c>
      <c r="I370" s="40" t="s">
        <v>25</v>
      </c>
      <c r="J370" s="47">
        <v>1130000</v>
      </c>
      <c r="K370" s="47">
        <v>1130000</v>
      </c>
      <c r="L370" s="47">
        <v>0</v>
      </c>
      <c r="M370" s="47">
        <v>0</v>
      </c>
      <c r="N370" s="47">
        <v>0</v>
      </c>
      <c r="O370" s="47">
        <v>0</v>
      </c>
      <c r="P370" s="47">
        <v>0</v>
      </c>
      <c r="Q370" s="47">
        <v>0</v>
      </c>
      <c r="R370" s="47">
        <v>0</v>
      </c>
      <c r="S370" s="47">
        <f t="shared" si="40"/>
        <v>1130000</v>
      </c>
      <c r="T370" s="47">
        <v>0</v>
      </c>
      <c r="U370" s="47">
        <v>0</v>
      </c>
      <c r="V370" s="47">
        <v>0</v>
      </c>
      <c r="W370" s="47">
        <v>0</v>
      </c>
      <c r="X370" s="47">
        <v>0</v>
      </c>
      <c r="Y370" s="47">
        <v>1130000</v>
      </c>
      <c r="Z370" s="47">
        <v>1130000</v>
      </c>
      <c r="AA370" s="47">
        <v>0</v>
      </c>
      <c r="AB370" s="15">
        <f t="shared" si="37"/>
        <v>1130000</v>
      </c>
      <c r="AC370" s="49">
        <f t="shared" si="33"/>
        <v>0</v>
      </c>
      <c r="AD370" s="49">
        <f t="shared" si="34"/>
        <v>0</v>
      </c>
      <c r="AE370" s="49">
        <f t="shared" si="35"/>
        <v>0</v>
      </c>
      <c r="AF370" s="49">
        <f t="shared" si="36"/>
        <v>0</v>
      </c>
    </row>
    <row r="371" spans="1:32" outlineLevel="2" x14ac:dyDescent="0.35">
      <c r="A371" s="12" t="s">
        <v>94</v>
      </c>
      <c r="B371" s="12" t="s">
        <v>32</v>
      </c>
      <c r="C371" s="12" t="s">
        <v>65</v>
      </c>
      <c r="D371" s="12" t="s">
        <v>120</v>
      </c>
      <c r="E371" s="13"/>
      <c r="F371" s="12" t="s">
        <v>184</v>
      </c>
      <c r="G371" s="13">
        <v>1120</v>
      </c>
      <c r="H371" s="13">
        <v>3480</v>
      </c>
      <c r="I371" s="40" t="s">
        <v>273</v>
      </c>
      <c r="J371" s="47">
        <v>1253000</v>
      </c>
      <c r="K371" s="47">
        <v>1253000</v>
      </c>
      <c r="L371" s="47">
        <v>0</v>
      </c>
      <c r="M371" s="47">
        <v>0</v>
      </c>
      <c r="N371" s="47">
        <v>0</v>
      </c>
      <c r="O371" s="47">
        <v>0</v>
      </c>
      <c r="P371" s="47">
        <v>0</v>
      </c>
      <c r="Q371" s="47">
        <v>0</v>
      </c>
      <c r="R371" s="47">
        <v>0</v>
      </c>
      <c r="S371" s="47">
        <f t="shared" si="40"/>
        <v>1253000</v>
      </c>
      <c r="T371" s="47">
        <v>0</v>
      </c>
      <c r="U371" s="47">
        <v>49320.03</v>
      </c>
      <c r="V371" s="47">
        <v>0</v>
      </c>
      <c r="W371" s="47">
        <v>27051.13</v>
      </c>
      <c r="X371" s="47">
        <v>27051.13</v>
      </c>
      <c r="Y371" s="47">
        <v>1176628.8400000001</v>
      </c>
      <c r="Z371" s="47">
        <v>1176628.8400000001</v>
      </c>
      <c r="AA371" s="47">
        <v>0</v>
      </c>
      <c r="AB371" s="15">
        <f t="shared" si="37"/>
        <v>1176628.8400000001</v>
      </c>
      <c r="AC371" s="49">
        <f t="shared" si="33"/>
        <v>2.1589090183559458E-2</v>
      </c>
      <c r="AD371" s="49">
        <f t="shared" si="34"/>
        <v>2.1589090183559458E-2</v>
      </c>
      <c r="AE371" s="49">
        <f t="shared" si="35"/>
        <v>3.9361556264964084E-2</v>
      </c>
      <c r="AF371" s="49">
        <f t="shared" si="36"/>
        <v>6.0950646448523542E-2</v>
      </c>
    </row>
    <row r="372" spans="1:32" ht="27" outlineLevel="2" x14ac:dyDescent="0.35">
      <c r="A372" s="12" t="s">
        <v>94</v>
      </c>
      <c r="B372" s="12" t="s">
        <v>32</v>
      </c>
      <c r="C372" s="12" t="s">
        <v>65</v>
      </c>
      <c r="D372" s="12" t="s">
        <v>121</v>
      </c>
      <c r="E372" s="13"/>
      <c r="F372" s="12" t="s">
        <v>184</v>
      </c>
      <c r="G372" s="13">
        <v>1120</v>
      </c>
      <c r="H372" s="13">
        <v>3480</v>
      </c>
      <c r="I372" s="40" t="s">
        <v>274</v>
      </c>
      <c r="J372" s="47">
        <v>2190273</v>
      </c>
      <c r="K372" s="47">
        <v>2190273</v>
      </c>
      <c r="L372" s="47">
        <v>0</v>
      </c>
      <c r="M372" s="47">
        <v>0</v>
      </c>
      <c r="N372" s="47">
        <v>0</v>
      </c>
      <c r="O372" s="47">
        <v>0</v>
      </c>
      <c r="P372" s="47">
        <v>0</v>
      </c>
      <c r="Q372" s="47">
        <v>0</v>
      </c>
      <c r="R372" s="47">
        <v>0</v>
      </c>
      <c r="S372" s="47">
        <f t="shared" si="40"/>
        <v>2190273</v>
      </c>
      <c r="T372" s="47">
        <v>0</v>
      </c>
      <c r="U372" s="47">
        <v>20714.87</v>
      </c>
      <c r="V372" s="47">
        <v>0</v>
      </c>
      <c r="W372" s="47">
        <v>690265.58</v>
      </c>
      <c r="X372" s="47">
        <v>690265.58</v>
      </c>
      <c r="Y372" s="47">
        <v>1479292.55</v>
      </c>
      <c r="Z372" s="47">
        <v>1479292.55</v>
      </c>
      <c r="AA372" s="47">
        <v>0</v>
      </c>
      <c r="AB372" s="15">
        <f t="shared" si="37"/>
        <v>1479292.5499999998</v>
      </c>
      <c r="AC372" s="49">
        <f t="shared" si="33"/>
        <v>0.31515047667573859</v>
      </c>
      <c r="AD372" s="49">
        <f t="shared" si="34"/>
        <v>0.31515047667573859</v>
      </c>
      <c r="AE372" s="49">
        <f t="shared" si="35"/>
        <v>9.4576657795626389E-3</v>
      </c>
      <c r="AF372" s="49">
        <f t="shared" si="36"/>
        <v>0.32460814245530123</v>
      </c>
    </row>
    <row r="373" spans="1:32" outlineLevel="2" x14ac:dyDescent="0.35">
      <c r="A373" s="12" t="s">
        <v>94</v>
      </c>
      <c r="B373" s="12" t="s">
        <v>32</v>
      </c>
      <c r="C373" s="12" t="s">
        <v>65</v>
      </c>
      <c r="D373" s="12" t="s">
        <v>71</v>
      </c>
      <c r="E373" s="13"/>
      <c r="F373" s="12" t="s">
        <v>184</v>
      </c>
      <c r="G373" s="13">
        <v>1120</v>
      </c>
      <c r="H373" s="13">
        <v>3480</v>
      </c>
      <c r="I373" s="40" t="s">
        <v>8</v>
      </c>
      <c r="J373" s="47">
        <v>3220365</v>
      </c>
      <c r="K373" s="47">
        <v>3220365</v>
      </c>
      <c r="L373" s="47">
        <v>0</v>
      </c>
      <c r="M373" s="47">
        <v>0</v>
      </c>
      <c r="N373" s="47">
        <v>0</v>
      </c>
      <c r="O373" s="47">
        <v>0</v>
      </c>
      <c r="P373" s="47">
        <v>0</v>
      </c>
      <c r="Q373" s="47">
        <v>0</v>
      </c>
      <c r="R373" s="47">
        <v>0</v>
      </c>
      <c r="S373" s="47">
        <f t="shared" si="40"/>
        <v>3220365</v>
      </c>
      <c r="T373" s="47">
        <v>396399.9</v>
      </c>
      <c r="U373" s="47">
        <v>188404.06</v>
      </c>
      <c r="V373" s="47">
        <v>0</v>
      </c>
      <c r="W373" s="47">
        <v>522937.8</v>
      </c>
      <c r="X373" s="47">
        <v>522937.8</v>
      </c>
      <c r="Y373" s="47">
        <v>2112623.2400000002</v>
      </c>
      <c r="Z373" s="47">
        <v>2112623.2400000002</v>
      </c>
      <c r="AA373" s="47">
        <v>0</v>
      </c>
      <c r="AB373" s="15">
        <f t="shared" si="37"/>
        <v>2112623.2400000002</v>
      </c>
      <c r="AC373" s="49">
        <f t="shared" si="33"/>
        <v>0.16238463652412072</v>
      </c>
      <c r="AD373" s="49">
        <f t="shared" si="34"/>
        <v>0.16238463652412072</v>
      </c>
      <c r="AE373" s="49">
        <f t="shared" si="35"/>
        <v>0.18159555205698732</v>
      </c>
      <c r="AF373" s="49">
        <f t="shared" si="36"/>
        <v>0.34398018858110802</v>
      </c>
    </row>
    <row r="374" spans="1:32" outlineLevel="2" x14ac:dyDescent="0.35">
      <c r="A374" s="12" t="s">
        <v>94</v>
      </c>
      <c r="B374" s="12" t="s">
        <v>32</v>
      </c>
      <c r="C374" s="12" t="s">
        <v>65</v>
      </c>
      <c r="D374" s="12" t="s">
        <v>72</v>
      </c>
      <c r="E374" s="13"/>
      <c r="F374" s="12" t="s">
        <v>184</v>
      </c>
      <c r="G374" s="13">
        <v>1120</v>
      </c>
      <c r="H374" s="13">
        <v>3480</v>
      </c>
      <c r="I374" s="40" t="s">
        <v>9</v>
      </c>
      <c r="J374" s="47">
        <v>46381520</v>
      </c>
      <c r="K374" s="47">
        <v>46381520</v>
      </c>
      <c r="L374" s="47">
        <v>0</v>
      </c>
      <c r="M374" s="47">
        <v>0</v>
      </c>
      <c r="N374" s="47">
        <v>0</v>
      </c>
      <c r="O374" s="47">
        <v>0</v>
      </c>
      <c r="P374" s="47">
        <v>0</v>
      </c>
      <c r="Q374" s="47">
        <v>0</v>
      </c>
      <c r="R374" s="47">
        <v>0</v>
      </c>
      <c r="S374" s="47">
        <f t="shared" si="40"/>
        <v>46381520</v>
      </c>
      <c r="T374" s="47">
        <v>0</v>
      </c>
      <c r="U374" s="47">
        <v>6842130.2300000004</v>
      </c>
      <c r="V374" s="47">
        <v>0</v>
      </c>
      <c r="W374" s="47">
        <v>10197543.01</v>
      </c>
      <c r="X374" s="47">
        <v>10197543.01</v>
      </c>
      <c r="Y374" s="47">
        <v>29341846.760000002</v>
      </c>
      <c r="Z374" s="47">
        <v>29341846.760000002</v>
      </c>
      <c r="AA374" s="47">
        <v>0</v>
      </c>
      <c r="AB374" s="15">
        <f t="shared" si="37"/>
        <v>29341846.759999998</v>
      </c>
      <c r="AC374" s="49">
        <f t="shared" si="33"/>
        <v>0.21986219964330622</v>
      </c>
      <c r="AD374" s="49">
        <f t="shared" si="34"/>
        <v>0.21986219964330622</v>
      </c>
      <c r="AE374" s="49">
        <f t="shared" si="35"/>
        <v>0.14751845627310189</v>
      </c>
      <c r="AF374" s="49">
        <f t="shared" si="36"/>
        <v>0.36738065591640812</v>
      </c>
    </row>
    <row r="375" spans="1:32" outlineLevel="2" x14ac:dyDescent="0.35">
      <c r="A375" s="12" t="s">
        <v>94</v>
      </c>
      <c r="B375" s="12" t="s">
        <v>32</v>
      </c>
      <c r="C375" s="12" t="s">
        <v>65</v>
      </c>
      <c r="D375" s="12" t="s">
        <v>73</v>
      </c>
      <c r="E375" s="13"/>
      <c r="F375" s="12" t="s">
        <v>184</v>
      </c>
      <c r="G375" s="13">
        <v>1120</v>
      </c>
      <c r="H375" s="13">
        <v>3480</v>
      </c>
      <c r="I375" s="40" t="s">
        <v>214</v>
      </c>
      <c r="J375" s="47">
        <v>10980844</v>
      </c>
      <c r="K375" s="47">
        <v>10980844</v>
      </c>
      <c r="L375" s="47">
        <v>0</v>
      </c>
      <c r="M375" s="47">
        <v>0</v>
      </c>
      <c r="N375" s="47">
        <v>0</v>
      </c>
      <c r="O375" s="47">
        <v>0</v>
      </c>
      <c r="P375" s="47">
        <v>0</v>
      </c>
      <c r="Q375" s="47">
        <v>0</v>
      </c>
      <c r="R375" s="47">
        <v>0</v>
      </c>
      <c r="S375" s="47">
        <f t="shared" si="40"/>
        <v>10980844</v>
      </c>
      <c r="T375" s="47">
        <v>30420.799999999999</v>
      </c>
      <c r="U375" s="47">
        <v>3842499.81</v>
      </c>
      <c r="V375" s="47">
        <v>0</v>
      </c>
      <c r="W375" s="47">
        <v>200070.41</v>
      </c>
      <c r="X375" s="47">
        <v>200070.41</v>
      </c>
      <c r="Y375" s="47">
        <v>6907852.9800000004</v>
      </c>
      <c r="Z375" s="47">
        <v>6907852.9800000004</v>
      </c>
      <c r="AA375" s="47">
        <v>0</v>
      </c>
      <c r="AB375" s="15">
        <f t="shared" si="37"/>
        <v>6907852.9799999986</v>
      </c>
      <c r="AC375" s="49">
        <f t="shared" si="33"/>
        <v>1.8219948302698772E-2</v>
      </c>
      <c r="AD375" s="49">
        <f t="shared" si="34"/>
        <v>1.8219948302698772E-2</v>
      </c>
      <c r="AE375" s="49">
        <f t="shared" si="35"/>
        <v>0.35269789917787742</v>
      </c>
      <c r="AF375" s="49">
        <f t="shared" si="36"/>
        <v>0.37091784748057621</v>
      </c>
    </row>
    <row r="376" spans="1:32" outlineLevel="2" x14ac:dyDescent="0.35">
      <c r="A376" s="12" t="s">
        <v>94</v>
      </c>
      <c r="B376" s="12" t="s">
        <v>32</v>
      </c>
      <c r="C376" s="12" t="s">
        <v>65</v>
      </c>
      <c r="D376" s="12" t="s">
        <v>74</v>
      </c>
      <c r="E376" s="13"/>
      <c r="F376" s="12" t="s">
        <v>184</v>
      </c>
      <c r="G376" s="13">
        <v>1120</v>
      </c>
      <c r="H376" s="13">
        <v>3480</v>
      </c>
      <c r="I376" s="40" t="s">
        <v>215</v>
      </c>
      <c r="J376" s="47">
        <v>1106514</v>
      </c>
      <c r="K376" s="47">
        <v>1106514</v>
      </c>
      <c r="L376" s="47">
        <v>0</v>
      </c>
      <c r="M376" s="47">
        <v>0</v>
      </c>
      <c r="N376" s="47">
        <v>0</v>
      </c>
      <c r="O376" s="47">
        <v>0</v>
      </c>
      <c r="P376" s="47">
        <v>0</v>
      </c>
      <c r="Q376" s="47">
        <v>0</v>
      </c>
      <c r="R376" s="47">
        <v>0</v>
      </c>
      <c r="S376" s="47">
        <f t="shared" si="40"/>
        <v>1106514</v>
      </c>
      <c r="T376" s="47">
        <v>0</v>
      </c>
      <c r="U376" s="47">
        <v>802461.24</v>
      </c>
      <c r="V376" s="47">
        <v>0</v>
      </c>
      <c r="W376" s="47">
        <v>0</v>
      </c>
      <c r="X376" s="47">
        <v>0</v>
      </c>
      <c r="Y376" s="47">
        <v>304052.76</v>
      </c>
      <c r="Z376" s="47">
        <v>304052.76</v>
      </c>
      <c r="AA376" s="47">
        <v>0</v>
      </c>
      <c r="AB376" s="15">
        <f t="shared" si="37"/>
        <v>304052.76</v>
      </c>
      <c r="AC376" s="49">
        <f t="shared" si="33"/>
        <v>0</v>
      </c>
      <c r="AD376" s="49">
        <f t="shared" si="34"/>
        <v>0</v>
      </c>
      <c r="AE376" s="49">
        <f t="shared" si="35"/>
        <v>0.72521562311909293</v>
      </c>
      <c r="AF376" s="49">
        <f t="shared" si="36"/>
        <v>0.72521562311909293</v>
      </c>
    </row>
    <row r="377" spans="1:32" outlineLevel="2" x14ac:dyDescent="0.35">
      <c r="A377" s="12" t="s">
        <v>94</v>
      </c>
      <c r="B377" s="12" t="s">
        <v>32</v>
      </c>
      <c r="C377" s="12" t="s">
        <v>65</v>
      </c>
      <c r="D377" s="12" t="s">
        <v>75</v>
      </c>
      <c r="E377" s="13"/>
      <c r="F377" s="12" t="s">
        <v>184</v>
      </c>
      <c r="G377" s="13">
        <v>1120</v>
      </c>
      <c r="H377" s="13">
        <v>3480</v>
      </c>
      <c r="I377" s="40" t="s">
        <v>216</v>
      </c>
      <c r="J377" s="47">
        <v>18406942</v>
      </c>
      <c r="K377" s="47">
        <v>18406942</v>
      </c>
      <c r="L377" s="47">
        <v>0</v>
      </c>
      <c r="M377" s="47">
        <v>0</v>
      </c>
      <c r="N377" s="47">
        <v>0</v>
      </c>
      <c r="O377" s="47">
        <v>0</v>
      </c>
      <c r="P377" s="47">
        <v>0</v>
      </c>
      <c r="Q377" s="47">
        <v>0</v>
      </c>
      <c r="R377" s="47">
        <v>0</v>
      </c>
      <c r="S377" s="47">
        <f t="shared" si="40"/>
        <v>18406942</v>
      </c>
      <c r="T377" s="47">
        <v>133686</v>
      </c>
      <c r="U377" s="47">
        <v>9131263.3900000006</v>
      </c>
      <c r="V377" s="47">
        <v>0</v>
      </c>
      <c r="W377" s="47">
        <v>1970268</v>
      </c>
      <c r="X377" s="47">
        <v>1970268</v>
      </c>
      <c r="Y377" s="47">
        <v>7171724.6100000003</v>
      </c>
      <c r="Z377" s="47">
        <v>7171724.6100000003</v>
      </c>
      <c r="AA377" s="47">
        <v>0</v>
      </c>
      <c r="AB377" s="15">
        <f t="shared" si="37"/>
        <v>7171724.6099999994</v>
      </c>
      <c r="AC377" s="49">
        <f t="shared" si="33"/>
        <v>0.10703939850519439</v>
      </c>
      <c r="AD377" s="49">
        <f t="shared" si="34"/>
        <v>0.10703939850519439</v>
      </c>
      <c r="AE377" s="49">
        <f t="shared" si="35"/>
        <v>0.50333995674023424</v>
      </c>
      <c r="AF377" s="49">
        <f t="shared" si="36"/>
        <v>0.61037935524542863</v>
      </c>
    </row>
    <row r="378" spans="1:32" outlineLevel="2" x14ac:dyDescent="0.35">
      <c r="A378" s="12" t="s">
        <v>94</v>
      </c>
      <c r="B378" s="12" t="s">
        <v>32</v>
      </c>
      <c r="C378" s="12" t="s">
        <v>65</v>
      </c>
      <c r="D378" s="12" t="s">
        <v>76</v>
      </c>
      <c r="E378" s="13"/>
      <c r="F378" s="12" t="s">
        <v>184</v>
      </c>
      <c r="G378" s="13">
        <v>1120</v>
      </c>
      <c r="H378" s="13">
        <v>3480</v>
      </c>
      <c r="I378" s="40" t="s">
        <v>10</v>
      </c>
      <c r="J378" s="47">
        <v>1000000</v>
      </c>
      <c r="K378" s="47">
        <v>1000000</v>
      </c>
      <c r="L378" s="47">
        <v>0</v>
      </c>
      <c r="M378" s="47">
        <v>0</v>
      </c>
      <c r="N378" s="47">
        <v>0</v>
      </c>
      <c r="O378" s="47">
        <v>0</v>
      </c>
      <c r="P378" s="47">
        <v>0</v>
      </c>
      <c r="Q378" s="47">
        <v>0</v>
      </c>
      <c r="R378" s="47">
        <v>0</v>
      </c>
      <c r="S378" s="47">
        <f t="shared" si="40"/>
        <v>1000000</v>
      </c>
      <c r="T378" s="47">
        <v>0</v>
      </c>
      <c r="U378" s="47">
        <v>0</v>
      </c>
      <c r="V378" s="47">
        <v>0</v>
      </c>
      <c r="W378" s="47">
        <v>0</v>
      </c>
      <c r="X378" s="47">
        <v>0</v>
      </c>
      <c r="Y378" s="47">
        <v>1000000</v>
      </c>
      <c r="Z378" s="47">
        <v>1000000</v>
      </c>
      <c r="AA378" s="47">
        <v>0</v>
      </c>
      <c r="AB378" s="15">
        <f t="shared" si="37"/>
        <v>1000000</v>
      </c>
      <c r="AC378" s="49">
        <f t="shared" si="33"/>
        <v>0</v>
      </c>
      <c r="AD378" s="49">
        <f t="shared" si="34"/>
        <v>0</v>
      </c>
      <c r="AE378" s="49">
        <f t="shared" si="35"/>
        <v>0</v>
      </c>
      <c r="AF378" s="49">
        <f t="shared" si="36"/>
        <v>0</v>
      </c>
    </row>
    <row r="379" spans="1:32" outlineLevel="2" x14ac:dyDescent="0.35">
      <c r="A379" s="12" t="s">
        <v>94</v>
      </c>
      <c r="B379" s="12" t="s">
        <v>32</v>
      </c>
      <c r="C379" s="12" t="s">
        <v>65</v>
      </c>
      <c r="D379" s="12" t="s">
        <v>77</v>
      </c>
      <c r="E379" s="13"/>
      <c r="F379" s="12" t="s">
        <v>184</v>
      </c>
      <c r="G379" s="13">
        <v>1120</v>
      </c>
      <c r="H379" s="13">
        <v>3480</v>
      </c>
      <c r="I379" s="40" t="s">
        <v>217</v>
      </c>
      <c r="J379" s="47">
        <v>110535324</v>
      </c>
      <c r="K379" s="47">
        <v>110535324</v>
      </c>
      <c r="L379" s="47">
        <v>0</v>
      </c>
      <c r="M379" s="47">
        <v>0</v>
      </c>
      <c r="N379" s="47">
        <v>0</v>
      </c>
      <c r="O379" s="47">
        <v>0</v>
      </c>
      <c r="P379" s="47">
        <v>0</v>
      </c>
      <c r="Q379" s="47">
        <v>0</v>
      </c>
      <c r="R379" s="47">
        <v>0</v>
      </c>
      <c r="S379" s="47">
        <f t="shared" si="40"/>
        <v>110535324</v>
      </c>
      <c r="T379" s="47">
        <v>1048360.5</v>
      </c>
      <c r="U379" s="47">
        <v>2730087.97</v>
      </c>
      <c r="V379" s="47">
        <v>0</v>
      </c>
      <c r="W379" s="47">
        <v>87749089.650000006</v>
      </c>
      <c r="X379" s="47">
        <v>87749089.650000006</v>
      </c>
      <c r="Y379" s="47">
        <v>19007785.879999999</v>
      </c>
      <c r="Z379" s="47">
        <v>19007785.879999999</v>
      </c>
      <c r="AA379" s="47">
        <v>0</v>
      </c>
      <c r="AB379" s="15">
        <f t="shared" si="37"/>
        <v>19007785.879999995</v>
      </c>
      <c r="AC379" s="49">
        <f t="shared" si="33"/>
        <v>0.79385563342628829</v>
      </c>
      <c r="AD379" s="49">
        <f t="shared" si="34"/>
        <v>0.79385563342628829</v>
      </c>
      <c r="AE379" s="49">
        <f t="shared" si="35"/>
        <v>3.4183176321082663E-2</v>
      </c>
      <c r="AF379" s="49">
        <f t="shared" si="36"/>
        <v>0.82803880974737099</v>
      </c>
    </row>
    <row r="380" spans="1:32" outlineLevel="2" x14ac:dyDescent="0.35">
      <c r="A380" s="12" t="s">
        <v>94</v>
      </c>
      <c r="B380" s="12" t="s">
        <v>32</v>
      </c>
      <c r="C380" s="12" t="s">
        <v>65</v>
      </c>
      <c r="D380" s="12" t="s">
        <v>78</v>
      </c>
      <c r="E380" s="13"/>
      <c r="F380" s="12" t="s">
        <v>184</v>
      </c>
      <c r="G380" s="13">
        <v>1120</v>
      </c>
      <c r="H380" s="13">
        <v>3480</v>
      </c>
      <c r="I380" s="40" t="s">
        <v>218</v>
      </c>
      <c r="J380" s="47">
        <v>3216340</v>
      </c>
      <c r="K380" s="47">
        <v>3216340</v>
      </c>
      <c r="L380" s="47">
        <v>0</v>
      </c>
      <c r="M380" s="47">
        <v>0</v>
      </c>
      <c r="N380" s="47">
        <v>0</v>
      </c>
      <c r="O380" s="47">
        <v>0</v>
      </c>
      <c r="P380" s="47">
        <v>0</v>
      </c>
      <c r="Q380" s="47">
        <v>0</v>
      </c>
      <c r="R380" s="47">
        <v>0</v>
      </c>
      <c r="S380" s="47">
        <f t="shared" ref="S380:S411" si="41">+K380+N380+P380+Q380</f>
        <v>3216340</v>
      </c>
      <c r="T380" s="47">
        <v>0</v>
      </c>
      <c r="U380" s="47">
        <v>222957.8</v>
      </c>
      <c r="V380" s="47">
        <v>0</v>
      </c>
      <c r="W380" s="47">
        <v>1803426.45</v>
      </c>
      <c r="X380" s="47">
        <v>1803426.45</v>
      </c>
      <c r="Y380" s="47">
        <v>1189955.75</v>
      </c>
      <c r="Z380" s="47">
        <v>1189955.75</v>
      </c>
      <c r="AA380" s="47">
        <v>0</v>
      </c>
      <c r="AB380" s="15">
        <f t="shared" si="37"/>
        <v>1189955.7500000002</v>
      </c>
      <c r="AC380" s="49">
        <f t="shared" si="33"/>
        <v>0.56070765217607588</v>
      </c>
      <c r="AD380" s="49">
        <f t="shared" si="34"/>
        <v>0.56070765217607588</v>
      </c>
      <c r="AE380" s="49">
        <f t="shared" si="35"/>
        <v>6.9320345485862814E-2</v>
      </c>
      <c r="AF380" s="49">
        <f t="shared" si="36"/>
        <v>0.63002799766193873</v>
      </c>
    </row>
    <row r="381" spans="1:32" outlineLevel="2" x14ac:dyDescent="0.35">
      <c r="A381" s="12" t="s">
        <v>94</v>
      </c>
      <c r="B381" s="12" t="s">
        <v>32</v>
      </c>
      <c r="C381" s="12" t="s">
        <v>65</v>
      </c>
      <c r="D381" s="12" t="s">
        <v>79</v>
      </c>
      <c r="E381" s="13"/>
      <c r="F381" s="12" t="s">
        <v>184</v>
      </c>
      <c r="G381" s="13">
        <v>1120</v>
      </c>
      <c r="H381" s="13">
        <v>3480</v>
      </c>
      <c r="I381" s="40" t="s">
        <v>219</v>
      </c>
      <c r="J381" s="47">
        <v>6523860</v>
      </c>
      <c r="K381" s="47">
        <v>6523860</v>
      </c>
      <c r="L381" s="47">
        <v>0</v>
      </c>
      <c r="M381" s="47">
        <v>0</v>
      </c>
      <c r="N381" s="47">
        <v>0</v>
      </c>
      <c r="O381" s="47">
        <v>0</v>
      </c>
      <c r="P381" s="47">
        <v>0</v>
      </c>
      <c r="Q381" s="47">
        <v>0</v>
      </c>
      <c r="R381" s="47">
        <v>0</v>
      </c>
      <c r="S381" s="47">
        <f t="shared" si="41"/>
        <v>6523860</v>
      </c>
      <c r="T381" s="47">
        <v>2838388</v>
      </c>
      <c r="U381" s="47">
        <v>3552639.13</v>
      </c>
      <c r="V381" s="47">
        <v>0</v>
      </c>
      <c r="W381" s="47">
        <v>34529.75</v>
      </c>
      <c r="X381" s="47">
        <v>34529.75</v>
      </c>
      <c r="Y381" s="47">
        <v>98303.12</v>
      </c>
      <c r="Z381" s="47">
        <v>98303.12</v>
      </c>
      <c r="AA381" s="47">
        <v>0</v>
      </c>
      <c r="AB381" s="15">
        <f t="shared" si="37"/>
        <v>98303.120000000112</v>
      </c>
      <c r="AC381" s="49">
        <f t="shared" si="33"/>
        <v>5.2928404349572187E-3</v>
      </c>
      <c r="AD381" s="49">
        <f t="shared" si="34"/>
        <v>5.2928404349572187E-3</v>
      </c>
      <c r="AE381" s="49">
        <f t="shared" si="35"/>
        <v>0.97963891469160891</v>
      </c>
      <c r="AF381" s="49">
        <f t="shared" si="36"/>
        <v>0.98493175512656617</v>
      </c>
    </row>
    <row r="382" spans="1:32" outlineLevel="2" x14ac:dyDescent="0.35">
      <c r="A382" s="12" t="s">
        <v>126</v>
      </c>
      <c r="B382" s="12" t="s">
        <v>127</v>
      </c>
      <c r="C382" s="12" t="s">
        <v>65</v>
      </c>
      <c r="D382" s="12" t="s">
        <v>67</v>
      </c>
      <c r="E382" s="13"/>
      <c r="F382" s="12" t="s">
        <v>184</v>
      </c>
      <c r="G382" s="13">
        <v>1120</v>
      </c>
      <c r="H382" s="13">
        <v>3480</v>
      </c>
      <c r="I382" s="40" t="s">
        <v>211</v>
      </c>
      <c r="J382" s="47">
        <v>100000</v>
      </c>
      <c r="K382" s="47">
        <v>100000</v>
      </c>
      <c r="L382" s="47">
        <v>0</v>
      </c>
      <c r="M382" s="47">
        <v>0</v>
      </c>
      <c r="N382" s="47">
        <v>0</v>
      </c>
      <c r="O382" s="47">
        <v>0</v>
      </c>
      <c r="P382" s="47">
        <v>0</v>
      </c>
      <c r="Q382" s="47">
        <v>0</v>
      </c>
      <c r="R382" s="47">
        <v>0</v>
      </c>
      <c r="S382" s="47">
        <f t="shared" si="41"/>
        <v>100000</v>
      </c>
      <c r="T382" s="47">
        <v>0</v>
      </c>
      <c r="U382" s="47">
        <v>0</v>
      </c>
      <c r="V382" s="47">
        <v>0</v>
      </c>
      <c r="W382" s="47">
        <v>0</v>
      </c>
      <c r="X382" s="47">
        <v>0</v>
      </c>
      <c r="Y382" s="47">
        <v>75000</v>
      </c>
      <c r="Z382" s="47">
        <v>100000</v>
      </c>
      <c r="AA382" s="47">
        <v>0</v>
      </c>
      <c r="AB382" s="15">
        <f t="shared" si="37"/>
        <v>100000</v>
      </c>
      <c r="AC382" s="49">
        <f t="shared" ref="AC382:AC445" si="42">IFERROR(W382/K382,0)</f>
        <v>0</v>
      </c>
      <c r="AD382" s="49">
        <f t="shared" ref="AD382:AD445" si="43">IFERROR(W382/S382,0)</f>
        <v>0</v>
      </c>
      <c r="AE382" s="49">
        <f t="shared" ref="AE382:AE445" si="44">IFERROR(((T382+U382+V382)/S382),0)</f>
        <v>0</v>
      </c>
      <c r="AF382" s="49">
        <f t="shared" ref="AF382:AF445" si="45">+AD382+AE382</f>
        <v>0</v>
      </c>
    </row>
    <row r="383" spans="1:32" outlineLevel="2" x14ac:dyDescent="0.35">
      <c r="A383" s="12" t="s">
        <v>126</v>
      </c>
      <c r="B383" s="12" t="s">
        <v>127</v>
      </c>
      <c r="C383" s="12" t="s">
        <v>65</v>
      </c>
      <c r="D383" s="12" t="s">
        <v>69</v>
      </c>
      <c r="E383" s="13"/>
      <c r="F383" s="12" t="s">
        <v>184</v>
      </c>
      <c r="G383" s="13">
        <v>1120</v>
      </c>
      <c r="H383" s="13">
        <v>3480</v>
      </c>
      <c r="I383" s="40" t="s">
        <v>7</v>
      </c>
      <c r="J383" s="47">
        <v>3000000</v>
      </c>
      <c r="K383" s="47">
        <v>3000000</v>
      </c>
      <c r="L383" s="47">
        <v>0</v>
      </c>
      <c r="M383" s="47">
        <v>0</v>
      </c>
      <c r="N383" s="47">
        <v>0</v>
      </c>
      <c r="O383" s="47">
        <v>0</v>
      </c>
      <c r="P383" s="47">
        <v>0</v>
      </c>
      <c r="Q383" s="47">
        <v>0</v>
      </c>
      <c r="R383" s="47">
        <v>0</v>
      </c>
      <c r="S383" s="47">
        <f t="shared" si="41"/>
        <v>3000000</v>
      </c>
      <c r="T383" s="47">
        <v>0</v>
      </c>
      <c r="U383" s="47">
        <v>0</v>
      </c>
      <c r="V383" s="47">
        <v>0</v>
      </c>
      <c r="W383" s="47">
        <v>595410.31999999995</v>
      </c>
      <c r="X383" s="47">
        <v>595410.31999999995</v>
      </c>
      <c r="Y383" s="47">
        <v>800000</v>
      </c>
      <c r="Z383" s="47">
        <v>2404589.6800000002</v>
      </c>
      <c r="AA383" s="47">
        <v>0</v>
      </c>
      <c r="AB383" s="15">
        <f t="shared" si="37"/>
        <v>2404589.6800000002</v>
      </c>
      <c r="AC383" s="49">
        <f t="shared" si="42"/>
        <v>0.19847010666666665</v>
      </c>
      <c r="AD383" s="49">
        <f t="shared" si="43"/>
        <v>0.19847010666666665</v>
      </c>
      <c r="AE383" s="49">
        <f t="shared" si="44"/>
        <v>0</v>
      </c>
      <c r="AF383" s="49">
        <f t="shared" si="45"/>
        <v>0.19847010666666665</v>
      </c>
    </row>
    <row r="384" spans="1:32" ht="27" outlineLevel="2" x14ac:dyDescent="0.35">
      <c r="A384" s="12" t="s">
        <v>126</v>
      </c>
      <c r="B384" s="12" t="s">
        <v>127</v>
      </c>
      <c r="C384" s="12" t="s">
        <v>65</v>
      </c>
      <c r="D384" s="12" t="s">
        <v>70</v>
      </c>
      <c r="E384" s="13"/>
      <c r="F384" s="12" t="s">
        <v>184</v>
      </c>
      <c r="G384" s="13">
        <v>1120</v>
      </c>
      <c r="H384" s="13">
        <v>3480</v>
      </c>
      <c r="I384" s="40" t="s">
        <v>213</v>
      </c>
      <c r="J384" s="47">
        <v>30000</v>
      </c>
      <c r="K384" s="47">
        <v>30000</v>
      </c>
      <c r="L384" s="47">
        <v>0</v>
      </c>
      <c r="M384" s="47">
        <v>0</v>
      </c>
      <c r="N384" s="47">
        <v>0</v>
      </c>
      <c r="O384" s="47">
        <v>0</v>
      </c>
      <c r="P384" s="47">
        <v>0</v>
      </c>
      <c r="Q384" s="47">
        <v>0</v>
      </c>
      <c r="R384" s="47">
        <v>0</v>
      </c>
      <c r="S384" s="47">
        <f t="shared" si="41"/>
        <v>30000</v>
      </c>
      <c r="T384" s="47">
        <v>0</v>
      </c>
      <c r="U384" s="47">
        <v>0</v>
      </c>
      <c r="V384" s="47">
        <v>0</v>
      </c>
      <c r="W384" s="47">
        <v>13995</v>
      </c>
      <c r="X384" s="47">
        <v>13995</v>
      </c>
      <c r="Y384" s="47">
        <v>8505</v>
      </c>
      <c r="Z384" s="47">
        <v>16005</v>
      </c>
      <c r="AA384" s="47">
        <v>0</v>
      </c>
      <c r="AB384" s="15">
        <f t="shared" si="37"/>
        <v>16005</v>
      </c>
      <c r="AC384" s="49">
        <f t="shared" si="42"/>
        <v>0.46650000000000003</v>
      </c>
      <c r="AD384" s="49">
        <f t="shared" si="43"/>
        <v>0.46650000000000003</v>
      </c>
      <c r="AE384" s="49">
        <f t="shared" si="44"/>
        <v>0</v>
      </c>
      <c r="AF384" s="49">
        <f t="shared" si="45"/>
        <v>0.46650000000000003</v>
      </c>
    </row>
    <row r="385" spans="1:32" outlineLevel="2" x14ac:dyDescent="0.35">
      <c r="A385" s="12" t="s">
        <v>126</v>
      </c>
      <c r="B385" s="12" t="s">
        <v>127</v>
      </c>
      <c r="C385" s="12" t="s">
        <v>65</v>
      </c>
      <c r="D385" s="12" t="s">
        <v>73</v>
      </c>
      <c r="E385" s="13"/>
      <c r="F385" s="12" t="s">
        <v>184</v>
      </c>
      <c r="G385" s="13">
        <v>1120</v>
      </c>
      <c r="H385" s="13">
        <v>3480</v>
      </c>
      <c r="I385" s="40" t="s">
        <v>214</v>
      </c>
      <c r="J385" s="47">
        <v>30000</v>
      </c>
      <c r="K385" s="47">
        <v>30000</v>
      </c>
      <c r="L385" s="47">
        <v>0</v>
      </c>
      <c r="M385" s="47">
        <v>0</v>
      </c>
      <c r="N385" s="47">
        <v>0</v>
      </c>
      <c r="O385" s="47">
        <v>0</v>
      </c>
      <c r="P385" s="47">
        <v>0</v>
      </c>
      <c r="Q385" s="47">
        <v>0</v>
      </c>
      <c r="R385" s="47">
        <v>0</v>
      </c>
      <c r="S385" s="47">
        <f t="shared" si="41"/>
        <v>30000</v>
      </c>
      <c r="T385" s="47">
        <v>0</v>
      </c>
      <c r="U385" s="47">
        <v>0</v>
      </c>
      <c r="V385" s="47">
        <v>0</v>
      </c>
      <c r="W385" s="47">
        <v>0</v>
      </c>
      <c r="X385" s="47">
        <v>0</v>
      </c>
      <c r="Y385" s="47">
        <v>22500</v>
      </c>
      <c r="Z385" s="47">
        <v>30000</v>
      </c>
      <c r="AA385" s="47">
        <v>0</v>
      </c>
      <c r="AB385" s="15">
        <f t="shared" ref="AB385:AB449" si="46">+S385-T385-U385-V385-W385-AA385</f>
        <v>30000</v>
      </c>
      <c r="AC385" s="49">
        <f t="shared" si="42"/>
        <v>0</v>
      </c>
      <c r="AD385" s="49">
        <f t="shared" si="43"/>
        <v>0</v>
      </c>
      <c r="AE385" s="49">
        <f t="shared" si="44"/>
        <v>0</v>
      </c>
      <c r="AF385" s="49">
        <f t="shared" si="45"/>
        <v>0</v>
      </c>
    </row>
    <row r="386" spans="1:32" outlineLevel="2" x14ac:dyDescent="0.35">
      <c r="A386" s="12" t="s">
        <v>126</v>
      </c>
      <c r="B386" s="12" t="s">
        <v>127</v>
      </c>
      <c r="C386" s="12" t="s">
        <v>65</v>
      </c>
      <c r="D386" s="12" t="s">
        <v>75</v>
      </c>
      <c r="E386" s="13"/>
      <c r="F386" s="12" t="s">
        <v>184</v>
      </c>
      <c r="G386" s="13">
        <v>1120</v>
      </c>
      <c r="H386" s="13">
        <v>3480</v>
      </c>
      <c r="I386" s="40" t="s">
        <v>216</v>
      </c>
      <c r="J386" s="47">
        <v>600000</v>
      </c>
      <c r="K386" s="47">
        <v>600000</v>
      </c>
      <c r="L386" s="47">
        <v>0</v>
      </c>
      <c r="M386" s="47">
        <v>0</v>
      </c>
      <c r="N386" s="47">
        <v>0</v>
      </c>
      <c r="O386" s="47">
        <v>0</v>
      </c>
      <c r="P386" s="47">
        <v>0</v>
      </c>
      <c r="Q386" s="47">
        <v>0</v>
      </c>
      <c r="R386" s="47">
        <v>0</v>
      </c>
      <c r="S386" s="47">
        <f t="shared" si="41"/>
        <v>600000</v>
      </c>
      <c r="T386" s="47">
        <v>0</v>
      </c>
      <c r="U386" s="47">
        <v>0</v>
      </c>
      <c r="V386" s="47">
        <v>0</v>
      </c>
      <c r="W386" s="47">
        <v>127068.5</v>
      </c>
      <c r="X386" s="47">
        <v>127068.5</v>
      </c>
      <c r="Y386" s="47">
        <v>322931.5</v>
      </c>
      <c r="Z386" s="47">
        <v>472931.5</v>
      </c>
      <c r="AA386" s="47">
        <v>0</v>
      </c>
      <c r="AB386" s="15">
        <f t="shared" si="46"/>
        <v>472931.5</v>
      </c>
      <c r="AC386" s="49">
        <f t="shared" si="42"/>
        <v>0.21178083333333333</v>
      </c>
      <c r="AD386" s="49">
        <f t="shared" si="43"/>
        <v>0.21178083333333333</v>
      </c>
      <c r="AE386" s="49">
        <f t="shared" si="44"/>
        <v>0</v>
      </c>
      <c r="AF386" s="49">
        <f t="shared" si="45"/>
        <v>0.21178083333333333</v>
      </c>
    </row>
    <row r="387" spans="1:32" outlineLevel="2" x14ac:dyDescent="0.35">
      <c r="A387" s="12" t="s">
        <v>126</v>
      </c>
      <c r="B387" s="12" t="s">
        <v>128</v>
      </c>
      <c r="C387" s="12" t="s">
        <v>65</v>
      </c>
      <c r="D387" s="12" t="s">
        <v>67</v>
      </c>
      <c r="E387" s="13"/>
      <c r="F387" s="12" t="s">
        <v>184</v>
      </c>
      <c r="G387" s="13">
        <v>1120</v>
      </c>
      <c r="H387" s="13">
        <v>3480</v>
      </c>
      <c r="I387" s="40" t="s">
        <v>211</v>
      </c>
      <c r="J387" s="47">
        <v>950000</v>
      </c>
      <c r="K387" s="47">
        <v>950000</v>
      </c>
      <c r="L387" s="47">
        <v>0</v>
      </c>
      <c r="M387" s="47">
        <v>0</v>
      </c>
      <c r="N387" s="48">
        <v>-24771</v>
      </c>
      <c r="O387" s="47">
        <v>0</v>
      </c>
      <c r="P387" s="47">
        <v>0</v>
      </c>
      <c r="Q387" s="47">
        <v>0</v>
      </c>
      <c r="R387" s="47">
        <v>0</v>
      </c>
      <c r="S387" s="47">
        <f t="shared" si="41"/>
        <v>925229</v>
      </c>
      <c r="T387" s="47">
        <v>0</v>
      </c>
      <c r="U387" s="47">
        <v>0</v>
      </c>
      <c r="V387" s="47">
        <v>0</v>
      </c>
      <c r="W387" s="47">
        <v>925228.96</v>
      </c>
      <c r="X387" s="47">
        <v>925228.96</v>
      </c>
      <c r="Y387" s="47">
        <v>0</v>
      </c>
      <c r="Z387" s="47">
        <v>24771.040000000001</v>
      </c>
      <c r="AA387" s="47">
        <v>0</v>
      </c>
      <c r="AB387" s="15">
        <f t="shared" si="46"/>
        <v>4.0000000037252903E-2</v>
      </c>
      <c r="AC387" s="49">
        <f t="shared" si="42"/>
        <v>0.97392522105263157</v>
      </c>
      <c r="AD387" s="49">
        <f t="shared" si="43"/>
        <v>0.99999995676745967</v>
      </c>
      <c r="AE387" s="49">
        <f t="shared" si="44"/>
        <v>0</v>
      </c>
      <c r="AF387" s="49">
        <f t="shared" si="45"/>
        <v>0.99999995676745967</v>
      </c>
    </row>
    <row r="388" spans="1:32" ht="27" outlineLevel="2" x14ac:dyDescent="0.35">
      <c r="A388" s="12" t="s">
        <v>126</v>
      </c>
      <c r="B388" s="12" t="s">
        <v>128</v>
      </c>
      <c r="C388" s="12" t="s">
        <v>65</v>
      </c>
      <c r="D388" s="12" t="s">
        <v>70</v>
      </c>
      <c r="E388" s="13"/>
      <c r="F388" s="12" t="s">
        <v>184</v>
      </c>
      <c r="G388" s="13">
        <v>1120</v>
      </c>
      <c r="H388" s="13">
        <v>3480</v>
      </c>
      <c r="I388" s="40" t="s">
        <v>213</v>
      </c>
      <c r="J388" s="47">
        <v>52000</v>
      </c>
      <c r="K388" s="47">
        <v>52000</v>
      </c>
      <c r="L388" s="47">
        <v>0</v>
      </c>
      <c r="M388" s="47">
        <v>0</v>
      </c>
      <c r="N388" s="48">
        <v>-481</v>
      </c>
      <c r="O388" s="47">
        <v>0</v>
      </c>
      <c r="P388" s="47">
        <v>0</v>
      </c>
      <c r="Q388" s="47">
        <v>0</v>
      </c>
      <c r="R388" s="47">
        <v>0</v>
      </c>
      <c r="S388" s="47">
        <f t="shared" si="41"/>
        <v>51519</v>
      </c>
      <c r="T388" s="47">
        <v>0</v>
      </c>
      <c r="U388" s="47">
        <v>0</v>
      </c>
      <c r="V388" s="47">
        <v>0</v>
      </c>
      <c r="W388" s="47">
        <v>51518.61</v>
      </c>
      <c r="X388" s="47">
        <v>51518.61</v>
      </c>
      <c r="Y388" s="47">
        <v>0</v>
      </c>
      <c r="Z388" s="47">
        <v>481.39</v>
      </c>
      <c r="AA388" s="47">
        <v>0</v>
      </c>
      <c r="AB388" s="15">
        <f t="shared" si="46"/>
        <v>0.38999999999941792</v>
      </c>
      <c r="AC388" s="49">
        <f t="shared" si="42"/>
        <v>0.99074249999999997</v>
      </c>
      <c r="AD388" s="49">
        <f t="shared" si="43"/>
        <v>0.99999242997728999</v>
      </c>
      <c r="AE388" s="49">
        <f t="shared" si="44"/>
        <v>0</v>
      </c>
      <c r="AF388" s="49">
        <f t="shared" si="45"/>
        <v>0.99999242997728999</v>
      </c>
    </row>
    <row r="389" spans="1:32" outlineLevel="2" x14ac:dyDescent="0.35">
      <c r="A389" s="12" t="s">
        <v>126</v>
      </c>
      <c r="B389" s="12" t="s">
        <v>128</v>
      </c>
      <c r="C389" s="12" t="s">
        <v>65</v>
      </c>
      <c r="D389" s="12" t="s">
        <v>73</v>
      </c>
      <c r="E389" s="13"/>
      <c r="F389" s="12" t="s">
        <v>184</v>
      </c>
      <c r="G389" s="13">
        <v>1120</v>
      </c>
      <c r="H389" s="13">
        <v>3480</v>
      </c>
      <c r="I389" s="40" t="s">
        <v>214</v>
      </c>
      <c r="J389" s="47">
        <v>195000</v>
      </c>
      <c r="K389" s="47">
        <v>195000</v>
      </c>
      <c r="L389" s="47">
        <v>0</v>
      </c>
      <c r="M389" s="47">
        <v>0</v>
      </c>
      <c r="N389" s="48">
        <v>-1216</v>
      </c>
      <c r="O389" s="47">
        <v>0</v>
      </c>
      <c r="P389" s="47">
        <v>0</v>
      </c>
      <c r="Q389" s="47">
        <v>0</v>
      </c>
      <c r="R389" s="47">
        <v>0</v>
      </c>
      <c r="S389" s="47">
        <f t="shared" si="41"/>
        <v>193784</v>
      </c>
      <c r="T389" s="47">
        <v>0</v>
      </c>
      <c r="U389" s="47">
        <v>0</v>
      </c>
      <c r="V389" s="47">
        <v>0</v>
      </c>
      <c r="W389" s="47">
        <v>193783.25</v>
      </c>
      <c r="X389" s="47">
        <v>193783.25</v>
      </c>
      <c r="Y389" s="47">
        <v>0</v>
      </c>
      <c r="Z389" s="47">
        <v>1216.75</v>
      </c>
      <c r="AA389" s="47">
        <v>0</v>
      </c>
      <c r="AB389" s="15">
        <f t="shared" si="46"/>
        <v>0.75</v>
      </c>
      <c r="AC389" s="49">
        <f t="shared" si="42"/>
        <v>0.99376025641025645</v>
      </c>
      <c r="AD389" s="49">
        <f t="shared" si="43"/>
        <v>0.99999612971143126</v>
      </c>
      <c r="AE389" s="49">
        <f t="shared" si="44"/>
        <v>0</v>
      </c>
      <c r="AF389" s="49">
        <f t="shared" si="45"/>
        <v>0.99999612971143126</v>
      </c>
    </row>
    <row r="390" spans="1:32" outlineLevel="2" x14ac:dyDescent="0.35">
      <c r="A390" s="12" t="s">
        <v>126</v>
      </c>
      <c r="B390" s="12" t="s">
        <v>128</v>
      </c>
      <c r="C390" s="12" t="s">
        <v>65</v>
      </c>
      <c r="D390" s="12" t="s">
        <v>75</v>
      </c>
      <c r="E390" s="13"/>
      <c r="F390" s="12" t="s">
        <v>184</v>
      </c>
      <c r="G390" s="13">
        <v>1120</v>
      </c>
      <c r="H390" s="13">
        <v>3480</v>
      </c>
      <c r="I390" s="40" t="s">
        <v>216</v>
      </c>
      <c r="J390" s="47">
        <v>60000000</v>
      </c>
      <c r="K390" s="47">
        <v>60000000</v>
      </c>
      <c r="L390" s="47">
        <v>0</v>
      </c>
      <c r="M390" s="47">
        <v>0</v>
      </c>
      <c r="N390" s="47">
        <v>0</v>
      </c>
      <c r="O390" s="47">
        <v>0</v>
      </c>
      <c r="P390" s="47">
        <v>0</v>
      </c>
      <c r="Q390" s="47">
        <v>0</v>
      </c>
      <c r="R390" s="47">
        <v>0</v>
      </c>
      <c r="S390" s="47">
        <f t="shared" si="41"/>
        <v>60000000</v>
      </c>
      <c r="T390" s="47">
        <v>58672180</v>
      </c>
      <c r="U390" s="47">
        <v>0</v>
      </c>
      <c r="V390" s="47">
        <v>0</v>
      </c>
      <c r="W390" s="47">
        <v>0</v>
      </c>
      <c r="X390" s="47">
        <v>0</v>
      </c>
      <c r="Y390" s="47">
        <v>1320000</v>
      </c>
      <c r="Z390" s="47">
        <v>1327820</v>
      </c>
      <c r="AA390" s="47">
        <v>0</v>
      </c>
      <c r="AB390" s="15">
        <f t="shared" si="46"/>
        <v>1327820</v>
      </c>
      <c r="AC390" s="49">
        <f t="shared" si="42"/>
        <v>0</v>
      </c>
      <c r="AD390" s="49">
        <f t="shared" si="43"/>
        <v>0</v>
      </c>
      <c r="AE390" s="49">
        <f t="shared" si="44"/>
        <v>0.97786966666666664</v>
      </c>
      <c r="AF390" s="49">
        <f t="shared" si="45"/>
        <v>0.97786966666666664</v>
      </c>
    </row>
    <row r="391" spans="1:32" outlineLevel="2" x14ac:dyDescent="0.35">
      <c r="A391" s="12" t="s">
        <v>126</v>
      </c>
      <c r="B391" s="12" t="s">
        <v>128</v>
      </c>
      <c r="C391" s="12" t="s">
        <v>65</v>
      </c>
      <c r="D391" s="12" t="s">
        <v>76</v>
      </c>
      <c r="E391" s="13"/>
      <c r="F391" s="12" t="s">
        <v>184</v>
      </c>
      <c r="G391" s="13">
        <v>1120</v>
      </c>
      <c r="H391" s="13">
        <v>3480</v>
      </c>
      <c r="I391" s="40" t="s">
        <v>10</v>
      </c>
      <c r="J391" s="47">
        <v>121400000</v>
      </c>
      <c r="K391" s="47">
        <v>121400000</v>
      </c>
      <c r="L391" s="47">
        <v>0</v>
      </c>
      <c r="M391" s="47">
        <v>0</v>
      </c>
      <c r="N391" s="47">
        <v>0</v>
      </c>
      <c r="O391" s="47">
        <v>0</v>
      </c>
      <c r="P391" s="47">
        <v>0</v>
      </c>
      <c r="Q391" s="47">
        <v>0</v>
      </c>
      <c r="R391" s="47">
        <v>0</v>
      </c>
      <c r="S391" s="47">
        <f t="shared" si="41"/>
        <v>121400000</v>
      </c>
      <c r="T391" s="47">
        <v>0</v>
      </c>
      <c r="U391" s="47">
        <v>81732446.530000001</v>
      </c>
      <c r="V391" s="47">
        <v>0</v>
      </c>
      <c r="W391" s="47">
        <v>0</v>
      </c>
      <c r="X391" s="47">
        <v>0</v>
      </c>
      <c r="Y391" s="47">
        <v>39667553.469999999</v>
      </c>
      <c r="Z391" s="47">
        <v>39667553.469999999</v>
      </c>
      <c r="AA391" s="47">
        <v>0</v>
      </c>
      <c r="AB391" s="15">
        <f t="shared" si="46"/>
        <v>39667553.469999999</v>
      </c>
      <c r="AC391" s="49">
        <f t="shared" si="42"/>
        <v>0</v>
      </c>
      <c r="AD391" s="49">
        <f t="shared" si="43"/>
        <v>0</v>
      </c>
      <c r="AE391" s="49">
        <f t="shared" si="44"/>
        <v>0.67324914769357502</v>
      </c>
      <c r="AF391" s="49">
        <f t="shared" si="45"/>
        <v>0.67324914769357502</v>
      </c>
    </row>
    <row r="392" spans="1:32" outlineLevel="2" x14ac:dyDescent="0.35">
      <c r="A392" s="12" t="s">
        <v>126</v>
      </c>
      <c r="B392" s="12" t="s">
        <v>128</v>
      </c>
      <c r="C392" s="12" t="s">
        <v>65</v>
      </c>
      <c r="D392" s="12" t="s">
        <v>78</v>
      </c>
      <c r="E392" s="13"/>
      <c r="F392" s="12" t="s">
        <v>184</v>
      </c>
      <c r="G392" s="13">
        <v>1120</v>
      </c>
      <c r="H392" s="13">
        <v>3480</v>
      </c>
      <c r="I392" s="40" t="s">
        <v>218</v>
      </c>
      <c r="J392" s="47">
        <v>98500000</v>
      </c>
      <c r="K392" s="47">
        <v>98500000</v>
      </c>
      <c r="L392" s="47">
        <v>0</v>
      </c>
      <c r="M392" s="47">
        <v>0</v>
      </c>
      <c r="N392" s="47">
        <v>0</v>
      </c>
      <c r="O392" s="47">
        <v>0</v>
      </c>
      <c r="P392" s="47">
        <v>0</v>
      </c>
      <c r="Q392" s="47">
        <v>0</v>
      </c>
      <c r="R392" s="47">
        <v>0</v>
      </c>
      <c r="S392" s="47">
        <f t="shared" si="41"/>
        <v>98500000</v>
      </c>
      <c r="T392" s="47">
        <v>0</v>
      </c>
      <c r="U392" s="47">
        <v>90997272.799999997</v>
      </c>
      <c r="V392" s="47">
        <v>0</v>
      </c>
      <c r="W392" s="47">
        <v>0</v>
      </c>
      <c r="X392" s="47">
        <v>0</v>
      </c>
      <c r="Y392" s="47">
        <v>7502727.2000000002</v>
      </c>
      <c r="Z392" s="47">
        <v>7502727.2000000002</v>
      </c>
      <c r="AA392" s="47">
        <v>0</v>
      </c>
      <c r="AB392" s="15">
        <f t="shared" si="46"/>
        <v>7502727.200000003</v>
      </c>
      <c r="AC392" s="49">
        <f t="shared" si="42"/>
        <v>0</v>
      </c>
      <c r="AD392" s="49">
        <f t="shared" si="43"/>
        <v>0</v>
      </c>
      <c r="AE392" s="49">
        <f t="shared" si="44"/>
        <v>0.92383018071065992</v>
      </c>
      <c r="AF392" s="49">
        <f t="shared" si="45"/>
        <v>0.92383018071065992</v>
      </c>
    </row>
    <row r="393" spans="1:32" outlineLevel="2" x14ac:dyDescent="0.35">
      <c r="A393" s="12" t="s">
        <v>126</v>
      </c>
      <c r="B393" s="12" t="s">
        <v>128</v>
      </c>
      <c r="C393" s="12" t="s">
        <v>65</v>
      </c>
      <c r="D393" s="12" t="s">
        <v>129</v>
      </c>
      <c r="E393" s="13"/>
      <c r="F393" s="12" t="s">
        <v>184</v>
      </c>
      <c r="G393" s="13">
        <v>1120</v>
      </c>
      <c r="H393" s="13">
        <v>3480</v>
      </c>
      <c r="I393" s="40" t="s">
        <v>281</v>
      </c>
      <c r="J393" s="47">
        <v>40000000</v>
      </c>
      <c r="K393" s="47">
        <v>40000000</v>
      </c>
      <c r="L393" s="47">
        <v>0</v>
      </c>
      <c r="M393" s="47">
        <v>0</v>
      </c>
      <c r="N393" s="48">
        <v>-34000000</v>
      </c>
      <c r="O393" s="47">
        <v>0</v>
      </c>
      <c r="P393" s="47">
        <v>0</v>
      </c>
      <c r="Q393" s="47">
        <v>0</v>
      </c>
      <c r="R393" s="47">
        <v>0</v>
      </c>
      <c r="S393" s="47">
        <f t="shared" si="41"/>
        <v>6000000</v>
      </c>
      <c r="T393" s="47">
        <v>0</v>
      </c>
      <c r="U393" s="47">
        <v>0</v>
      </c>
      <c r="V393" s="47">
        <v>0</v>
      </c>
      <c r="W393" s="47">
        <v>0</v>
      </c>
      <c r="X393" s="47">
        <v>0</v>
      </c>
      <c r="Y393" s="47">
        <v>6000000</v>
      </c>
      <c r="Z393" s="47">
        <v>40000000</v>
      </c>
      <c r="AA393" s="47">
        <v>0</v>
      </c>
      <c r="AB393" s="15">
        <f t="shared" si="46"/>
        <v>6000000</v>
      </c>
      <c r="AC393" s="49">
        <f t="shared" si="42"/>
        <v>0</v>
      </c>
      <c r="AD393" s="49">
        <f t="shared" si="43"/>
        <v>0</v>
      </c>
      <c r="AE393" s="49">
        <f t="shared" si="44"/>
        <v>0</v>
      </c>
      <c r="AF393" s="49">
        <f t="shared" si="45"/>
        <v>0</v>
      </c>
    </row>
    <row r="394" spans="1:32" outlineLevel="2" x14ac:dyDescent="0.35">
      <c r="A394" s="12" t="s">
        <v>126</v>
      </c>
      <c r="B394" s="12" t="s">
        <v>128</v>
      </c>
      <c r="C394" s="12" t="s">
        <v>65</v>
      </c>
      <c r="D394" s="12" t="s">
        <v>79</v>
      </c>
      <c r="E394" s="13"/>
      <c r="F394" s="12" t="s">
        <v>184</v>
      </c>
      <c r="G394" s="13">
        <v>1120</v>
      </c>
      <c r="H394" s="13">
        <v>3480</v>
      </c>
      <c r="I394" s="40" t="s">
        <v>219</v>
      </c>
      <c r="J394" s="47">
        <v>61500000</v>
      </c>
      <c r="K394" s="47">
        <v>61500000</v>
      </c>
      <c r="L394" s="47">
        <v>0</v>
      </c>
      <c r="M394" s="47">
        <v>0</v>
      </c>
      <c r="N394" s="47">
        <v>0</v>
      </c>
      <c r="O394" s="47">
        <v>0</v>
      </c>
      <c r="P394" s="47">
        <v>0</v>
      </c>
      <c r="Q394" s="47">
        <v>0</v>
      </c>
      <c r="R394" s="47">
        <v>0</v>
      </c>
      <c r="S394" s="47">
        <f t="shared" si="41"/>
        <v>61500000</v>
      </c>
      <c r="T394" s="47">
        <v>6133334</v>
      </c>
      <c r="U394" s="47">
        <v>26969710</v>
      </c>
      <c r="V394" s="47">
        <v>0</v>
      </c>
      <c r="W394" s="47">
        <v>0</v>
      </c>
      <c r="X394" s="47">
        <v>0</v>
      </c>
      <c r="Y394" s="47">
        <v>28396956</v>
      </c>
      <c r="Z394" s="47">
        <v>28396956</v>
      </c>
      <c r="AA394" s="47">
        <v>0</v>
      </c>
      <c r="AB394" s="15">
        <f t="shared" si="46"/>
        <v>28396956</v>
      </c>
      <c r="AC394" s="49">
        <f t="shared" si="42"/>
        <v>0</v>
      </c>
      <c r="AD394" s="49">
        <f t="shared" si="43"/>
        <v>0</v>
      </c>
      <c r="AE394" s="49">
        <f t="shared" si="44"/>
        <v>0.53826087804878053</v>
      </c>
      <c r="AF394" s="49">
        <f t="shared" si="45"/>
        <v>0.53826087804878053</v>
      </c>
    </row>
    <row r="395" spans="1:32" outlineLevel="2" x14ac:dyDescent="0.35">
      <c r="A395" s="12" t="s">
        <v>126</v>
      </c>
      <c r="B395" s="12" t="s">
        <v>134</v>
      </c>
      <c r="C395" s="12" t="s">
        <v>65</v>
      </c>
      <c r="D395" s="12" t="s">
        <v>66</v>
      </c>
      <c r="E395" s="13"/>
      <c r="F395" s="12" t="s">
        <v>184</v>
      </c>
      <c r="G395" s="13">
        <v>1120</v>
      </c>
      <c r="H395" s="13">
        <v>3480</v>
      </c>
      <c r="I395" s="40" t="s">
        <v>210</v>
      </c>
      <c r="J395" s="47">
        <v>13860</v>
      </c>
      <c r="K395" s="47">
        <v>13860</v>
      </c>
      <c r="L395" s="47">
        <v>0</v>
      </c>
      <c r="M395" s="47">
        <v>0</v>
      </c>
      <c r="N395" s="47">
        <v>0</v>
      </c>
      <c r="O395" s="47">
        <v>0</v>
      </c>
      <c r="P395" s="47">
        <v>0</v>
      </c>
      <c r="Q395" s="47">
        <v>0</v>
      </c>
      <c r="R395" s="47">
        <v>0</v>
      </c>
      <c r="S395" s="47">
        <f t="shared" si="41"/>
        <v>13860</v>
      </c>
      <c r="T395" s="47">
        <v>0</v>
      </c>
      <c r="U395" s="47">
        <v>0</v>
      </c>
      <c r="V395" s="47">
        <v>0</v>
      </c>
      <c r="W395" s="47">
        <v>0</v>
      </c>
      <c r="X395" s="47">
        <v>0</v>
      </c>
      <c r="Y395" s="47">
        <v>6930</v>
      </c>
      <c r="Z395" s="47">
        <v>13860</v>
      </c>
      <c r="AA395" s="47">
        <v>0</v>
      </c>
      <c r="AB395" s="15">
        <f t="shared" si="46"/>
        <v>13860</v>
      </c>
      <c r="AC395" s="49">
        <f t="shared" si="42"/>
        <v>0</v>
      </c>
      <c r="AD395" s="49">
        <f t="shared" si="43"/>
        <v>0</v>
      </c>
      <c r="AE395" s="49">
        <f t="shared" si="44"/>
        <v>0</v>
      </c>
      <c r="AF395" s="49">
        <f t="shared" si="45"/>
        <v>0</v>
      </c>
    </row>
    <row r="396" spans="1:32" outlineLevel="2" x14ac:dyDescent="0.35">
      <c r="A396" s="12" t="s">
        <v>126</v>
      </c>
      <c r="B396" s="12" t="s">
        <v>134</v>
      </c>
      <c r="C396" s="12" t="s">
        <v>65</v>
      </c>
      <c r="D396" s="12" t="s">
        <v>67</v>
      </c>
      <c r="E396" s="13"/>
      <c r="F396" s="12" t="s">
        <v>184</v>
      </c>
      <c r="G396" s="13">
        <v>1120</v>
      </c>
      <c r="H396" s="13">
        <v>3480</v>
      </c>
      <c r="I396" s="40" t="s">
        <v>211</v>
      </c>
      <c r="J396" s="47">
        <v>9707550</v>
      </c>
      <c r="K396" s="47">
        <v>9107550</v>
      </c>
      <c r="L396" s="47">
        <v>0</v>
      </c>
      <c r="M396" s="47">
        <v>0</v>
      </c>
      <c r="N396" s="47">
        <v>0</v>
      </c>
      <c r="O396" s="47">
        <v>0</v>
      </c>
      <c r="P396" s="47">
        <v>0</v>
      </c>
      <c r="Q396" s="47">
        <v>0</v>
      </c>
      <c r="R396" s="47">
        <v>0</v>
      </c>
      <c r="S396" s="47">
        <f t="shared" si="41"/>
        <v>9107550</v>
      </c>
      <c r="T396" s="47">
        <v>0</v>
      </c>
      <c r="U396" s="47">
        <v>0</v>
      </c>
      <c r="V396" s="47">
        <v>0</v>
      </c>
      <c r="W396" s="47">
        <v>0</v>
      </c>
      <c r="X396" s="47">
        <v>0</v>
      </c>
      <c r="Y396" s="47">
        <v>1000000</v>
      </c>
      <c r="Z396" s="47">
        <v>9107550</v>
      </c>
      <c r="AA396" s="47">
        <v>0</v>
      </c>
      <c r="AB396" s="15">
        <f t="shared" si="46"/>
        <v>9107550</v>
      </c>
      <c r="AC396" s="49">
        <f t="shared" si="42"/>
        <v>0</v>
      </c>
      <c r="AD396" s="49">
        <f t="shared" si="43"/>
        <v>0</v>
      </c>
      <c r="AE396" s="49">
        <f t="shared" si="44"/>
        <v>0</v>
      </c>
      <c r="AF396" s="49">
        <f t="shared" si="45"/>
        <v>0</v>
      </c>
    </row>
    <row r="397" spans="1:32" ht="27" outlineLevel="2" x14ac:dyDescent="0.35">
      <c r="A397" s="12" t="s">
        <v>126</v>
      </c>
      <c r="B397" s="12" t="s">
        <v>134</v>
      </c>
      <c r="C397" s="12" t="s">
        <v>65</v>
      </c>
      <c r="D397" s="12" t="s">
        <v>70</v>
      </c>
      <c r="E397" s="13"/>
      <c r="F397" s="12" t="s">
        <v>184</v>
      </c>
      <c r="G397" s="13">
        <v>1120</v>
      </c>
      <c r="H397" s="13">
        <v>3480</v>
      </c>
      <c r="I397" s="40" t="s">
        <v>213</v>
      </c>
      <c r="J397" s="47">
        <v>2011181</v>
      </c>
      <c r="K397" s="47">
        <v>2011181</v>
      </c>
      <c r="L397" s="47">
        <v>0</v>
      </c>
      <c r="M397" s="47">
        <v>0</v>
      </c>
      <c r="N397" s="47">
        <v>0</v>
      </c>
      <c r="O397" s="47">
        <v>0</v>
      </c>
      <c r="P397" s="47">
        <v>0</v>
      </c>
      <c r="Q397" s="47">
        <v>0</v>
      </c>
      <c r="R397" s="47">
        <v>0</v>
      </c>
      <c r="S397" s="47">
        <f t="shared" si="41"/>
        <v>2011181</v>
      </c>
      <c r="T397" s="47">
        <v>0</v>
      </c>
      <c r="U397" s="47">
        <v>0</v>
      </c>
      <c r="V397" s="47">
        <v>0</v>
      </c>
      <c r="W397" s="47">
        <v>0</v>
      </c>
      <c r="X397" s="47">
        <v>0</v>
      </c>
      <c r="Y397" s="47">
        <v>502795</v>
      </c>
      <c r="Z397" s="47">
        <v>2011181</v>
      </c>
      <c r="AA397" s="47">
        <v>0</v>
      </c>
      <c r="AB397" s="15">
        <f t="shared" si="46"/>
        <v>2011181</v>
      </c>
      <c r="AC397" s="49">
        <f t="shared" si="42"/>
        <v>0</v>
      </c>
      <c r="AD397" s="49">
        <f t="shared" si="43"/>
        <v>0</v>
      </c>
      <c r="AE397" s="49">
        <f t="shared" si="44"/>
        <v>0</v>
      </c>
      <c r="AF397" s="49">
        <f t="shared" si="45"/>
        <v>0</v>
      </c>
    </row>
    <row r="398" spans="1:32" outlineLevel="2" x14ac:dyDescent="0.35">
      <c r="A398" s="12" t="s">
        <v>126</v>
      </c>
      <c r="B398" s="12" t="s">
        <v>134</v>
      </c>
      <c r="C398" s="12" t="s">
        <v>65</v>
      </c>
      <c r="D398" s="12" t="s">
        <v>73</v>
      </c>
      <c r="E398" s="13"/>
      <c r="F398" s="12" t="s">
        <v>184</v>
      </c>
      <c r="G398" s="13">
        <v>1120</v>
      </c>
      <c r="H398" s="13">
        <v>3480</v>
      </c>
      <c r="I398" s="40" t="s">
        <v>214</v>
      </c>
      <c r="J398" s="47">
        <v>239270</v>
      </c>
      <c r="K398" s="47">
        <v>239270</v>
      </c>
      <c r="L398" s="47">
        <v>0</v>
      </c>
      <c r="M398" s="47">
        <v>0</v>
      </c>
      <c r="N398" s="47">
        <v>0</v>
      </c>
      <c r="O398" s="47">
        <v>0</v>
      </c>
      <c r="P398" s="47">
        <v>0</v>
      </c>
      <c r="Q398" s="47">
        <v>0</v>
      </c>
      <c r="R398" s="47">
        <v>0</v>
      </c>
      <c r="S398" s="47">
        <f t="shared" si="41"/>
        <v>239270</v>
      </c>
      <c r="T398" s="47">
        <v>0</v>
      </c>
      <c r="U398" s="47">
        <v>0</v>
      </c>
      <c r="V398" s="47">
        <v>0</v>
      </c>
      <c r="W398" s="47">
        <v>0</v>
      </c>
      <c r="X398" s="47">
        <v>0</v>
      </c>
      <c r="Y398" s="47">
        <v>59817</v>
      </c>
      <c r="Z398" s="47">
        <v>239270</v>
      </c>
      <c r="AA398" s="47">
        <v>0</v>
      </c>
      <c r="AB398" s="15">
        <f t="shared" si="46"/>
        <v>239270</v>
      </c>
      <c r="AC398" s="49">
        <f t="shared" si="42"/>
        <v>0</v>
      </c>
      <c r="AD398" s="49">
        <f t="shared" si="43"/>
        <v>0</v>
      </c>
      <c r="AE398" s="49">
        <f t="shared" si="44"/>
        <v>0</v>
      </c>
      <c r="AF398" s="49">
        <f t="shared" si="45"/>
        <v>0</v>
      </c>
    </row>
    <row r="399" spans="1:32" outlineLevel="2" x14ac:dyDescent="0.35">
      <c r="A399" s="12" t="s">
        <v>126</v>
      </c>
      <c r="B399" s="12" t="s">
        <v>134</v>
      </c>
      <c r="C399" s="12" t="s">
        <v>65</v>
      </c>
      <c r="D399" s="12" t="s">
        <v>74</v>
      </c>
      <c r="E399" s="13"/>
      <c r="F399" s="12" t="s">
        <v>184</v>
      </c>
      <c r="G399" s="13">
        <v>1120</v>
      </c>
      <c r="H399" s="13">
        <v>3480</v>
      </c>
      <c r="I399" s="40" t="s">
        <v>215</v>
      </c>
      <c r="J399" s="47">
        <v>950</v>
      </c>
      <c r="K399" s="47">
        <v>950</v>
      </c>
      <c r="L399" s="47">
        <v>0</v>
      </c>
      <c r="M399" s="47">
        <v>0</v>
      </c>
      <c r="N399" s="47">
        <v>0</v>
      </c>
      <c r="O399" s="47">
        <v>0</v>
      </c>
      <c r="P399" s="47">
        <v>0</v>
      </c>
      <c r="Q399" s="47">
        <v>0</v>
      </c>
      <c r="R399" s="47">
        <v>0</v>
      </c>
      <c r="S399" s="47">
        <f t="shared" si="41"/>
        <v>950</v>
      </c>
      <c r="T399" s="47">
        <v>0</v>
      </c>
      <c r="U399" s="47">
        <v>0</v>
      </c>
      <c r="V399" s="47">
        <v>0</v>
      </c>
      <c r="W399" s="47">
        <v>0</v>
      </c>
      <c r="X399" s="47">
        <v>0</v>
      </c>
      <c r="Y399" s="47">
        <v>237</v>
      </c>
      <c r="Z399" s="47">
        <v>950</v>
      </c>
      <c r="AA399" s="47">
        <v>0</v>
      </c>
      <c r="AB399" s="15">
        <f t="shared" si="46"/>
        <v>950</v>
      </c>
      <c r="AC399" s="49">
        <f t="shared" si="42"/>
        <v>0</v>
      </c>
      <c r="AD399" s="49">
        <f t="shared" si="43"/>
        <v>0</v>
      </c>
      <c r="AE399" s="49">
        <f t="shared" si="44"/>
        <v>0</v>
      </c>
      <c r="AF399" s="49">
        <f t="shared" si="45"/>
        <v>0</v>
      </c>
    </row>
    <row r="400" spans="1:32" outlineLevel="2" x14ac:dyDescent="0.35">
      <c r="A400" s="12" t="s">
        <v>126</v>
      </c>
      <c r="B400" s="12" t="s">
        <v>134</v>
      </c>
      <c r="C400" s="12" t="s">
        <v>65</v>
      </c>
      <c r="D400" s="12" t="s">
        <v>75</v>
      </c>
      <c r="E400" s="13"/>
      <c r="F400" s="12" t="s">
        <v>184</v>
      </c>
      <c r="G400" s="13">
        <v>1120</v>
      </c>
      <c r="H400" s="13">
        <v>3480</v>
      </c>
      <c r="I400" s="40" t="s">
        <v>216</v>
      </c>
      <c r="J400" s="47">
        <v>379956</v>
      </c>
      <c r="K400" s="47">
        <v>379956</v>
      </c>
      <c r="L400" s="47">
        <v>0</v>
      </c>
      <c r="M400" s="47">
        <v>0</v>
      </c>
      <c r="N400" s="47">
        <v>0</v>
      </c>
      <c r="O400" s="47">
        <v>0</v>
      </c>
      <c r="P400" s="47">
        <v>0</v>
      </c>
      <c r="Q400" s="47">
        <v>0</v>
      </c>
      <c r="R400" s="47">
        <v>0</v>
      </c>
      <c r="S400" s="47">
        <f t="shared" si="41"/>
        <v>379956</v>
      </c>
      <c r="T400" s="47">
        <v>0</v>
      </c>
      <c r="U400" s="47">
        <v>0</v>
      </c>
      <c r="V400" s="47">
        <v>0</v>
      </c>
      <c r="W400" s="47">
        <v>0</v>
      </c>
      <c r="X400" s="47">
        <v>0</v>
      </c>
      <c r="Y400" s="47">
        <v>94989</v>
      </c>
      <c r="Z400" s="47">
        <v>379956</v>
      </c>
      <c r="AA400" s="47">
        <v>0</v>
      </c>
      <c r="AB400" s="15">
        <f t="shared" si="46"/>
        <v>379956</v>
      </c>
      <c r="AC400" s="49">
        <f t="shared" si="42"/>
        <v>0</v>
      </c>
      <c r="AD400" s="49">
        <f t="shared" si="43"/>
        <v>0</v>
      </c>
      <c r="AE400" s="49">
        <f t="shared" si="44"/>
        <v>0</v>
      </c>
      <c r="AF400" s="49">
        <f t="shared" si="45"/>
        <v>0</v>
      </c>
    </row>
    <row r="401" spans="1:32" outlineLevel="2" x14ac:dyDescent="0.35">
      <c r="A401" s="12" t="s">
        <v>126</v>
      </c>
      <c r="B401" s="12" t="s">
        <v>134</v>
      </c>
      <c r="C401" s="12" t="s">
        <v>65</v>
      </c>
      <c r="D401" s="12" t="s">
        <v>77</v>
      </c>
      <c r="E401" s="13"/>
      <c r="F401" s="12" t="s">
        <v>184</v>
      </c>
      <c r="G401" s="13">
        <v>1120</v>
      </c>
      <c r="H401" s="13">
        <v>3480</v>
      </c>
      <c r="I401" s="40" t="s">
        <v>217</v>
      </c>
      <c r="J401" s="47">
        <v>71362</v>
      </c>
      <c r="K401" s="47">
        <v>71362</v>
      </c>
      <c r="L401" s="47">
        <v>0</v>
      </c>
      <c r="M401" s="47">
        <v>0</v>
      </c>
      <c r="N401" s="47">
        <v>0</v>
      </c>
      <c r="O401" s="47">
        <v>0</v>
      </c>
      <c r="P401" s="47">
        <v>0</v>
      </c>
      <c r="Q401" s="47">
        <v>0</v>
      </c>
      <c r="R401" s="47">
        <v>0</v>
      </c>
      <c r="S401" s="47">
        <f t="shared" si="41"/>
        <v>71362</v>
      </c>
      <c r="T401" s="47">
        <v>0</v>
      </c>
      <c r="U401" s="47">
        <v>0</v>
      </c>
      <c r="V401" s="47">
        <v>0</v>
      </c>
      <c r="W401" s="47">
        <v>0</v>
      </c>
      <c r="X401" s="47">
        <v>0</v>
      </c>
      <c r="Y401" s="47">
        <v>17840</v>
      </c>
      <c r="Z401" s="47">
        <v>71362</v>
      </c>
      <c r="AA401" s="47">
        <v>0</v>
      </c>
      <c r="AB401" s="15">
        <f t="shared" si="46"/>
        <v>71362</v>
      </c>
      <c r="AC401" s="49">
        <f t="shared" si="42"/>
        <v>0</v>
      </c>
      <c r="AD401" s="49">
        <f t="shared" si="43"/>
        <v>0</v>
      </c>
      <c r="AE401" s="49">
        <f t="shared" si="44"/>
        <v>0</v>
      </c>
      <c r="AF401" s="49">
        <f t="shared" si="45"/>
        <v>0</v>
      </c>
    </row>
    <row r="402" spans="1:32" outlineLevel="2" x14ac:dyDescent="0.35">
      <c r="A402" s="12" t="s">
        <v>126</v>
      </c>
      <c r="B402" s="12" t="s">
        <v>134</v>
      </c>
      <c r="C402" s="12" t="s">
        <v>65</v>
      </c>
      <c r="D402" s="12" t="s">
        <v>78</v>
      </c>
      <c r="E402" s="13"/>
      <c r="F402" s="12" t="s">
        <v>184</v>
      </c>
      <c r="G402" s="13">
        <v>1120</v>
      </c>
      <c r="H402" s="13">
        <v>3480</v>
      </c>
      <c r="I402" s="40" t="s">
        <v>218</v>
      </c>
      <c r="J402" s="47">
        <v>0</v>
      </c>
      <c r="K402" s="47">
        <v>600000</v>
      </c>
      <c r="L402" s="47">
        <v>0</v>
      </c>
      <c r="M402" s="47">
        <v>0</v>
      </c>
      <c r="N402" s="47">
        <v>0</v>
      </c>
      <c r="O402" s="47">
        <v>0</v>
      </c>
      <c r="P402" s="47">
        <v>0</v>
      </c>
      <c r="Q402" s="47">
        <v>0</v>
      </c>
      <c r="R402" s="47">
        <v>0</v>
      </c>
      <c r="S402" s="47">
        <f t="shared" si="41"/>
        <v>600000</v>
      </c>
      <c r="T402" s="47">
        <v>0</v>
      </c>
      <c r="U402" s="47">
        <v>0</v>
      </c>
      <c r="V402" s="47">
        <v>0</v>
      </c>
      <c r="W402" s="47">
        <v>0</v>
      </c>
      <c r="X402" s="47">
        <v>0</v>
      </c>
      <c r="Y402" s="47">
        <v>600000</v>
      </c>
      <c r="Z402" s="47">
        <v>600000</v>
      </c>
      <c r="AA402" s="47">
        <v>0</v>
      </c>
      <c r="AB402" s="15">
        <f t="shared" si="46"/>
        <v>600000</v>
      </c>
      <c r="AC402" s="49">
        <f t="shared" si="42"/>
        <v>0</v>
      </c>
      <c r="AD402" s="49">
        <f t="shared" si="43"/>
        <v>0</v>
      </c>
      <c r="AE402" s="49">
        <f t="shared" si="44"/>
        <v>0</v>
      </c>
      <c r="AF402" s="49">
        <f t="shared" si="45"/>
        <v>0</v>
      </c>
    </row>
    <row r="403" spans="1:32" outlineLevel="2" x14ac:dyDescent="0.35">
      <c r="A403" s="12" t="s">
        <v>126</v>
      </c>
      <c r="B403" s="12" t="s">
        <v>134</v>
      </c>
      <c r="C403" s="12" t="s">
        <v>65</v>
      </c>
      <c r="D403" s="12" t="s">
        <v>129</v>
      </c>
      <c r="E403" s="13"/>
      <c r="F403" s="12" t="s">
        <v>184</v>
      </c>
      <c r="G403" s="13">
        <v>1120</v>
      </c>
      <c r="H403" s="13">
        <v>3480</v>
      </c>
      <c r="I403" s="40" t="s">
        <v>281</v>
      </c>
      <c r="J403" s="47">
        <v>9840</v>
      </c>
      <c r="K403" s="47">
        <v>9840</v>
      </c>
      <c r="L403" s="47">
        <v>0</v>
      </c>
      <c r="M403" s="47">
        <v>0</v>
      </c>
      <c r="N403" s="47">
        <v>0</v>
      </c>
      <c r="O403" s="47">
        <v>0</v>
      </c>
      <c r="P403" s="47">
        <v>0</v>
      </c>
      <c r="Q403" s="47">
        <v>0</v>
      </c>
      <c r="R403" s="47">
        <v>0</v>
      </c>
      <c r="S403" s="47">
        <f t="shared" si="41"/>
        <v>9840</v>
      </c>
      <c r="T403" s="47">
        <v>0</v>
      </c>
      <c r="U403" s="47">
        <v>0</v>
      </c>
      <c r="V403" s="47">
        <v>0</v>
      </c>
      <c r="W403" s="47">
        <v>0</v>
      </c>
      <c r="X403" s="47">
        <v>0</v>
      </c>
      <c r="Y403" s="47">
        <v>2460</v>
      </c>
      <c r="Z403" s="47">
        <v>9840</v>
      </c>
      <c r="AA403" s="47">
        <v>0</v>
      </c>
      <c r="AB403" s="15">
        <f t="shared" si="46"/>
        <v>9840</v>
      </c>
      <c r="AC403" s="49">
        <f t="shared" si="42"/>
        <v>0</v>
      </c>
      <c r="AD403" s="49">
        <f t="shared" si="43"/>
        <v>0</v>
      </c>
      <c r="AE403" s="49">
        <f t="shared" si="44"/>
        <v>0</v>
      </c>
      <c r="AF403" s="49">
        <f t="shared" si="45"/>
        <v>0</v>
      </c>
    </row>
    <row r="404" spans="1:32" outlineLevel="2" x14ac:dyDescent="0.35">
      <c r="A404" s="12" t="s">
        <v>126</v>
      </c>
      <c r="B404" s="12" t="s">
        <v>134</v>
      </c>
      <c r="C404" s="12" t="s">
        <v>65</v>
      </c>
      <c r="D404" s="12" t="s">
        <v>79</v>
      </c>
      <c r="E404" s="13"/>
      <c r="F404" s="12" t="s">
        <v>184</v>
      </c>
      <c r="G404" s="13">
        <v>1120</v>
      </c>
      <c r="H404" s="13">
        <v>3480</v>
      </c>
      <c r="I404" s="40" t="s">
        <v>219</v>
      </c>
      <c r="J404" s="47">
        <v>11250</v>
      </c>
      <c r="K404" s="47">
        <v>11250</v>
      </c>
      <c r="L404" s="47">
        <v>0</v>
      </c>
      <c r="M404" s="47">
        <v>0</v>
      </c>
      <c r="N404" s="47">
        <v>0</v>
      </c>
      <c r="O404" s="47">
        <v>0</v>
      </c>
      <c r="P404" s="47">
        <v>0</v>
      </c>
      <c r="Q404" s="47">
        <v>0</v>
      </c>
      <c r="R404" s="47">
        <v>0</v>
      </c>
      <c r="S404" s="47">
        <f t="shared" si="41"/>
        <v>11250</v>
      </c>
      <c r="T404" s="47">
        <v>0</v>
      </c>
      <c r="U404" s="47">
        <v>0</v>
      </c>
      <c r="V404" s="47">
        <v>0</v>
      </c>
      <c r="W404" s="47">
        <v>0</v>
      </c>
      <c r="X404" s="47">
        <v>0</v>
      </c>
      <c r="Y404" s="47">
        <v>2812</v>
      </c>
      <c r="Z404" s="47">
        <v>11250</v>
      </c>
      <c r="AA404" s="47">
        <v>0</v>
      </c>
      <c r="AB404" s="15">
        <f t="shared" si="46"/>
        <v>11250</v>
      </c>
      <c r="AC404" s="49">
        <f t="shared" si="42"/>
        <v>0</v>
      </c>
      <c r="AD404" s="49">
        <f t="shared" si="43"/>
        <v>0</v>
      </c>
      <c r="AE404" s="49">
        <f t="shared" si="44"/>
        <v>0</v>
      </c>
      <c r="AF404" s="49">
        <f t="shared" si="45"/>
        <v>0</v>
      </c>
    </row>
    <row r="405" spans="1:32" ht="27" outlineLevel="2" x14ac:dyDescent="0.35">
      <c r="A405" s="12" t="s">
        <v>136</v>
      </c>
      <c r="B405" s="12" t="s">
        <v>32</v>
      </c>
      <c r="C405" s="12" t="s">
        <v>65</v>
      </c>
      <c r="D405" s="12" t="s">
        <v>70</v>
      </c>
      <c r="E405" s="13"/>
      <c r="F405" s="12" t="s">
        <v>184</v>
      </c>
      <c r="G405" s="13">
        <v>1120</v>
      </c>
      <c r="H405" s="13">
        <v>3480</v>
      </c>
      <c r="I405" s="40" t="s">
        <v>213</v>
      </c>
      <c r="J405" s="47">
        <v>1441609</v>
      </c>
      <c r="K405" s="47">
        <v>1441609</v>
      </c>
      <c r="L405" s="47">
        <v>0</v>
      </c>
      <c r="M405" s="47">
        <v>0</v>
      </c>
      <c r="N405" s="47">
        <v>0</v>
      </c>
      <c r="O405" s="47">
        <v>0</v>
      </c>
      <c r="P405" s="47">
        <v>0</v>
      </c>
      <c r="Q405" s="47">
        <v>0</v>
      </c>
      <c r="R405" s="47">
        <v>0</v>
      </c>
      <c r="S405" s="47">
        <f t="shared" si="41"/>
        <v>1441609</v>
      </c>
      <c r="T405" s="47">
        <v>1426961</v>
      </c>
      <c r="U405" s="47">
        <v>0</v>
      </c>
      <c r="V405" s="47">
        <v>0</v>
      </c>
      <c r="W405" s="47">
        <v>0</v>
      </c>
      <c r="X405" s="47">
        <v>0</v>
      </c>
      <c r="Y405" s="47">
        <v>14648</v>
      </c>
      <c r="Z405" s="47">
        <v>14648</v>
      </c>
      <c r="AA405" s="47">
        <v>0</v>
      </c>
      <c r="AB405" s="15">
        <f t="shared" si="46"/>
        <v>14648</v>
      </c>
      <c r="AC405" s="49">
        <f t="shared" si="42"/>
        <v>0</v>
      </c>
      <c r="AD405" s="49">
        <f t="shared" si="43"/>
        <v>0</v>
      </c>
      <c r="AE405" s="49">
        <f t="shared" si="44"/>
        <v>0.98983913113749988</v>
      </c>
      <c r="AF405" s="49">
        <f t="shared" si="45"/>
        <v>0.98983913113749988</v>
      </c>
    </row>
    <row r="406" spans="1:32" outlineLevel="2" x14ac:dyDescent="0.35">
      <c r="A406" s="12" t="s">
        <v>136</v>
      </c>
      <c r="B406" s="12" t="s">
        <v>32</v>
      </c>
      <c r="C406" s="12" t="s">
        <v>65</v>
      </c>
      <c r="D406" s="12" t="s">
        <v>73</v>
      </c>
      <c r="E406" s="13"/>
      <c r="F406" s="12" t="s">
        <v>184</v>
      </c>
      <c r="G406" s="13">
        <v>1120</v>
      </c>
      <c r="H406" s="13">
        <v>3480</v>
      </c>
      <c r="I406" s="40" t="s">
        <v>214</v>
      </c>
      <c r="J406" s="47">
        <v>540412</v>
      </c>
      <c r="K406" s="47">
        <v>540412</v>
      </c>
      <c r="L406" s="47">
        <v>0</v>
      </c>
      <c r="M406" s="47">
        <v>0</v>
      </c>
      <c r="N406" s="47">
        <v>0</v>
      </c>
      <c r="O406" s="47">
        <v>0</v>
      </c>
      <c r="P406" s="47">
        <v>0</v>
      </c>
      <c r="Q406" s="47">
        <v>0</v>
      </c>
      <c r="R406" s="47">
        <v>0</v>
      </c>
      <c r="S406" s="47">
        <f t="shared" si="41"/>
        <v>540412</v>
      </c>
      <c r="T406" s="47">
        <v>537149</v>
      </c>
      <c r="U406" s="47">
        <v>0</v>
      </c>
      <c r="V406" s="47">
        <v>0</v>
      </c>
      <c r="W406" s="47">
        <v>0</v>
      </c>
      <c r="X406" s="47">
        <v>0</v>
      </c>
      <c r="Y406" s="47">
        <v>3263</v>
      </c>
      <c r="Z406" s="47">
        <v>3263</v>
      </c>
      <c r="AA406" s="47">
        <v>0</v>
      </c>
      <c r="AB406" s="15">
        <f t="shared" si="46"/>
        <v>3263</v>
      </c>
      <c r="AC406" s="49">
        <f t="shared" si="42"/>
        <v>0</v>
      </c>
      <c r="AD406" s="49">
        <f t="shared" si="43"/>
        <v>0</v>
      </c>
      <c r="AE406" s="49">
        <f t="shared" si="44"/>
        <v>0.99396201416696894</v>
      </c>
      <c r="AF406" s="49">
        <f t="shared" si="45"/>
        <v>0.99396201416696894</v>
      </c>
    </row>
    <row r="407" spans="1:32" outlineLevel="2" x14ac:dyDescent="0.35">
      <c r="A407" s="12" t="s">
        <v>136</v>
      </c>
      <c r="B407" s="12" t="s">
        <v>32</v>
      </c>
      <c r="C407" s="12" t="s">
        <v>65</v>
      </c>
      <c r="D407" s="12" t="s">
        <v>75</v>
      </c>
      <c r="E407" s="13"/>
      <c r="F407" s="12" t="s">
        <v>184</v>
      </c>
      <c r="G407" s="13">
        <v>1120</v>
      </c>
      <c r="H407" s="13">
        <v>3480</v>
      </c>
      <c r="I407" s="40" t="s">
        <v>216</v>
      </c>
      <c r="J407" s="47">
        <v>2052475</v>
      </c>
      <c r="K407" s="47">
        <v>2052475</v>
      </c>
      <c r="L407" s="47">
        <v>0</v>
      </c>
      <c r="M407" s="47">
        <v>0</v>
      </c>
      <c r="N407" s="47">
        <v>0</v>
      </c>
      <c r="O407" s="47">
        <v>0</v>
      </c>
      <c r="P407" s="47">
        <v>0</v>
      </c>
      <c r="Q407" s="47">
        <v>0</v>
      </c>
      <c r="R407" s="47">
        <v>0</v>
      </c>
      <c r="S407" s="47">
        <f t="shared" si="41"/>
        <v>2052475</v>
      </c>
      <c r="T407" s="47">
        <v>1949500</v>
      </c>
      <c r="U407" s="47">
        <v>0</v>
      </c>
      <c r="V407" s="47">
        <v>0</v>
      </c>
      <c r="W407" s="47">
        <v>0</v>
      </c>
      <c r="X407" s="47">
        <v>0</v>
      </c>
      <c r="Y407" s="47">
        <v>0</v>
      </c>
      <c r="Z407" s="47">
        <v>102975</v>
      </c>
      <c r="AA407" s="47">
        <v>0</v>
      </c>
      <c r="AB407" s="15">
        <f t="shared" si="46"/>
        <v>102975</v>
      </c>
      <c r="AC407" s="49">
        <f t="shared" si="42"/>
        <v>0</v>
      </c>
      <c r="AD407" s="49">
        <f t="shared" si="43"/>
        <v>0</v>
      </c>
      <c r="AE407" s="49">
        <f t="shared" si="44"/>
        <v>0.94982886515061082</v>
      </c>
      <c r="AF407" s="49">
        <f t="shared" si="45"/>
        <v>0.94982886515061082</v>
      </c>
    </row>
    <row r="408" spans="1:32" outlineLevel="2" x14ac:dyDescent="0.35">
      <c r="A408" s="12" t="s">
        <v>138</v>
      </c>
      <c r="B408" s="12" t="s">
        <v>32</v>
      </c>
      <c r="C408" s="12" t="s">
        <v>65</v>
      </c>
      <c r="D408" s="12" t="s">
        <v>73</v>
      </c>
      <c r="E408" s="13"/>
      <c r="F408" s="12" t="s">
        <v>184</v>
      </c>
      <c r="G408" s="13">
        <v>1120</v>
      </c>
      <c r="H408" s="13">
        <v>3480</v>
      </c>
      <c r="I408" s="40" t="s">
        <v>214</v>
      </c>
      <c r="J408" s="47">
        <v>151364900</v>
      </c>
      <c r="K408" s="47">
        <v>145964900</v>
      </c>
      <c r="L408" s="47">
        <v>0</v>
      </c>
      <c r="M408" s="47">
        <v>0</v>
      </c>
      <c r="N408" s="48">
        <v>-77164900</v>
      </c>
      <c r="O408" s="47">
        <v>0</v>
      </c>
      <c r="P408" s="47">
        <v>0</v>
      </c>
      <c r="Q408" s="47">
        <v>0</v>
      </c>
      <c r="R408" s="47">
        <v>0</v>
      </c>
      <c r="S408" s="47">
        <f t="shared" si="41"/>
        <v>68800000</v>
      </c>
      <c r="T408" s="47">
        <v>0</v>
      </c>
      <c r="U408" s="47">
        <v>0</v>
      </c>
      <c r="V408" s="47">
        <v>0</v>
      </c>
      <c r="W408" s="47">
        <v>0</v>
      </c>
      <c r="X408" s="47">
        <v>0</v>
      </c>
      <c r="Y408" s="47">
        <v>0</v>
      </c>
      <c r="Z408" s="47">
        <v>145964900</v>
      </c>
      <c r="AA408" s="47">
        <v>0</v>
      </c>
      <c r="AB408" s="15">
        <f t="shared" si="46"/>
        <v>68800000</v>
      </c>
      <c r="AC408" s="49">
        <f t="shared" si="42"/>
        <v>0</v>
      </c>
      <c r="AD408" s="49">
        <f t="shared" si="43"/>
        <v>0</v>
      </c>
      <c r="AE408" s="49">
        <f t="shared" si="44"/>
        <v>0</v>
      </c>
      <c r="AF408" s="49">
        <f t="shared" si="45"/>
        <v>0</v>
      </c>
    </row>
    <row r="409" spans="1:32" outlineLevel="2" x14ac:dyDescent="0.35">
      <c r="A409" s="12" t="s">
        <v>138</v>
      </c>
      <c r="B409" s="12" t="s">
        <v>32</v>
      </c>
      <c r="C409" s="12" t="s">
        <v>65</v>
      </c>
      <c r="D409" s="12" t="s">
        <v>75</v>
      </c>
      <c r="E409" s="13"/>
      <c r="F409" s="12" t="s">
        <v>184</v>
      </c>
      <c r="G409" s="13">
        <v>1120</v>
      </c>
      <c r="H409" s="13">
        <v>3480</v>
      </c>
      <c r="I409" s="40" t="s">
        <v>216</v>
      </c>
      <c r="J409" s="47">
        <v>191600</v>
      </c>
      <c r="K409" s="47">
        <v>5591600</v>
      </c>
      <c r="L409" s="47">
        <v>0</v>
      </c>
      <c r="M409" s="47">
        <v>0</v>
      </c>
      <c r="N409" s="47">
        <v>0</v>
      </c>
      <c r="O409" s="47">
        <v>0</v>
      </c>
      <c r="P409" s="47">
        <v>0</v>
      </c>
      <c r="Q409" s="47">
        <v>0</v>
      </c>
      <c r="R409" s="47">
        <v>0</v>
      </c>
      <c r="S409" s="47">
        <f t="shared" si="41"/>
        <v>5591600</v>
      </c>
      <c r="T409" s="47">
        <v>190000</v>
      </c>
      <c r="U409" s="47">
        <v>0</v>
      </c>
      <c r="V409" s="47">
        <v>0</v>
      </c>
      <c r="W409" s="47">
        <v>0</v>
      </c>
      <c r="X409" s="47">
        <v>0</v>
      </c>
      <c r="Y409" s="47">
        <v>5400000</v>
      </c>
      <c r="Z409" s="47">
        <v>5401600</v>
      </c>
      <c r="AA409" s="47">
        <v>0</v>
      </c>
      <c r="AB409" s="15">
        <f t="shared" si="46"/>
        <v>5401600</v>
      </c>
      <c r="AC409" s="49">
        <f t="shared" si="42"/>
        <v>0</v>
      </c>
      <c r="AD409" s="49">
        <f t="shared" si="43"/>
        <v>0</v>
      </c>
      <c r="AE409" s="49">
        <f t="shared" si="44"/>
        <v>3.3979540739680951E-2</v>
      </c>
      <c r="AF409" s="49">
        <f t="shared" si="45"/>
        <v>3.3979540739680951E-2</v>
      </c>
    </row>
    <row r="410" spans="1:32" outlineLevel="2" x14ac:dyDescent="0.35">
      <c r="A410" s="12" t="s">
        <v>141</v>
      </c>
      <c r="B410" s="12" t="s">
        <v>32</v>
      </c>
      <c r="C410" s="12" t="s">
        <v>65</v>
      </c>
      <c r="D410" s="12" t="s">
        <v>73</v>
      </c>
      <c r="E410" s="13"/>
      <c r="F410" s="12" t="s">
        <v>184</v>
      </c>
      <c r="G410" s="13">
        <v>1120</v>
      </c>
      <c r="H410" s="13">
        <v>3480</v>
      </c>
      <c r="I410" s="40" t="s">
        <v>214</v>
      </c>
      <c r="J410" s="47">
        <v>1089722</v>
      </c>
      <c r="K410" s="47">
        <v>1089722</v>
      </c>
      <c r="L410" s="47">
        <v>0</v>
      </c>
      <c r="M410" s="47">
        <v>0</v>
      </c>
      <c r="N410" s="47">
        <v>0</v>
      </c>
      <c r="O410" s="47">
        <v>0</v>
      </c>
      <c r="P410" s="47">
        <v>0</v>
      </c>
      <c r="Q410" s="47">
        <v>0</v>
      </c>
      <c r="R410" s="47">
        <v>0</v>
      </c>
      <c r="S410" s="47">
        <f t="shared" si="41"/>
        <v>1089722</v>
      </c>
      <c r="T410" s="47">
        <v>0</v>
      </c>
      <c r="U410" s="47">
        <v>575959.81000000006</v>
      </c>
      <c r="V410" s="47">
        <v>0</v>
      </c>
      <c r="W410" s="47">
        <v>7878.58</v>
      </c>
      <c r="X410" s="47">
        <v>7878.58</v>
      </c>
      <c r="Y410" s="47">
        <v>505883.61</v>
      </c>
      <c r="Z410" s="47">
        <v>505883.61</v>
      </c>
      <c r="AA410" s="47">
        <v>0</v>
      </c>
      <c r="AB410" s="15">
        <f t="shared" si="46"/>
        <v>505883.60999999993</v>
      </c>
      <c r="AC410" s="49">
        <f t="shared" si="42"/>
        <v>7.2298990017637529E-3</v>
      </c>
      <c r="AD410" s="49">
        <f t="shared" si="43"/>
        <v>7.2298990017637529E-3</v>
      </c>
      <c r="AE410" s="49">
        <f t="shared" si="44"/>
        <v>0.52853829692343557</v>
      </c>
      <c r="AF410" s="49">
        <f t="shared" si="45"/>
        <v>0.53576819592519931</v>
      </c>
    </row>
    <row r="411" spans="1:32" outlineLevel="2" x14ac:dyDescent="0.35">
      <c r="A411" s="12" t="s">
        <v>141</v>
      </c>
      <c r="B411" s="12" t="s">
        <v>32</v>
      </c>
      <c r="C411" s="12" t="s">
        <v>65</v>
      </c>
      <c r="D411" s="12" t="s">
        <v>75</v>
      </c>
      <c r="E411" s="13"/>
      <c r="F411" s="12" t="s">
        <v>184</v>
      </c>
      <c r="G411" s="13">
        <v>1120</v>
      </c>
      <c r="H411" s="13">
        <v>3480</v>
      </c>
      <c r="I411" s="40" t="s">
        <v>216</v>
      </c>
      <c r="J411" s="47">
        <v>32394000</v>
      </c>
      <c r="K411" s="47">
        <v>32394000</v>
      </c>
      <c r="L411" s="47">
        <v>0</v>
      </c>
      <c r="M411" s="47">
        <v>0</v>
      </c>
      <c r="N411" s="47">
        <v>0</v>
      </c>
      <c r="O411" s="47">
        <v>0</v>
      </c>
      <c r="P411" s="47">
        <v>0</v>
      </c>
      <c r="Q411" s="47">
        <v>0</v>
      </c>
      <c r="R411" s="47">
        <v>0</v>
      </c>
      <c r="S411" s="47">
        <f t="shared" si="41"/>
        <v>32394000</v>
      </c>
      <c r="T411" s="47">
        <v>0</v>
      </c>
      <c r="U411" s="47">
        <v>17077696.039999999</v>
      </c>
      <c r="V411" s="47">
        <v>0</v>
      </c>
      <c r="W411" s="47">
        <v>0</v>
      </c>
      <c r="X411" s="47">
        <v>0</v>
      </c>
      <c r="Y411" s="47">
        <v>15316303.960000001</v>
      </c>
      <c r="Z411" s="47">
        <v>15316303.960000001</v>
      </c>
      <c r="AA411" s="47">
        <v>0</v>
      </c>
      <c r="AB411" s="15">
        <f t="shared" si="46"/>
        <v>15316303.960000001</v>
      </c>
      <c r="AC411" s="49">
        <f t="shared" si="42"/>
        <v>0</v>
      </c>
      <c r="AD411" s="49">
        <f t="shared" si="43"/>
        <v>0</v>
      </c>
      <c r="AE411" s="49">
        <f t="shared" si="44"/>
        <v>0.52718701117490896</v>
      </c>
      <c r="AF411" s="49">
        <f t="shared" si="45"/>
        <v>0.52718701117490896</v>
      </c>
    </row>
    <row r="412" spans="1:32" outlineLevel="2" x14ac:dyDescent="0.35">
      <c r="A412" s="12" t="s">
        <v>142</v>
      </c>
      <c r="B412" s="12" t="s">
        <v>32</v>
      </c>
      <c r="C412" s="12" t="s">
        <v>65</v>
      </c>
      <c r="D412" s="12" t="s">
        <v>115</v>
      </c>
      <c r="E412" s="13"/>
      <c r="F412" s="12" t="s">
        <v>184</v>
      </c>
      <c r="G412" s="13">
        <v>1120</v>
      </c>
      <c r="H412" s="13">
        <v>3480</v>
      </c>
      <c r="I412" s="40" t="s">
        <v>23</v>
      </c>
      <c r="J412" s="47">
        <v>239400</v>
      </c>
      <c r="K412" s="47">
        <v>239400</v>
      </c>
      <c r="L412" s="47">
        <v>0</v>
      </c>
      <c r="M412" s="47">
        <v>0</v>
      </c>
      <c r="N412" s="47">
        <v>0</v>
      </c>
      <c r="O412" s="47">
        <v>0</v>
      </c>
      <c r="P412" s="47">
        <v>0</v>
      </c>
      <c r="Q412" s="47">
        <v>0</v>
      </c>
      <c r="R412" s="47">
        <v>0</v>
      </c>
      <c r="S412" s="47">
        <f t="shared" ref="S412:S433" si="47">+K412+N412+P412+Q412</f>
        <v>239400</v>
      </c>
      <c r="T412" s="47">
        <v>0</v>
      </c>
      <c r="U412" s="47">
        <v>0</v>
      </c>
      <c r="V412" s="47">
        <v>0</v>
      </c>
      <c r="W412" s="47">
        <v>205969.62</v>
      </c>
      <c r="X412" s="47">
        <v>205969.62</v>
      </c>
      <c r="Y412" s="47">
        <v>0</v>
      </c>
      <c r="Z412" s="47">
        <v>33430.379999999997</v>
      </c>
      <c r="AA412" s="47">
        <v>0</v>
      </c>
      <c r="AB412" s="15">
        <f t="shared" si="46"/>
        <v>33430.380000000005</v>
      </c>
      <c r="AC412" s="49">
        <f t="shared" si="42"/>
        <v>0.86035764411027571</v>
      </c>
      <c r="AD412" s="49">
        <f t="shared" si="43"/>
        <v>0.86035764411027571</v>
      </c>
      <c r="AE412" s="49">
        <f t="shared" si="44"/>
        <v>0</v>
      </c>
      <c r="AF412" s="49">
        <f t="shared" si="45"/>
        <v>0.86035764411027571</v>
      </c>
    </row>
    <row r="413" spans="1:32" outlineLevel="2" x14ac:dyDescent="0.35">
      <c r="A413" s="12" t="s">
        <v>142</v>
      </c>
      <c r="B413" s="12" t="s">
        <v>32</v>
      </c>
      <c r="C413" s="12" t="s">
        <v>65</v>
      </c>
      <c r="D413" s="12" t="s">
        <v>66</v>
      </c>
      <c r="E413" s="13"/>
      <c r="F413" s="12" t="s">
        <v>184</v>
      </c>
      <c r="G413" s="13">
        <v>1120</v>
      </c>
      <c r="H413" s="13">
        <v>3480</v>
      </c>
      <c r="I413" s="40" t="s">
        <v>210</v>
      </c>
      <c r="J413" s="47">
        <v>6994199</v>
      </c>
      <c r="K413" s="47">
        <v>6994199</v>
      </c>
      <c r="L413" s="47">
        <v>0</v>
      </c>
      <c r="M413" s="47">
        <v>0</v>
      </c>
      <c r="N413" s="47">
        <v>0</v>
      </c>
      <c r="O413" s="47">
        <v>0</v>
      </c>
      <c r="P413" s="47">
        <v>0</v>
      </c>
      <c r="Q413" s="47">
        <v>0</v>
      </c>
      <c r="R413" s="47">
        <v>0</v>
      </c>
      <c r="S413" s="47">
        <f t="shared" si="47"/>
        <v>6994199</v>
      </c>
      <c r="T413" s="47">
        <v>0</v>
      </c>
      <c r="U413" s="47">
        <v>968.24</v>
      </c>
      <c r="V413" s="47">
        <v>0</v>
      </c>
      <c r="W413" s="47">
        <v>2547937.48</v>
      </c>
      <c r="X413" s="47">
        <v>2547937.48</v>
      </c>
      <c r="Y413" s="47">
        <v>84512.28</v>
      </c>
      <c r="Z413" s="47">
        <v>4445293.28</v>
      </c>
      <c r="AA413" s="47">
        <v>0</v>
      </c>
      <c r="AB413" s="15">
        <f t="shared" si="46"/>
        <v>4445293.2799999993</v>
      </c>
      <c r="AC413" s="49">
        <f t="shared" si="42"/>
        <v>0.36429296335434552</v>
      </c>
      <c r="AD413" s="49">
        <f t="shared" si="43"/>
        <v>0.36429296335434552</v>
      </c>
      <c r="AE413" s="49">
        <f t="shared" si="44"/>
        <v>1.3843472283245014E-4</v>
      </c>
      <c r="AF413" s="49">
        <f t="shared" si="45"/>
        <v>0.36443139807717795</v>
      </c>
    </row>
    <row r="414" spans="1:32" outlineLevel="2" x14ac:dyDescent="0.35">
      <c r="A414" s="12" t="s">
        <v>142</v>
      </c>
      <c r="B414" s="12" t="s">
        <v>32</v>
      </c>
      <c r="C414" s="12" t="s">
        <v>65</v>
      </c>
      <c r="D414" s="12" t="s">
        <v>67</v>
      </c>
      <c r="E414" s="13"/>
      <c r="F414" s="12" t="s">
        <v>184</v>
      </c>
      <c r="G414" s="13">
        <v>1120</v>
      </c>
      <c r="H414" s="13">
        <v>3480</v>
      </c>
      <c r="I414" s="40" t="s">
        <v>211</v>
      </c>
      <c r="J414" s="47">
        <v>4707701</v>
      </c>
      <c r="K414" s="47">
        <v>4707701</v>
      </c>
      <c r="L414" s="47">
        <v>0</v>
      </c>
      <c r="M414" s="47">
        <v>0</v>
      </c>
      <c r="N414" s="48">
        <v>-21</v>
      </c>
      <c r="O414" s="47">
        <v>0</v>
      </c>
      <c r="P414" s="47">
        <v>0</v>
      </c>
      <c r="Q414" s="47">
        <v>0</v>
      </c>
      <c r="R414" s="47">
        <v>0</v>
      </c>
      <c r="S414" s="47">
        <f t="shared" si="47"/>
        <v>4707680</v>
      </c>
      <c r="T414" s="47">
        <v>4621089</v>
      </c>
      <c r="U414" s="47">
        <v>0</v>
      </c>
      <c r="V414" s="47">
        <v>0</v>
      </c>
      <c r="W414" s="47">
        <v>57478.93</v>
      </c>
      <c r="X414" s="47">
        <v>57478.93</v>
      </c>
      <c r="Y414" s="47">
        <v>7.0000000000000007E-2</v>
      </c>
      <c r="Z414" s="47">
        <v>29133.07</v>
      </c>
      <c r="AA414" s="47">
        <v>0</v>
      </c>
      <c r="AB414" s="15">
        <f t="shared" si="46"/>
        <v>29112.07</v>
      </c>
      <c r="AC414" s="49">
        <f t="shared" si="42"/>
        <v>1.2209554090202416E-2</v>
      </c>
      <c r="AD414" s="49">
        <f t="shared" si="43"/>
        <v>1.2209608554532169E-2</v>
      </c>
      <c r="AE414" s="49">
        <f t="shared" si="44"/>
        <v>0.98160643884036303</v>
      </c>
      <c r="AF414" s="49">
        <f t="shared" si="45"/>
        <v>0.99381604739489515</v>
      </c>
    </row>
    <row r="415" spans="1:32" outlineLevel="2" x14ac:dyDescent="0.35">
      <c r="A415" s="12" t="s">
        <v>142</v>
      </c>
      <c r="B415" s="12" t="s">
        <v>32</v>
      </c>
      <c r="C415" s="12" t="s">
        <v>65</v>
      </c>
      <c r="D415" s="12" t="s">
        <v>68</v>
      </c>
      <c r="E415" s="13"/>
      <c r="F415" s="12" t="s">
        <v>184</v>
      </c>
      <c r="G415" s="13">
        <v>1120</v>
      </c>
      <c r="H415" s="13">
        <v>3480</v>
      </c>
      <c r="I415" s="40" t="s">
        <v>212</v>
      </c>
      <c r="J415" s="47">
        <v>3167555</v>
      </c>
      <c r="K415" s="47">
        <v>3167555</v>
      </c>
      <c r="L415" s="47">
        <v>0</v>
      </c>
      <c r="M415" s="47">
        <v>0</v>
      </c>
      <c r="N415" s="48">
        <v>-3</v>
      </c>
      <c r="O415" s="47">
        <v>0</v>
      </c>
      <c r="P415" s="47">
        <v>0</v>
      </c>
      <c r="Q415" s="47">
        <v>0</v>
      </c>
      <c r="R415" s="47">
        <v>0</v>
      </c>
      <c r="S415" s="47">
        <f t="shared" si="47"/>
        <v>3167552</v>
      </c>
      <c r="T415" s="47">
        <v>882112</v>
      </c>
      <c r="U415" s="47">
        <v>0</v>
      </c>
      <c r="V415" s="47">
        <v>0</v>
      </c>
      <c r="W415" s="47">
        <v>2282051.9500000002</v>
      </c>
      <c r="X415" s="47">
        <v>2282051.9500000002</v>
      </c>
      <c r="Y415" s="47">
        <v>0.05</v>
      </c>
      <c r="Z415" s="47">
        <v>3391.05</v>
      </c>
      <c r="AA415" s="47">
        <v>0</v>
      </c>
      <c r="AB415" s="15">
        <f t="shared" si="46"/>
        <v>3388.0499999998137</v>
      </c>
      <c r="AC415" s="49">
        <f t="shared" si="42"/>
        <v>0.72044588018203315</v>
      </c>
      <c r="AD415" s="49">
        <f t="shared" si="43"/>
        <v>0.72044656251894212</v>
      </c>
      <c r="AE415" s="49">
        <f t="shared" si="44"/>
        <v>0.27848382599559535</v>
      </c>
      <c r="AF415" s="49">
        <f t="shared" si="45"/>
        <v>0.99893038851453753</v>
      </c>
    </row>
    <row r="416" spans="1:32" outlineLevel="2" x14ac:dyDescent="0.35">
      <c r="A416" s="12" t="s">
        <v>142</v>
      </c>
      <c r="B416" s="12" t="s">
        <v>32</v>
      </c>
      <c r="C416" s="12" t="s">
        <v>65</v>
      </c>
      <c r="D416" s="12" t="s">
        <v>116</v>
      </c>
      <c r="E416" s="13"/>
      <c r="F416" s="12" t="s">
        <v>184</v>
      </c>
      <c r="G416" s="13">
        <v>1120</v>
      </c>
      <c r="H416" s="13">
        <v>3480</v>
      </c>
      <c r="I416" s="40" t="s">
        <v>271</v>
      </c>
      <c r="J416" s="47">
        <v>789085</v>
      </c>
      <c r="K416" s="47">
        <v>389085</v>
      </c>
      <c r="L416" s="47">
        <v>0</v>
      </c>
      <c r="M416" s="47">
        <v>0</v>
      </c>
      <c r="N416" s="47">
        <v>0</v>
      </c>
      <c r="O416" s="47">
        <v>0</v>
      </c>
      <c r="P416" s="47">
        <v>0</v>
      </c>
      <c r="Q416" s="47">
        <v>0</v>
      </c>
      <c r="R416" s="47">
        <v>0</v>
      </c>
      <c r="S416" s="47">
        <f t="shared" si="47"/>
        <v>389085</v>
      </c>
      <c r="T416" s="47">
        <v>318478</v>
      </c>
      <c r="U416" s="47">
        <v>0</v>
      </c>
      <c r="V416" s="47">
        <v>0</v>
      </c>
      <c r="W416" s="47">
        <v>0</v>
      </c>
      <c r="X416" s="47">
        <v>0</v>
      </c>
      <c r="Y416" s="47">
        <v>0</v>
      </c>
      <c r="Z416" s="47">
        <v>70607</v>
      </c>
      <c r="AA416" s="47">
        <v>0</v>
      </c>
      <c r="AB416" s="15">
        <f t="shared" si="46"/>
        <v>70607</v>
      </c>
      <c r="AC416" s="49">
        <f t="shared" si="42"/>
        <v>0</v>
      </c>
      <c r="AD416" s="49">
        <f t="shared" si="43"/>
        <v>0</v>
      </c>
      <c r="AE416" s="49">
        <f t="shared" si="44"/>
        <v>0.81853065525527846</v>
      </c>
      <c r="AF416" s="49">
        <f t="shared" si="45"/>
        <v>0.81853065525527846</v>
      </c>
    </row>
    <row r="417" spans="1:32" outlineLevel="2" x14ac:dyDescent="0.35">
      <c r="A417" s="12" t="s">
        <v>142</v>
      </c>
      <c r="B417" s="12" t="s">
        <v>32</v>
      </c>
      <c r="C417" s="12" t="s">
        <v>65</v>
      </c>
      <c r="D417" s="12" t="s">
        <v>117</v>
      </c>
      <c r="E417" s="13"/>
      <c r="F417" s="12" t="s">
        <v>184</v>
      </c>
      <c r="G417" s="13">
        <v>1120</v>
      </c>
      <c r="H417" s="13">
        <v>3480</v>
      </c>
      <c r="I417" s="40" t="s">
        <v>272</v>
      </c>
      <c r="J417" s="47">
        <v>67480</v>
      </c>
      <c r="K417" s="47">
        <v>67480</v>
      </c>
      <c r="L417" s="47">
        <v>0</v>
      </c>
      <c r="M417" s="47">
        <v>0</v>
      </c>
      <c r="N417" s="47">
        <v>0</v>
      </c>
      <c r="O417" s="47">
        <v>0</v>
      </c>
      <c r="P417" s="47">
        <v>0</v>
      </c>
      <c r="Q417" s="47">
        <v>0</v>
      </c>
      <c r="R417" s="47">
        <v>0</v>
      </c>
      <c r="S417" s="47">
        <f t="shared" si="47"/>
        <v>67480</v>
      </c>
      <c r="T417" s="47">
        <v>0</v>
      </c>
      <c r="U417" s="47">
        <v>0</v>
      </c>
      <c r="V417" s="47">
        <v>0</v>
      </c>
      <c r="W417" s="47">
        <v>0</v>
      </c>
      <c r="X417" s="47">
        <v>0</v>
      </c>
      <c r="Y417" s="47">
        <v>0</v>
      </c>
      <c r="Z417" s="47">
        <v>67480</v>
      </c>
      <c r="AA417" s="47">
        <v>0</v>
      </c>
      <c r="AB417" s="15">
        <f t="shared" si="46"/>
        <v>67480</v>
      </c>
      <c r="AC417" s="49">
        <f t="shared" si="42"/>
        <v>0</v>
      </c>
      <c r="AD417" s="49">
        <f t="shared" si="43"/>
        <v>0</v>
      </c>
      <c r="AE417" s="49">
        <f t="shared" si="44"/>
        <v>0</v>
      </c>
      <c r="AF417" s="49">
        <f t="shared" si="45"/>
        <v>0</v>
      </c>
    </row>
    <row r="418" spans="1:32" ht="27" outlineLevel="2" x14ac:dyDescent="0.35">
      <c r="A418" s="12" t="s">
        <v>142</v>
      </c>
      <c r="B418" s="12" t="s">
        <v>32</v>
      </c>
      <c r="C418" s="12" t="s">
        <v>65</v>
      </c>
      <c r="D418" s="12" t="s">
        <v>70</v>
      </c>
      <c r="E418" s="13"/>
      <c r="F418" s="12" t="s">
        <v>184</v>
      </c>
      <c r="G418" s="13">
        <v>1120</v>
      </c>
      <c r="H418" s="13">
        <v>3480</v>
      </c>
      <c r="I418" s="40" t="s">
        <v>213</v>
      </c>
      <c r="J418" s="47">
        <v>30476410</v>
      </c>
      <c r="K418" s="47">
        <v>26676410</v>
      </c>
      <c r="L418" s="47">
        <v>0</v>
      </c>
      <c r="M418" s="47">
        <v>0</v>
      </c>
      <c r="N418" s="47">
        <v>0</v>
      </c>
      <c r="O418" s="47">
        <v>0</v>
      </c>
      <c r="P418" s="47">
        <v>0</v>
      </c>
      <c r="Q418" s="47">
        <v>0</v>
      </c>
      <c r="R418" s="47">
        <v>0</v>
      </c>
      <c r="S418" s="47">
        <f t="shared" si="47"/>
        <v>26676410</v>
      </c>
      <c r="T418" s="47">
        <v>26134058</v>
      </c>
      <c r="U418" s="47">
        <v>0</v>
      </c>
      <c r="V418" s="47">
        <v>0</v>
      </c>
      <c r="W418" s="47">
        <v>0</v>
      </c>
      <c r="X418" s="47">
        <v>0</v>
      </c>
      <c r="Y418" s="47">
        <v>542352</v>
      </c>
      <c r="Z418" s="47">
        <v>542352</v>
      </c>
      <c r="AA418" s="47">
        <v>0</v>
      </c>
      <c r="AB418" s="15">
        <f t="shared" si="46"/>
        <v>542352</v>
      </c>
      <c r="AC418" s="49">
        <f t="shared" si="42"/>
        <v>0</v>
      </c>
      <c r="AD418" s="49">
        <f t="shared" si="43"/>
        <v>0</v>
      </c>
      <c r="AE418" s="49">
        <f t="shared" si="44"/>
        <v>0.97966922835568959</v>
      </c>
      <c r="AF418" s="49">
        <f t="shared" si="45"/>
        <v>0.97966922835568959</v>
      </c>
    </row>
    <row r="419" spans="1:32" outlineLevel="2" x14ac:dyDescent="0.35">
      <c r="A419" s="12" t="s">
        <v>142</v>
      </c>
      <c r="B419" s="12" t="s">
        <v>32</v>
      </c>
      <c r="C419" s="12" t="s">
        <v>65</v>
      </c>
      <c r="D419" s="12" t="s">
        <v>120</v>
      </c>
      <c r="E419" s="13"/>
      <c r="F419" s="12" t="s">
        <v>184</v>
      </c>
      <c r="G419" s="13">
        <v>1120</v>
      </c>
      <c r="H419" s="13">
        <v>3480</v>
      </c>
      <c r="I419" s="40" t="s">
        <v>273</v>
      </c>
      <c r="J419" s="47">
        <v>749631</v>
      </c>
      <c r="K419" s="47">
        <v>549631</v>
      </c>
      <c r="L419" s="47">
        <v>0</v>
      </c>
      <c r="M419" s="47">
        <v>0</v>
      </c>
      <c r="N419" s="47">
        <v>0</v>
      </c>
      <c r="O419" s="47">
        <v>0</v>
      </c>
      <c r="P419" s="47">
        <v>0</v>
      </c>
      <c r="Q419" s="47">
        <v>0</v>
      </c>
      <c r="R419" s="47">
        <v>0</v>
      </c>
      <c r="S419" s="47">
        <f t="shared" si="47"/>
        <v>549631</v>
      </c>
      <c r="T419" s="47">
        <v>0</v>
      </c>
      <c r="U419" s="47">
        <v>0.01</v>
      </c>
      <c r="V419" s="47">
        <v>0</v>
      </c>
      <c r="W419" s="47">
        <v>329157.11</v>
      </c>
      <c r="X419" s="47">
        <v>329157.11</v>
      </c>
      <c r="Y419" s="47">
        <v>0</v>
      </c>
      <c r="Z419" s="47">
        <v>220473.88</v>
      </c>
      <c r="AA419" s="47">
        <v>0</v>
      </c>
      <c r="AB419" s="15">
        <f t="shared" si="46"/>
        <v>220473.88</v>
      </c>
      <c r="AC419" s="49">
        <f t="shared" si="42"/>
        <v>0.59886925955777603</v>
      </c>
      <c r="AD419" s="49">
        <f t="shared" si="43"/>
        <v>0.59886925955777603</v>
      </c>
      <c r="AE419" s="49">
        <f t="shared" si="44"/>
        <v>1.8194024718401983E-8</v>
      </c>
      <c r="AF419" s="49">
        <f t="shared" si="45"/>
        <v>0.59886927775180077</v>
      </c>
    </row>
    <row r="420" spans="1:32" ht="27" outlineLevel="2" x14ac:dyDescent="0.35">
      <c r="A420" s="12" t="s">
        <v>142</v>
      </c>
      <c r="B420" s="12" t="s">
        <v>32</v>
      </c>
      <c r="C420" s="12" t="s">
        <v>65</v>
      </c>
      <c r="D420" s="12" t="s">
        <v>121</v>
      </c>
      <c r="E420" s="13"/>
      <c r="F420" s="12" t="s">
        <v>184</v>
      </c>
      <c r="G420" s="13">
        <v>1120</v>
      </c>
      <c r="H420" s="13">
        <v>3480</v>
      </c>
      <c r="I420" s="40" t="s">
        <v>274</v>
      </c>
      <c r="J420" s="47">
        <v>1781468</v>
      </c>
      <c r="K420" s="47">
        <v>1781468</v>
      </c>
      <c r="L420" s="47">
        <v>0</v>
      </c>
      <c r="M420" s="47">
        <v>0</v>
      </c>
      <c r="N420" s="47">
        <v>0</v>
      </c>
      <c r="O420" s="47">
        <v>0</v>
      </c>
      <c r="P420" s="47">
        <v>0</v>
      </c>
      <c r="Q420" s="47">
        <v>0</v>
      </c>
      <c r="R420" s="47">
        <v>0</v>
      </c>
      <c r="S420" s="47">
        <f t="shared" si="47"/>
        <v>1781468</v>
      </c>
      <c r="T420" s="47">
        <v>0</v>
      </c>
      <c r="U420" s="47">
        <v>0</v>
      </c>
      <c r="V420" s="47">
        <v>0</v>
      </c>
      <c r="W420" s="47">
        <v>500333.49</v>
      </c>
      <c r="X420" s="47">
        <v>500333.49</v>
      </c>
      <c r="Y420" s="47">
        <v>1281134.51</v>
      </c>
      <c r="Z420" s="47">
        <v>1281134.51</v>
      </c>
      <c r="AA420" s="47">
        <v>0</v>
      </c>
      <c r="AB420" s="15">
        <f t="shared" si="46"/>
        <v>1281134.51</v>
      </c>
      <c r="AC420" s="49">
        <f t="shared" si="42"/>
        <v>0.28085460418037261</v>
      </c>
      <c r="AD420" s="49">
        <f t="shared" si="43"/>
        <v>0.28085460418037261</v>
      </c>
      <c r="AE420" s="49">
        <f t="shared" si="44"/>
        <v>0</v>
      </c>
      <c r="AF420" s="49">
        <f t="shared" si="45"/>
        <v>0.28085460418037261</v>
      </c>
    </row>
    <row r="421" spans="1:32" outlineLevel="2" x14ac:dyDescent="0.35">
      <c r="A421" s="12" t="s">
        <v>142</v>
      </c>
      <c r="B421" s="12" t="s">
        <v>32</v>
      </c>
      <c r="C421" s="12" t="s">
        <v>65</v>
      </c>
      <c r="D421" s="12" t="s">
        <v>71</v>
      </c>
      <c r="E421" s="13"/>
      <c r="F421" s="12" t="s">
        <v>184</v>
      </c>
      <c r="G421" s="13">
        <v>1120</v>
      </c>
      <c r="H421" s="13">
        <v>3480</v>
      </c>
      <c r="I421" s="40" t="s">
        <v>8</v>
      </c>
      <c r="J421" s="47">
        <v>7272705</v>
      </c>
      <c r="K421" s="47">
        <v>3422135</v>
      </c>
      <c r="L421" s="47">
        <v>0</v>
      </c>
      <c r="M421" s="47">
        <v>0</v>
      </c>
      <c r="N421" s="47">
        <v>0</v>
      </c>
      <c r="O421" s="47">
        <v>0</v>
      </c>
      <c r="P421" s="47">
        <v>0</v>
      </c>
      <c r="Q421" s="47">
        <v>0</v>
      </c>
      <c r="R421" s="47">
        <v>0</v>
      </c>
      <c r="S421" s="47">
        <f t="shared" si="47"/>
        <v>3422135</v>
      </c>
      <c r="T421" s="47">
        <v>0</v>
      </c>
      <c r="U421" s="47">
        <v>313575</v>
      </c>
      <c r="V421" s="47">
        <v>0</v>
      </c>
      <c r="W421" s="47">
        <v>1300245.8</v>
      </c>
      <c r="X421" s="47">
        <v>1300245.8</v>
      </c>
      <c r="Y421" s="47">
        <v>1808314.2</v>
      </c>
      <c r="Z421" s="47">
        <v>1808314.2</v>
      </c>
      <c r="AA421" s="47">
        <v>0</v>
      </c>
      <c r="AB421" s="15">
        <f t="shared" si="46"/>
        <v>1808314.2</v>
      </c>
      <c r="AC421" s="49">
        <f t="shared" si="42"/>
        <v>0.37995163837779633</v>
      </c>
      <c r="AD421" s="49">
        <f t="shared" si="43"/>
        <v>0.37995163837779633</v>
      </c>
      <c r="AE421" s="49">
        <f t="shared" si="44"/>
        <v>9.1631393852083562E-2</v>
      </c>
      <c r="AF421" s="49">
        <f t="shared" si="45"/>
        <v>0.47158303222987991</v>
      </c>
    </row>
    <row r="422" spans="1:32" outlineLevel="2" x14ac:dyDescent="0.35">
      <c r="A422" s="12" t="s">
        <v>142</v>
      </c>
      <c r="B422" s="12" t="s">
        <v>32</v>
      </c>
      <c r="C422" s="12" t="s">
        <v>65</v>
      </c>
      <c r="D422" s="12" t="s">
        <v>72</v>
      </c>
      <c r="E422" s="13"/>
      <c r="F422" s="12" t="s">
        <v>184</v>
      </c>
      <c r="G422" s="13">
        <v>1120</v>
      </c>
      <c r="H422" s="13">
        <v>3480</v>
      </c>
      <c r="I422" s="40" t="s">
        <v>9</v>
      </c>
      <c r="J422" s="47">
        <v>2076740</v>
      </c>
      <c r="K422" s="47">
        <v>1415450</v>
      </c>
      <c r="L422" s="47">
        <v>0</v>
      </c>
      <c r="M422" s="47">
        <v>0</v>
      </c>
      <c r="N422" s="48">
        <v>-1950</v>
      </c>
      <c r="O422" s="47">
        <v>0</v>
      </c>
      <c r="P422" s="47">
        <v>0</v>
      </c>
      <c r="Q422" s="47">
        <v>0</v>
      </c>
      <c r="R422" s="47">
        <v>0</v>
      </c>
      <c r="S422" s="47">
        <f t="shared" si="47"/>
        <v>1413500</v>
      </c>
      <c r="T422" s="47">
        <v>1400248</v>
      </c>
      <c r="U422" s="47">
        <v>0</v>
      </c>
      <c r="V422" s="47">
        <v>0</v>
      </c>
      <c r="W422" s="47">
        <v>0</v>
      </c>
      <c r="X422" s="47">
        <v>0</v>
      </c>
      <c r="Y422" s="47">
        <v>13252</v>
      </c>
      <c r="Z422" s="47">
        <v>15202</v>
      </c>
      <c r="AA422" s="47">
        <v>0</v>
      </c>
      <c r="AB422" s="15">
        <f t="shared" si="46"/>
        <v>13252</v>
      </c>
      <c r="AC422" s="49">
        <f t="shared" si="42"/>
        <v>0</v>
      </c>
      <c r="AD422" s="49">
        <f t="shared" si="43"/>
        <v>0</v>
      </c>
      <c r="AE422" s="49">
        <f t="shared" si="44"/>
        <v>0.99062469048461266</v>
      </c>
      <c r="AF422" s="49">
        <f t="shared" si="45"/>
        <v>0.99062469048461266</v>
      </c>
    </row>
    <row r="423" spans="1:32" outlineLevel="2" x14ac:dyDescent="0.35">
      <c r="A423" s="12" t="s">
        <v>142</v>
      </c>
      <c r="B423" s="12" t="s">
        <v>32</v>
      </c>
      <c r="C423" s="12" t="s">
        <v>65</v>
      </c>
      <c r="D423" s="12" t="s">
        <v>73</v>
      </c>
      <c r="E423" s="13"/>
      <c r="F423" s="12" t="s">
        <v>184</v>
      </c>
      <c r="G423" s="13">
        <v>1120</v>
      </c>
      <c r="H423" s="13">
        <v>3480</v>
      </c>
      <c r="I423" s="40" t="s">
        <v>214</v>
      </c>
      <c r="J423" s="47">
        <v>42977300</v>
      </c>
      <c r="K423" s="47">
        <v>42977300</v>
      </c>
      <c r="L423" s="47">
        <v>0</v>
      </c>
      <c r="M423" s="47">
        <v>0</v>
      </c>
      <c r="N423" s="47">
        <v>0</v>
      </c>
      <c r="O423" s="47">
        <v>0</v>
      </c>
      <c r="P423" s="47">
        <v>0</v>
      </c>
      <c r="Q423" s="47">
        <v>0</v>
      </c>
      <c r="R423" s="47">
        <v>0</v>
      </c>
      <c r="S423" s="47">
        <f t="shared" si="47"/>
        <v>42977300</v>
      </c>
      <c r="T423" s="47">
        <v>8256291</v>
      </c>
      <c r="U423" s="47">
        <v>0</v>
      </c>
      <c r="V423" s="47">
        <v>0</v>
      </c>
      <c r="W423" s="47">
        <v>8849841.0199999996</v>
      </c>
      <c r="X423" s="47">
        <v>8849841.0199999996</v>
      </c>
      <c r="Y423" s="47">
        <v>10000000</v>
      </c>
      <c r="Z423" s="47">
        <v>25871167.98</v>
      </c>
      <c r="AA423" s="47">
        <v>0</v>
      </c>
      <c r="AB423" s="15">
        <f t="shared" si="46"/>
        <v>25871167.98</v>
      </c>
      <c r="AC423" s="49">
        <f t="shared" si="42"/>
        <v>0.20591896233593082</v>
      </c>
      <c r="AD423" s="49">
        <f t="shared" si="43"/>
        <v>0.20591896233593082</v>
      </c>
      <c r="AE423" s="49">
        <f t="shared" si="44"/>
        <v>0.19210818269179311</v>
      </c>
      <c r="AF423" s="49">
        <f t="shared" si="45"/>
        <v>0.39802714502772396</v>
      </c>
    </row>
    <row r="424" spans="1:32" outlineLevel="2" x14ac:dyDescent="0.35">
      <c r="A424" s="12" t="s">
        <v>142</v>
      </c>
      <c r="B424" s="12" t="s">
        <v>32</v>
      </c>
      <c r="C424" s="12" t="s">
        <v>65</v>
      </c>
      <c r="D424" s="12" t="s">
        <v>74</v>
      </c>
      <c r="E424" s="13"/>
      <c r="F424" s="12" t="s">
        <v>184</v>
      </c>
      <c r="G424" s="13">
        <v>1120</v>
      </c>
      <c r="H424" s="13">
        <v>3480</v>
      </c>
      <c r="I424" s="40" t="s">
        <v>215</v>
      </c>
      <c r="J424" s="47">
        <v>1914194</v>
      </c>
      <c r="K424" s="47">
        <v>1375295</v>
      </c>
      <c r="L424" s="47">
        <v>0</v>
      </c>
      <c r="M424" s="47">
        <v>0</v>
      </c>
      <c r="N424" s="47">
        <v>0</v>
      </c>
      <c r="O424" s="47">
        <v>0</v>
      </c>
      <c r="P424" s="47">
        <v>0</v>
      </c>
      <c r="Q424" s="47">
        <v>0</v>
      </c>
      <c r="R424" s="47">
        <v>0</v>
      </c>
      <c r="S424" s="47">
        <f t="shared" si="47"/>
        <v>1375295</v>
      </c>
      <c r="T424" s="47">
        <v>0</v>
      </c>
      <c r="U424" s="47">
        <v>576161.68000000005</v>
      </c>
      <c r="V424" s="47">
        <v>0</v>
      </c>
      <c r="W424" s="47">
        <v>0</v>
      </c>
      <c r="X424" s="47">
        <v>0</v>
      </c>
      <c r="Y424" s="47">
        <v>798177.32</v>
      </c>
      <c r="Z424" s="47">
        <v>799133.32</v>
      </c>
      <c r="AA424" s="47">
        <v>0</v>
      </c>
      <c r="AB424" s="15">
        <f t="shared" si="46"/>
        <v>799133.32</v>
      </c>
      <c r="AC424" s="49">
        <f t="shared" si="42"/>
        <v>0</v>
      </c>
      <c r="AD424" s="49">
        <f t="shared" si="43"/>
        <v>0</v>
      </c>
      <c r="AE424" s="49">
        <f t="shared" si="44"/>
        <v>0.41893679537844614</v>
      </c>
      <c r="AF424" s="49">
        <f t="shared" si="45"/>
        <v>0.41893679537844614</v>
      </c>
    </row>
    <row r="425" spans="1:32" outlineLevel="2" x14ac:dyDescent="0.35">
      <c r="A425" s="12" t="s">
        <v>142</v>
      </c>
      <c r="B425" s="12" t="s">
        <v>32</v>
      </c>
      <c r="C425" s="12" t="s">
        <v>65</v>
      </c>
      <c r="D425" s="12" t="s">
        <v>75</v>
      </c>
      <c r="E425" s="13"/>
      <c r="F425" s="12" t="s">
        <v>184</v>
      </c>
      <c r="G425" s="13">
        <v>1120</v>
      </c>
      <c r="H425" s="13">
        <v>3480</v>
      </c>
      <c r="I425" s="40" t="s">
        <v>216</v>
      </c>
      <c r="J425" s="47">
        <v>62093574</v>
      </c>
      <c r="K425" s="47">
        <v>62093574</v>
      </c>
      <c r="L425" s="47">
        <v>0</v>
      </c>
      <c r="M425" s="47">
        <v>0</v>
      </c>
      <c r="N425" s="47">
        <v>0</v>
      </c>
      <c r="O425" s="47">
        <v>0</v>
      </c>
      <c r="P425" s="47">
        <v>0</v>
      </c>
      <c r="Q425" s="47">
        <v>0</v>
      </c>
      <c r="R425" s="47">
        <v>0</v>
      </c>
      <c r="S425" s="47">
        <f t="shared" si="47"/>
        <v>62093574</v>
      </c>
      <c r="T425" s="47">
        <v>0</v>
      </c>
      <c r="U425" s="47">
        <v>31610427.690000001</v>
      </c>
      <c r="V425" s="47">
        <v>2458036.77</v>
      </c>
      <c r="W425" s="47">
        <v>334496.93</v>
      </c>
      <c r="X425" s="47">
        <v>334496.93</v>
      </c>
      <c r="Y425" s="47">
        <v>6665534.54</v>
      </c>
      <c r="Z425" s="47">
        <v>27690612.609999999</v>
      </c>
      <c r="AA425" s="47">
        <v>0</v>
      </c>
      <c r="AB425" s="15">
        <f t="shared" si="46"/>
        <v>27690612.609999999</v>
      </c>
      <c r="AC425" s="49">
        <f t="shared" si="42"/>
        <v>5.3869814290283882E-3</v>
      </c>
      <c r="AD425" s="49">
        <f t="shared" si="43"/>
        <v>5.3869814290283882E-3</v>
      </c>
      <c r="AE425" s="49">
        <f t="shared" si="44"/>
        <v>0.54866328776629936</v>
      </c>
      <c r="AF425" s="49">
        <f t="shared" si="45"/>
        <v>0.55405026919532774</v>
      </c>
    </row>
    <row r="426" spans="1:32" outlineLevel="2" x14ac:dyDescent="0.35">
      <c r="A426" s="12" t="s">
        <v>142</v>
      </c>
      <c r="B426" s="12" t="s">
        <v>32</v>
      </c>
      <c r="C426" s="12" t="s">
        <v>65</v>
      </c>
      <c r="D426" s="12" t="s">
        <v>76</v>
      </c>
      <c r="E426" s="13"/>
      <c r="F426" s="12" t="s">
        <v>184</v>
      </c>
      <c r="G426" s="13">
        <v>1120</v>
      </c>
      <c r="H426" s="13">
        <v>3480</v>
      </c>
      <c r="I426" s="40" t="s">
        <v>10</v>
      </c>
      <c r="J426" s="47">
        <v>14149315</v>
      </c>
      <c r="K426" s="47">
        <v>14149315</v>
      </c>
      <c r="L426" s="47">
        <v>0</v>
      </c>
      <c r="M426" s="47">
        <v>0</v>
      </c>
      <c r="N426" s="47">
        <v>0</v>
      </c>
      <c r="O426" s="47">
        <v>0</v>
      </c>
      <c r="P426" s="47">
        <v>0</v>
      </c>
      <c r="Q426" s="47">
        <v>0</v>
      </c>
      <c r="R426" s="47">
        <v>0</v>
      </c>
      <c r="S426" s="47">
        <f t="shared" si="47"/>
        <v>14149315</v>
      </c>
      <c r="T426" s="47">
        <v>0</v>
      </c>
      <c r="U426" s="47">
        <v>0</v>
      </c>
      <c r="V426" s="47">
        <v>0</v>
      </c>
      <c r="W426" s="47">
        <v>0</v>
      </c>
      <c r="X426" s="47">
        <v>0</v>
      </c>
      <c r="Y426" s="47">
        <v>0</v>
      </c>
      <c r="Z426" s="47">
        <v>14149315</v>
      </c>
      <c r="AA426" s="47">
        <v>0</v>
      </c>
      <c r="AB426" s="15">
        <f t="shared" si="46"/>
        <v>14149315</v>
      </c>
      <c r="AC426" s="49">
        <f t="shared" si="42"/>
        <v>0</v>
      </c>
      <c r="AD426" s="49">
        <f t="shared" si="43"/>
        <v>0</v>
      </c>
      <c r="AE426" s="49">
        <f t="shared" si="44"/>
        <v>0</v>
      </c>
      <c r="AF426" s="49">
        <f t="shared" si="45"/>
        <v>0</v>
      </c>
    </row>
    <row r="427" spans="1:32" outlineLevel="2" x14ac:dyDescent="0.35">
      <c r="A427" s="12" t="s">
        <v>142</v>
      </c>
      <c r="B427" s="12" t="s">
        <v>32</v>
      </c>
      <c r="C427" s="12" t="s">
        <v>65</v>
      </c>
      <c r="D427" s="12" t="s">
        <v>77</v>
      </c>
      <c r="E427" s="13"/>
      <c r="F427" s="12" t="s">
        <v>184</v>
      </c>
      <c r="G427" s="13">
        <v>1120</v>
      </c>
      <c r="H427" s="13">
        <v>3480</v>
      </c>
      <c r="I427" s="40" t="s">
        <v>217</v>
      </c>
      <c r="J427" s="47">
        <v>60459606</v>
      </c>
      <c r="K427" s="47">
        <v>69910365</v>
      </c>
      <c r="L427" s="47">
        <v>0</v>
      </c>
      <c r="M427" s="47">
        <v>0</v>
      </c>
      <c r="N427" s="47">
        <v>0</v>
      </c>
      <c r="O427" s="47">
        <v>0</v>
      </c>
      <c r="P427" s="47">
        <v>0</v>
      </c>
      <c r="Q427" s="47">
        <v>0</v>
      </c>
      <c r="R427" s="47">
        <v>0</v>
      </c>
      <c r="S427" s="47">
        <f t="shared" si="47"/>
        <v>69910365</v>
      </c>
      <c r="T427" s="47">
        <v>0</v>
      </c>
      <c r="U427" s="47">
        <v>10849527.189999999</v>
      </c>
      <c r="V427" s="47">
        <v>21364447.829999998</v>
      </c>
      <c r="W427" s="47">
        <v>27668561.34</v>
      </c>
      <c r="X427" s="47">
        <v>27668561.34</v>
      </c>
      <c r="Y427" s="47">
        <v>10027828.640000001</v>
      </c>
      <c r="Z427" s="47">
        <v>10027828.640000001</v>
      </c>
      <c r="AA427" s="47">
        <v>0</v>
      </c>
      <c r="AB427" s="15">
        <f t="shared" si="46"/>
        <v>10027828.640000004</v>
      </c>
      <c r="AC427" s="49">
        <f t="shared" si="42"/>
        <v>0.39577194797938758</v>
      </c>
      <c r="AD427" s="49">
        <f t="shared" si="43"/>
        <v>0.39577194797938758</v>
      </c>
      <c r="AE427" s="49">
        <f t="shared" si="44"/>
        <v>0.46078968433364631</v>
      </c>
      <c r="AF427" s="49">
        <f t="shared" si="45"/>
        <v>0.85656163231303384</v>
      </c>
    </row>
    <row r="428" spans="1:32" outlineLevel="2" x14ac:dyDescent="0.35">
      <c r="A428" s="12" t="s">
        <v>142</v>
      </c>
      <c r="B428" s="12" t="s">
        <v>32</v>
      </c>
      <c r="C428" s="12" t="s">
        <v>65</v>
      </c>
      <c r="D428" s="12" t="s">
        <v>78</v>
      </c>
      <c r="E428" s="13"/>
      <c r="F428" s="12" t="s">
        <v>184</v>
      </c>
      <c r="G428" s="13">
        <v>1120</v>
      </c>
      <c r="H428" s="13">
        <v>3480</v>
      </c>
      <c r="I428" s="40" t="s">
        <v>218</v>
      </c>
      <c r="J428" s="47">
        <v>1270785</v>
      </c>
      <c r="K428" s="47">
        <v>1270785</v>
      </c>
      <c r="L428" s="47">
        <v>0</v>
      </c>
      <c r="M428" s="47">
        <v>0</v>
      </c>
      <c r="N428" s="47">
        <v>0</v>
      </c>
      <c r="O428" s="47">
        <v>0</v>
      </c>
      <c r="P428" s="47">
        <v>0</v>
      </c>
      <c r="Q428" s="47">
        <v>0</v>
      </c>
      <c r="R428" s="47">
        <v>0</v>
      </c>
      <c r="S428" s="47">
        <f t="shared" si="47"/>
        <v>1270785</v>
      </c>
      <c r="T428" s="47">
        <v>0</v>
      </c>
      <c r="U428" s="47">
        <v>392931.51</v>
      </c>
      <c r="V428" s="47">
        <v>0</v>
      </c>
      <c r="W428" s="47">
        <v>38589.5</v>
      </c>
      <c r="X428" s="47">
        <v>38589.5</v>
      </c>
      <c r="Y428" s="47">
        <v>837837.99</v>
      </c>
      <c r="Z428" s="47">
        <v>839263.99</v>
      </c>
      <c r="AA428" s="47">
        <v>0</v>
      </c>
      <c r="AB428" s="15">
        <f t="shared" si="46"/>
        <v>839263.99</v>
      </c>
      <c r="AC428" s="49">
        <f t="shared" si="42"/>
        <v>3.0366663125548383E-2</v>
      </c>
      <c r="AD428" s="49">
        <f t="shared" si="43"/>
        <v>3.0366663125548383E-2</v>
      </c>
      <c r="AE428" s="49">
        <f t="shared" si="44"/>
        <v>0.30920376774985542</v>
      </c>
      <c r="AF428" s="49">
        <f t="shared" si="45"/>
        <v>0.33957043087540378</v>
      </c>
    </row>
    <row r="429" spans="1:32" outlineLevel="2" x14ac:dyDescent="0.35">
      <c r="A429" s="12" t="s">
        <v>142</v>
      </c>
      <c r="B429" s="12" t="s">
        <v>32</v>
      </c>
      <c r="C429" s="12" t="s">
        <v>65</v>
      </c>
      <c r="D429" s="12" t="s">
        <v>129</v>
      </c>
      <c r="E429" s="13"/>
      <c r="F429" s="12" t="s">
        <v>184</v>
      </c>
      <c r="G429" s="13">
        <v>1120</v>
      </c>
      <c r="H429" s="13">
        <v>3480</v>
      </c>
      <c r="I429" s="40" t="s">
        <v>281</v>
      </c>
      <c r="J429" s="47">
        <v>9263000</v>
      </c>
      <c r="K429" s="47">
        <v>9263000</v>
      </c>
      <c r="L429" s="47">
        <v>0</v>
      </c>
      <c r="M429" s="47">
        <v>0</v>
      </c>
      <c r="N429" s="47">
        <v>0</v>
      </c>
      <c r="O429" s="47">
        <v>0</v>
      </c>
      <c r="P429" s="47">
        <v>0</v>
      </c>
      <c r="Q429" s="47">
        <v>0</v>
      </c>
      <c r="R429" s="47">
        <v>0</v>
      </c>
      <c r="S429" s="47">
        <f t="shared" si="47"/>
        <v>9263000</v>
      </c>
      <c r="T429" s="47">
        <v>0</v>
      </c>
      <c r="U429" s="47">
        <v>5959590.9199999999</v>
      </c>
      <c r="V429" s="47">
        <v>0</v>
      </c>
      <c r="W429" s="47">
        <v>995665.6</v>
      </c>
      <c r="X429" s="47">
        <v>995665.6</v>
      </c>
      <c r="Y429" s="47">
        <v>15570.11</v>
      </c>
      <c r="Z429" s="47">
        <v>2307743.48</v>
      </c>
      <c r="AA429" s="47">
        <v>0</v>
      </c>
      <c r="AB429" s="15">
        <f t="shared" si="46"/>
        <v>2307743.48</v>
      </c>
      <c r="AC429" s="49">
        <f t="shared" si="42"/>
        <v>0.1074884594623772</v>
      </c>
      <c r="AD429" s="49">
        <f t="shared" si="43"/>
        <v>0.1074884594623772</v>
      </c>
      <c r="AE429" s="49">
        <f t="shared" si="44"/>
        <v>0.64337589549821872</v>
      </c>
      <c r="AF429" s="49">
        <f t="shared" si="45"/>
        <v>0.75086435496059589</v>
      </c>
    </row>
    <row r="430" spans="1:32" outlineLevel="2" x14ac:dyDescent="0.35">
      <c r="A430" s="12" t="s">
        <v>142</v>
      </c>
      <c r="B430" s="12" t="s">
        <v>32</v>
      </c>
      <c r="C430" s="12" t="s">
        <v>65</v>
      </c>
      <c r="D430" s="12" t="s">
        <v>79</v>
      </c>
      <c r="E430" s="13"/>
      <c r="F430" s="12" t="s">
        <v>184</v>
      </c>
      <c r="G430" s="13">
        <v>1120</v>
      </c>
      <c r="H430" s="13">
        <v>3480</v>
      </c>
      <c r="I430" s="40" t="s">
        <v>219</v>
      </c>
      <c r="J430" s="47">
        <v>20473906</v>
      </c>
      <c r="K430" s="47">
        <v>20473906</v>
      </c>
      <c r="L430" s="47">
        <v>0</v>
      </c>
      <c r="M430" s="47">
        <v>0</v>
      </c>
      <c r="N430" s="47">
        <v>0</v>
      </c>
      <c r="O430" s="47">
        <v>0</v>
      </c>
      <c r="P430" s="47">
        <v>0</v>
      </c>
      <c r="Q430" s="47">
        <v>0</v>
      </c>
      <c r="R430" s="47">
        <v>0</v>
      </c>
      <c r="S430" s="47">
        <f t="shared" si="47"/>
        <v>20473906</v>
      </c>
      <c r="T430" s="47">
        <v>15767799</v>
      </c>
      <c r="U430" s="47">
        <v>0</v>
      </c>
      <c r="V430" s="47">
        <v>0</v>
      </c>
      <c r="W430" s="47">
        <v>4663435.42</v>
      </c>
      <c r="X430" s="47">
        <v>4663435.42</v>
      </c>
      <c r="Y430" s="47">
        <v>0</v>
      </c>
      <c r="Z430" s="47">
        <v>42671.58</v>
      </c>
      <c r="AA430" s="47">
        <v>0</v>
      </c>
      <c r="AB430" s="15">
        <f t="shared" si="46"/>
        <v>42671.580000000075</v>
      </c>
      <c r="AC430" s="49">
        <f t="shared" si="42"/>
        <v>0.2277745839020654</v>
      </c>
      <c r="AD430" s="49">
        <f t="shared" si="43"/>
        <v>0.2277745839020654</v>
      </c>
      <c r="AE430" s="49">
        <f t="shared" si="44"/>
        <v>0.77014122268608642</v>
      </c>
      <c r="AF430" s="49">
        <f t="shared" si="45"/>
        <v>0.99791580658815182</v>
      </c>
    </row>
    <row r="431" spans="1:32" outlineLevel="2" x14ac:dyDescent="0.35">
      <c r="A431" s="12" t="s">
        <v>143</v>
      </c>
      <c r="B431" s="12" t="s">
        <v>32</v>
      </c>
      <c r="C431" s="12" t="s">
        <v>65</v>
      </c>
      <c r="D431" s="12" t="s">
        <v>73</v>
      </c>
      <c r="E431" s="13"/>
      <c r="F431" s="12" t="s">
        <v>184</v>
      </c>
      <c r="G431" s="13">
        <v>1120</v>
      </c>
      <c r="H431" s="13">
        <v>3460</v>
      </c>
      <c r="I431" s="40" t="s">
        <v>214</v>
      </c>
      <c r="J431" s="47">
        <v>257496</v>
      </c>
      <c r="K431" s="47">
        <v>257496</v>
      </c>
      <c r="L431" s="47">
        <v>0</v>
      </c>
      <c r="M431" s="47">
        <v>0</v>
      </c>
      <c r="N431" s="47">
        <v>0</v>
      </c>
      <c r="O431" s="47">
        <v>0</v>
      </c>
      <c r="P431" s="47">
        <v>0</v>
      </c>
      <c r="Q431" s="47">
        <v>0</v>
      </c>
      <c r="R431" s="47">
        <v>0</v>
      </c>
      <c r="S431" s="47">
        <f t="shared" si="47"/>
        <v>257496</v>
      </c>
      <c r="T431" s="47">
        <v>0</v>
      </c>
      <c r="U431" s="47">
        <v>0</v>
      </c>
      <c r="V431" s="47">
        <v>0</v>
      </c>
      <c r="W431" s="47">
        <v>91928.43</v>
      </c>
      <c r="X431" s="47">
        <v>91928.43</v>
      </c>
      <c r="Y431" s="47">
        <v>165567.57</v>
      </c>
      <c r="Z431" s="47">
        <v>165567.57</v>
      </c>
      <c r="AA431" s="47">
        <v>0</v>
      </c>
      <c r="AB431" s="15">
        <f t="shared" si="46"/>
        <v>165567.57</v>
      </c>
      <c r="AC431" s="49">
        <f t="shared" si="42"/>
        <v>0.35700915742380462</v>
      </c>
      <c r="AD431" s="49">
        <f t="shared" si="43"/>
        <v>0.35700915742380462</v>
      </c>
      <c r="AE431" s="49">
        <f t="shared" si="44"/>
        <v>0</v>
      </c>
      <c r="AF431" s="49">
        <f t="shared" si="45"/>
        <v>0.35700915742380462</v>
      </c>
    </row>
    <row r="432" spans="1:32" outlineLevel="2" x14ac:dyDescent="0.35">
      <c r="A432" s="12" t="s">
        <v>143</v>
      </c>
      <c r="B432" s="12" t="s">
        <v>32</v>
      </c>
      <c r="C432" s="12" t="s">
        <v>65</v>
      </c>
      <c r="D432" s="12" t="s">
        <v>75</v>
      </c>
      <c r="E432" s="13"/>
      <c r="F432" s="12" t="s">
        <v>184</v>
      </c>
      <c r="G432" s="13">
        <v>1120</v>
      </c>
      <c r="H432" s="13">
        <v>3460</v>
      </c>
      <c r="I432" s="40" t="s">
        <v>216</v>
      </c>
      <c r="J432" s="47">
        <v>585804</v>
      </c>
      <c r="K432" s="47">
        <v>585804</v>
      </c>
      <c r="L432" s="47">
        <v>0</v>
      </c>
      <c r="M432" s="47">
        <v>0</v>
      </c>
      <c r="N432" s="47">
        <v>0</v>
      </c>
      <c r="O432" s="47">
        <v>0</v>
      </c>
      <c r="P432" s="47">
        <v>0</v>
      </c>
      <c r="Q432" s="47">
        <v>0</v>
      </c>
      <c r="R432" s="47">
        <v>0</v>
      </c>
      <c r="S432" s="47">
        <f t="shared" si="47"/>
        <v>585804</v>
      </c>
      <c r="T432" s="47">
        <v>0</v>
      </c>
      <c r="U432" s="47">
        <v>38841.93</v>
      </c>
      <c r="V432" s="47">
        <v>0</v>
      </c>
      <c r="W432" s="47">
        <v>404941.32</v>
      </c>
      <c r="X432" s="47">
        <v>404941.32</v>
      </c>
      <c r="Y432" s="47">
        <v>142020.75</v>
      </c>
      <c r="Z432" s="47">
        <v>142020.75</v>
      </c>
      <c r="AA432" s="47">
        <v>0</v>
      </c>
      <c r="AB432" s="15">
        <f t="shared" si="46"/>
        <v>142020.74999999994</v>
      </c>
      <c r="AC432" s="49">
        <f t="shared" si="42"/>
        <v>0.69125734887436752</v>
      </c>
      <c r="AD432" s="49">
        <f t="shared" si="43"/>
        <v>0.69125734887436752</v>
      </c>
      <c r="AE432" s="49">
        <f t="shared" si="44"/>
        <v>6.6305334207345801E-2</v>
      </c>
      <c r="AF432" s="49">
        <f t="shared" si="45"/>
        <v>0.75756268308171326</v>
      </c>
    </row>
    <row r="433" spans="1:32" outlineLevel="2" x14ac:dyDescent="0.35">
      <c r="A433" s="12" t="s">
        <v>143</v>
      </c>
      <c r="B433" s="12" t="s">
        <v>32</v>
      </c>
      <c r="C433" s="12" t="s">
        <v>65</v>
      </c>
      <c r="D433" s="12" t="s">
        <v>77</v>
      </c>
      <c r="E433" s="13"/>
      <c r="F433" s="12" t="s">
        <v>184</v>
      </c>
      <c r="G433" s="13">
        <v>1120</v>
      </c>
      <c r="H433" s="13">
        <v>3460</v>
      </c>
      <c r="I433" s="40" t="s">
        <v>217</v>
      </c>
      <c r="J433" s="47">
        <v>382077</v>
      </c>
      <c r="K433" s="47">
        <v>382077</v>
      </c>
      <c r="L433" s="47">
        <v>0</v>
      </c>
      <c r="M433" s="47">
        <v>0</v>
      </c>
      <c r="N433" s="47">
        <v>0</v>
      </c>
      <c r="O433" s="47">
        <v>0</v>
      </c>
      <c r="P433" s="47">
        <v>0</v>
      </c>
      <c r="Q433" s="47">
        <v>0</v>
      </c>
      <c r="R433" s="47">
        <v>0</v>
      </c>
      <c r="S433" s="47">
        <f t="shared" si="47"/>
        <v>382077</v>
      </c>
      <c r="T433" s="47">
        <v>0</v>
      </c>
      <c r="U433" s="47">
        <v>36070.04</v>
      </c>
      <c r="V433" s="47">
        <v>0</v>
      </c>
      <c r="W433" s="47">
        <v>330909.18</v>
      </c>
      <c r="X433" s="47">
        <v>330909.18</v>
      </c>
      <c r="Y433" s="47">
        <v>15097.78</v>
      </c>
      <c r="Z433" s="47">
        <v>15097.78</v>
      </c>
      <c r="AA433" s="47">
        <v>0</v>
      </c>
      <c r="AB433" s="15">
        <f t="shared" si="46"/>
        <v>15097.780000000028</v>
      </c>
      <c r="AC433" s="49">
        <f t="shared" si="42"/>
        <v>0.86607982160663943</v>
      </c>
      <c r="AD433" s="49">
        <f t="shared" si="43"/>
        <v>0.86607982160663943</v>
      </c>
      <c r="AE433" s="49">
        <f t="shared" si="44"/>
        <v>9.4405159169486774E-2</v>
      </c>
      <c r="AF433" s="49">
        <f t="shared" si="45"/>
        <v>0.96048498077612621</v>
      </c>
    </row>
    <row r="434" spans="1:32" outlineLevel="1" x14ac:dyDescent="0.35">
      <c r="A434" s="34"/>
      <c r="B434" s="34"/>
      <c r="C434" s="34" t="s">
        <v>220</v>
      </c>
      <c r="D434" s="34"/>
      <c r="E434" s="33"/>
      <c r="F434" s="34"/>
      <c r="G434" s="33"/>
      <c r="H434" s="33"/>
      <c r="I434" s="51"/>
      <c r="J434" s="52">
        <f t="shared" ref="J434:AB434" si="48">SUBTOTAL(9,J348:J433)</f>
        <v>1519010591</v>
      </c>
      <c r="K434" s="52">
        <f t="shared" si="48"/>
        <v>1519010591</v>
      </c>
      <c r="L434" s="52">
        <f t="shared" si="48"/>
        <v>0</v>
      </c>
      <c r="M434" s="52">
        <f t="shared" si="48"/>
        <v>0</v>
      </c>
      <c r="N434" s="52">
        <f t="shared" si="48"/>
        <v>-111193342</v>
      </c>
      <c r="O434" s="52">
        <f t="shared" si="48"/>
        <v>0</v>
      </c>
      <c r="P434" s="52">
        <f t="shared" si="48"/>
        <v>0</v>
      </c>
      <c r="Q434" s="52">
        <f t="shared" si="48"/>
        <v>0</v>
      </c>
      <c r="R434" s="52">
        <f t="shared" si="48"/>
        <v>0</v>
      </c>
      <c r="S434" s="52">
        <f t="shared" si="48"/>
        <v>1407817249</v>
      </c>
      <c r="T434" s="52">
        <f t="shared" si="48"/>
        <v>132934821.14</v>
      </c>
      <c r="U434" s="52">
        <f t="shared" si="48"/>
        <v>482383249.74000007</v>
      </c>
      <c r="V434" s="52">
        <f t="shared" si="48"/>
        <v>23822484.599999998</v>
      </c>
      <c r="W434" s="52">
        <f t="shared" si="48"/>
        <v>279086076.51000005</v>
      </c>
      <c r="X434" s="52">
        <f t="shared" si="48"/>
        <v>279086076.51000005</v>
      </c>
      <c r="Y434" s="52">
        <f t="shared" si="48"/>
        <v>231534395.83000001</v>
      </c>
      <c r="Z434" s="52">
        <f t="shared" si="48"/>
        <v>600783959.01000011</v>
      </c>
      <c r="AA434" s="52">
        <f t="shared" si="48"/>
        <v>0</v>
      </c>
      <c r="AB434" s="54">
        <f t="shared" si="48"/>
        <v>489590617.00999993</v>
      </c>
      <c r="AC434" s="55">
        <f t="shared" si="42"/>
        <v>0.18372885492935978</v>
      </c>
      <c r="AD434" s="55">
        <f t="shared" si="43"/>
        <v>0.19824027352146759</v>
      </c>
      <c r="AE434" s="55">
        <f t="shared" si="44"/>
        <v>0.45399397964046406</v>
      </c>
      <c r="AF434" s="55">
        <f t="shared" si="45"/>
        <v>0.65223425316193162</v>
      </c>
    </row>
    <row r="435" spans="1:32" outlineLevel="2" x14ac:dyDescent="0.35">
      <c r="A435" s="12" t="s">
        <v>31</v>
      </c>
      <c r="B435" s="12" t="s">
        <v>32</v>
      </c>
      <c r="C435" s="12" t="s">
        <v>80</v>
      </c>
      <c r="D435" s="12" t="s">
        <v>81</v>
      </c>
      <c r="E435" s="13"/>
      <c r="F435" s="12">
        <v>280</v>
      </c>
      <c r="G435" s="13">
        <v>2210</v>
      </c>
      <c r="H435" s="13">
        <v>3480</v>
      </c>
      <c r="I435" s="40" t="s">
        <v>221</v>
      </c>
      <c r="J435" s="47">
        <v>4668205</v>
      </c>
      <c r="K435" s="47">
        <v>4668205</v>
      </c>
      <c r="L435" s="47">
        <v>0</v>
      </c>
      <c r="M435" s="47">
        <v>0</v>
      </c>
      <c r="N435" s="47">
        <v>0</v>
      </c>
      <c r="O435" s="47">
        <v>0</v>
      </c>
      <c r="P435" s="47">
        <v>0</v>
      </c>
      <c r="Q435" s="47">
        <v>0</v>
      </c>
      <c r="R435" s="47">
        <v>0</v>
      </c>
      <c r="S435" s="47">
        <f t="shared" ref="S435:S480" si="49">+K435+N435+P435+Q435</f>
        <v>4668205</v>
      </c>
      <c r="T435" s="47">
        <v>0</v>
      </c>
      <c r="U435" s="47">
        <v>491231.52</v>
      </c>
      <c r="V435" s="47">
        <v>0</v>
      </c>
      <c r="W435" s="47">
        <v>0</v>
      </c>
      <c r="X435" s="47">
        <v>0</v>
      </c>
      <c r="Y435" s="47">
        <v>2000000</v>
      </c>
      <c r="Z435" s="47">
        <v>4176973.48</v>
      </c>
      <c r="AA435" s="47">
        <v>0</v>
      </c>
      <c r="AB435" s="15">
        <f t="shared" si="46"/>
        <v>4176973.48</v>
      </c>
      <c r="AC435" s="49">
        <f t="shared" si="42"/>
        <v>0</v>
      </c>
      <c r="AD435" s="49">
        <f t="shared" si="43"/>
        <v>0</v>
      </c>
      <c r="AE435" s="49">
        <f t="shared" si="44"/>
        <v>0.10522920908571924</v>
      </c>
      <c r="AF435" s="49">
        <f t="shared" si="45"/>
        <v>0.10522920908571924</v>
      </c>
    </row>
    <row r="436" spans="1:32" outlineLevel="2" x14ac:dyDescent="0.35">
      <c r="A436" s="12" t="s">
        <v>31</v>
      </c>
      <c r="B436" s="12" t="s">
        <v>32</v>
      </c>
      <c r="C436" s="12" t="s">
        <v>80</v>
      </c>
      <c r="D436" s="12" t="s">
        <v>82</v>
      </c>
      <c r="E436" s="13"/>
      <c r="F436" s="12">
        <v>280</v>
      </c>
      <c r="G436" s="13">
        <v>2210</v>
      </c>
      <c r="H436" s="13">
        <v>3480</v>
      </c>
      <c r="I436" s="40" t="s">
        <v>11</v>
      </c>
      <c r="J436" s="47">
        <v>4772573</v>
      </c>
      <c r="K436" s="47">
        <v>4772573</v>
      </c>
      <c r="L436" s="47">
        <v>0</v>
      </c>
      <c r="M436" s="47">
        <v>0</v>
      </c>
      <c r="N436" s="47">
        <v>0</v>
      </c>
      <c r="O436" s="47">
        <v>0</v>
      </c>
      <c r="P436" s="47">
        <v>0</v>
      </c>
      <c r="Q436" s="47">
        <v>0</v>
      </c>
      <c r="R436" s="47">
        <v>0</v>
      </c>
      <c r="S436" s="47">
        <f t="shared" si="49"/>
        <v>4772573</v>
      </c>
      <c r="T436" s="47">
        <v>1064401</v>
      </c>
      <c r="U436" s="47">
        <v>736086.23</v>
      </c>
      <c r="V436" s="47">
        <v>0</v>
      </c>
      <c r="W436" s="47">
        <v>1705162.32</v>
      </c>
      <c r="X436" s="47">
        <v>1705162.32</v>
      </c>
      <c r="Y436" s="47">
        <v>1266923.45</v>
      </c>
      <c r="Z436" s="47">
        <v>1266923.45</v>
      </c>
      <c r="AA436" s="47">
        <v>0</v>
      </c>
      <c r="AB436" s="15">
        <f t="shared" si="46"/>
        <v>1266923.45</v>
      </c>
      <c r="AC436" s="49">
        <f t="shared" si="42"/>
        <v>0.35728365391163219</v>
      </c>
      <c r="AD436" s="49">
        <f t="shared" si="43"/>
        <v>0.35728365391163219</v>
      </c>
      <c r="AE436" s="49">
        <f t="shared" si="44"/>
        <v>0.37725713781643572</v>
      </c>
      <c r="AF436" s="49">
        <f t="shared" si="45"/>
        <v>0.73454079172806797</v>
      </c>
    </row>
    <row r="437" spans="1:32" outlineLevel="2" x14ac:dyDescent="0.35">
      <c r="A437" s="12" t="s">
        <v>31</v>
      </c>
      <c r="B437" s="12" t="s">
        <v>32</v>
      </c>
      <c r="C437" s="12" t="s">
        <v>80</v>
      </c>
      <c r="D437" s="12" t="s">
        <v>83</v>
      </c>
      <c r="E437" s="13"/>
      <c r="F437" s="12">
        <v>280</v>
      </c>
      <c r="G437" s="13">
        <v>2210</v>
      </c>
      <c r="H437" s="13">
        <v>3480</v>
      </c>
      <c r="I437" s="40" t="s">
        <v>222</v>
      </c>
      <c r="J437" s="47">
        <v>4215822</v>
      </c>
      <c r="K437" s="47">
        <v>4215822</v>
      </c>
      <c r="L437" s="47">
        <v>0</v>
      </c>
      <c r="M437" s="47">
        <v>0</v>
      </c>
      <c r="N437" s="47">
        <v>0</v>
      </c>
      <c r="O437" s="47">
        <v>0</v>
      </c>
      <c r="P437" s="47">
        <v>0</v>
      </c>
      <c r="Q437" s="47">
        <v>0</v>
      </c>
      <c r="R437" s="47">
        <v>0</v>
      </c>
      <c r="S437" s="47">
        <f t="shared" si="49"/>
        <v>4215822</v>
      </c>
      <c r="T437" s="47">
        <v>0</v>
      </c>
      <c r="U437" s="47">
        <v>892494.4</v>
      </c>
      <c r="V437" s="47">
        <v>0</v>
      </c>
      <c r="W437" s="47">
        <v>0</v>
      </c>
      <c r="X437" s="47">
        <v>0</v>
      </c>
      <c r="Y437" s="47">
        <v>0.6</v>
      </c>
      <c r="Z437" s="47">
        <v>3323327.6</v>
      </c>
      <c r="AA437" s="47">
        <v>0</v>
      </c>
      <c r="AB437" s="15">
        <f t="shared" si="46"/>
        <v>3323327.6</v>
      </c>
      <c r="AC437" s="49">
        <f t="shared" si="42"/>
        <v>0</v>
      </c>
      <c r="AD437" s="49">
        <f t="shared" si="43"/>
        <v>0</v>
      </c>
      <c r="AE437" s="49">
        <f t="shared" si="44"/>
        <v>0.21170115816085214</v>
      </c>
      <c r="AF437" s="49">
        <f t="shared" si="45"/>
        <v>0.21170115816085214</v>
      </c>
    </row>
    <row r="438" spans="1:32" outlineLevel="2" x14ac:dyDescent="0.35">
      <c r="A438" s="12" t="s">
        <v>31</v>
      </c>
      <c r="B438" s="12" t="s">
        <v>32</v>
      </c>
      <c r="C438" s="12" t="s">
        <v>80</v>
      </c>
      <c r="D438" s="12" t="s">
        <v>84</v>
      </c>
      <c r="E438" s="13"/>
      <c r="F438" s="12">
        <v>280</v>
      </c>
      <c r="G438" s="13">
        <v>2210</v>
      </c>
      <c r="H438" s="13">
        <v>3480</v>
      </c>
      <c r="I438" s="40" t="s">
        <v>223</v>
      </c>
      <c r="J438" s="47">
        <v>2450400</v>
      </c>
      <c r="K438" s="47">
        <v>2450400</v>
      </c>
      <c r="L438" s="47">
        <v>0</v>
      </c>
      <c r="M438" s="47">
        <v>0</v>
      </c>
      <c r="N438" s="47">
        <v>0</v>
      </c>
      <c r="O438" s="47">
        <v>0</v>
      </c>
      <c r="P438" s="47">
        <v>0</v>
      </c>
      <c r="Q438" s="47">
        <v>0</v>
      </c>
      <c r="R438" s="47">
        <v>0</v>
      </c>
      <c r="S438" s="47">
        <f t="shared" si="49"/>
        <v>2450400</v>
      </c>
      <c r="T438" s="47">
        <v>0</v>
      </c>
      <c r="U438" s="47">
        <v>667911.73</v>
      </c>
      <c r="V438" s="47">
        <v>0</v>
      </c>
      <c r="W438" s="47">
        <v>180800</v>
      </c>
      <c r="X438" s="47">
        <v>180800</v>
      </c>
      <c r="Y438" s="47">
        <v>1601688.27</v>
      </c>
      <c r="Z438" s="47">
        <v>1601688.27</v>
      </c>
      <c r="AA438" s="47">
        <v>0</v>
      </c>
      <c r="AB438" s="15">
        <f t="shared" si="46"/>
        <v>1601688.27</v>
      </c>
      <c r="AC438" s="49">
        <f t="shared" si="42"/>
        <v>7.378387202089455E-2</v>
      </c>
      <c r="AD438" s="49">
        <f t="shared" si="43"/>
        <v>7.378387202089455E-2</v>
      </c>
      <c r="AE438" s="49">
        <f t="shared" si="44"/>
        <v>0.2725725310153444</v>
      </c>
      <c r="AF438" s="49">
        <f t="shared" si="45"/>
        <v>0.34635640303623894</v>
      </c>
    </row>
    <row r="439" spans="1:32" outlineLevel="2" x14ac:dyDescent="0.35">
      <c r="A439" s="12" t="s">
        <v>31</v>
      </c>
      <c r="B439" s="12" t="s">
        <v>32</v>
      </c>
      <c r="C439" s="12" t="s">
        <v>80</v>
      </c>
      <c r="D439" s="12" t="s">
        <v>85</v>
      </c>
      <c r="E439" s="13"/>
      <c r="F439" s="12">
        <v>280</v>
      </c>
      <c r="G439" s="13">
        <v>2210</v>
      </c>
      <c r="H439" s="13">
        <v>3480</v>
      </c>
      <c r="I439" s="40" t="s">
        <v>224</v>
      </c>
      <c r="J439" s="47">
        <v>741838</v>
      </c>
      <c r="K439" s="47">
        <v>741838</v>
      </c>
      <c r="L439" s="47">
        <v>0</v>
      </c>
      <c r="M439" s="47">
        <v>0</v>
      </c>
      <c r="N439" s="47">
        <v>0</v>
      </c>
      <c r="O439" s="47">
        <v>0</v>
      </c>
      <c r="P439" s="47">
        <v>0</v>
      </c>
      <c r="Q439" s="47">
        <v>0</v>
      </c>
      <c r="R439" s="47">
        <v>0</v>
      </c>
      <c r="S439" s="47">
        <f t="shared" si="49"/>
        <v>741838</v>
      </c>
      <c r="T439" s="47">
        <v>0</v>
      </c>
      <c r="U439" s="47">
        <v>167099.88</v>
      </c>
      <c r="V439" s="47">
        <v>0</v>
      </c>
      <c r="W439" s="47">
        <v>0</v>
      </c>
      <c r="X439" s="47">
        <v>0</v>
      </c>
      <c r="Y439" s="47">
        <v>574738.12</v>
      </c>
      <c r="Z439" s="47">
        <v>574738.12</v>
      </c>
      <c r="AA439" s="47">
        <v>0</v>
      </c>
      <c r="AB439" s="15">
        <f t="shared" si="46"/>
        <v>574738.12</v>
      </c>
      <c r="AC439" s="49">
        <f t="shared" si="42"/>
        <v>0</v>
      </c>
      <c r="AD439" s="49">
        <f t="shared" si="43"/>
        <v>0</v>
      </c>
      <c r="AE439" s="49">
        <f t="shared" si="44"/>
        <v>0.2252511734367881</v>
      </c>
      <c r="AF439" s="49">
        <f t="shared" si="45"/>
        <v>0.2252511734367881</v>
      </c>
    </row>
    <row r="440" spans="1:32" outlineLevel="2" x14ac:dyDescent="0.35">
      <c r="A440" s="12" t="s">
        <v>31</v>
      </c>
      <c r="B440" s="12" t="s">
        <v>32</v>
      </c>
      <c r="C440" s="12" t="s">
        <v>80</v>
      </c>
      <c r="D440" s="12" t="s">
        <v>86</v>
      </c>
      <c r="E440" s="13"/>
      <c r="F440" s="12">
        <v>280</v>
      </c>
      <c r="G440" s="13">
        <v>2240</v>
      </c>
      <c r="H440" s="13">
        <v>3480</v>
      </c>
      <c r="I440" s="40" t="s">
        <v>12</v>
      </c>
      <c r="J440" s="47">
        <v>174357051</v>
      </c>
      <c r="K440" s="47">
        <v>174357051</v>
      </c>
      <c r="L440" s="47">
        <v>0</v>
      </c>
      <c r="M440" s="47">
        <v>0</v>
      </c>
      <c r="N440" s="48">
        <v>-150000000</v>
      </c>
      <c r="O440" s="47">
        <v>0</v>
      </c>
      <c r="P440" s="47">
        <v>0</v>
      </c>
      <c r="Q440" s="47">
        <v>0</v>
      </c>
      <c r="R440" s="47">
        <v>0</v>
      </c>
      <c r="S440" s="47">
        <f t="shared" si="49"/>
        <v>24357051</v>
      </c>
      <c r="T440" s="47">
        <v>1380304</v>
      </c>
      <c r="U440" s="47">
        <v>16622598.82</v>
      </c>
      <c r="V440" s="47">
        <v>0</v>
      </c>
      <c r="W440" s="47">
        <v>2015205.39</v>
      </c>
      <c r="X440" s="47">
        <v>2015205.39</v>
      </c>
      <c r="Y440" s="47">
        <v>4338942.79</v>
      </c>
      <c r="Z440" s="47">
        <v>154338942.78999999</v>
      </c>
      <c r="AA440" s="47">
        <v>0</v>
      </c>
      <c r="AB440" s="15">
        <f t="shared" si="46"/>
        <v>4338942.79</v>
      </c>
      <c r="AC440" s="49">
        <f t="shared" si="42"/>
        <v>1.1557923114907467E-2</v>
      </c>
      <c r="AD440" s="49">
        <f t="shared" si="43"/>
        <v>8.2736017180404964E-2</v>
      </c>
      <c r="AE440" s="49">
        <f t="shared" si="44"/>
        <v>0.73912489734492082</v>
      </c>
      <c r="AF440" s="49">
        <f t="shared" si="45"/>
        <v>0.82186091452532573</v>
      </c>
    </row>
    <row r="441" spans="1:32" outlineLevel="2" x14ac:dyDescent="0.35">
      <c r="A441" s="12" t="s">
        <v>94</v>
      </c>
      <c r="B441" s="12" t="s">
        <v>32</v>
      </c>
      <c r="C441" s="12" t="s">
        <v>80</v>
      </c>
      <c r="D441" s="12" t="s">
        <v>122</v>
      </c>
      <c r="E441" s="13"/>
      <c r="F441" s="12">
        <v>280</v>
      </c>
      <c r="G441" s="13">
        <v>2210</v>
      </c>
      <c r="H441" s="13">
        <v>3480</v>
      </c>
      <c r="I441" s="40" t="s">
        <v>275</v>
      </c>
      <c r="J441" s="47">
        <v>1500000</v>
      </c>
      <c r="K441" s="47">
        <v>1500000</v>
      </c>
      <c r="L441" s="47">
        <v>0</v>
      </c>
      <c r="M441" s="47">
        <v>0</v>
      </c>
      <c r="N441" s="47">
        <v>0</v>
      </c>
      <c r="O441" s="47">
        <v>0</v>
      </c>
      <c r="P441" s="47">
        <v>0</v>
      </c>
      <c r="Q441" s="47">
        <v>0</v>
      </c>
      <c r="R441" s="47">
        <v>0</v>
      </c>
      <c r="S441" s="47">
        <f t="shared" si="49"/>
        <v>1500000</v>
      </c>
      <c r="T441" s="47">
        <v>0</v>
      </c>
      <c r="U441" s="47">
        <v>160984.17000000001</v>
      </c>
      <c r="V441" s="47">
        <v>0</v>
      </c>
      <c r="W441" s="47">
        <v>1095174.8600000001</v>
      </c>
      <c r="X441" s="47">
        <v>1095174.8600000001</v>
      </c>
      <c r="Y441" s="47">
        <v>243840.97</v>
      </c>
      <c r="Z441" s="47">
        <v>243840.97</v>
      </c>
      <c r="AA441" s="47">
        <v>0</v>
      </c>
      <c r="AB441" s="15">
        <f t="shared" si="46"/>
        <v>243840.96999999997</v>
      </c>
      <c r="AC441" s="49">
        <f t="shared" si="42"/>
        <v>0.73011657333333335</v>
      </c>
      <c r="AD441" s="49">
        <f t="shared" si="43"/>
        <v>0.73011657333333335</v>
      </c>
      <c r="AE441" s="49">
        <f t="shared" si="44"/>
        <v>0.10732278000000001</v>
      </c>
      <c r="AF441" s="49">
        <f t="shared" si="45"/>
        <v>0.8374393533333333</v>
      </c>
    </row>
    <row r="442" spans="1:32" outlineLevel="2" x14ac:dyDescent="0.35">
      <c r="A442" s="12" t="s">
        <v>94</v>
      </c>
      <c r="B442" s="12" t="s">
        <v>32</v>
      </c>
      <c r="C442" s="12" t="s">
        <v>80</v>
      </c>
      <c r="D442" s="12" t="s">
        <v>123</v>
      </c>
      <c r="E442" s="13"/>
      <c r="F442" s="12">
        <v>280</v>
      </c>
      <c r="G442" s="13">
        <v>2210</v>
      </c>
      <c r="H442" s="13">
        <v>3480</v>
      </c>
      <c r="I442" s="40" t="s">
        <v>26</v>
      </c>
      <c r="J442" s="47">
        <v>300000000</v>
      </c>
      <c r="K442" s="47">
        <v>300000000</v>
      </c>
      <c r="L442" s="47">
        <v>0</v>
      </c>
      <c r="M442" s="47">
        <v>0</v>
      </c>
      <c r="N442" s="47">
        <v>0</v>
      </c>
      <c r="O442" s="47">
        <v>0</v>
      </c>
      <c r="P442" s="47">
        <v>0</v>
      </c>
      <c r="Q442" s="47">
        <v>0</v>
      </c>
      <c r="R442" s="47">
        <v>0</v>
      </c>
      <c r="S442" s="47">
        <f t="shared" si="49"/>
        <v>300000000</v>
      </c>
      <c r="T442" s="47">
        <v>294089450.75</v>
      </c>
      <c r="U442" s="47">
        <v>66670.009999999995</v>
      </c>
      <c r="V442" s="47">
        <v>0</v>
      </c>
      <c r="W442" s="47">
        <v>124459.39</v>
      </c>
      <c r="X442" s="47">
        <v>124459.39</v>
      </c>
      <c r="Y442" s="47">
        <v>5719419.8499999996</v>
      </c>
      <c r="Z442" s="47">
        <v>5719419.8499999996</v>
      </c>
      <c r="AA442" s="47">
        <v>0</v>
      </c>
      <c r="AB442" s="15">
        <f t="shared" si="46"/>
        <v>5719419.8500000006</v>
      </c>
      <c r="AC442" s="49">
        <f t="shared" si="42"/>
        <v>4.1486463333333335E-4</v>
      </c>
      <c r="AD442" s="49">
        <f t="shared" si="43"/>
        <v>4.1486463333333335E-4</v>
      </c>
      <c r="AE442" s="49">
        <f t="shared" si="44"/>
        <v>0.98052040253333328</v>
      </c>
      <c r="AF442" s="49">
        <f t="shared" si="45"/>
        <v>0.98093526716666657</v>
      </c>
    </row>
    <row r="443" spans="1:32" outlineLevel="2" x14ac:dyDescent="0.35">
      <c r="A443" s="12" t="s">
        <v>94</v>
      </c>
      <c r="B443" s="12" t="s">
        <v>32</v>
      </c>
      <c r="C443" s="12" t="s">
        <v>80</v>
      </c>
      <c r="D443" s="12" t="s">
        <v>81</v>
      </c>
      <c r="E443" s="13"/>
      <c r="F443" s="12">
        <v>280</v>
      </c>
      <c r="G443" s="13">
        <v>2210</v>
      </c>
      <c r="H443" s="13">
        <v>3480</v>
      </c>
      <c r="I443" s="40" t="s">
        <v>221</v>
      </c>
      <c r="J443" s="47">
        <v>650000</v>
      </c>
      <c r="K443" s="47">
        <v>40342</v>
      </c>
      <c r="L443" s="47">
        <v>0</v>
      </c>
      <c r="M443" s="47">
        <v>0</v>
      </c>
      <c r="N443" s="47">
        <v>0</v>
      </c>
      <c r="O443" s="47">
        <v>0</v>
      </c>
      <c r="P443" s="47">
        <v>0</v>
      </c>
      <c r="Q443" s="47">
        <v>0</v>
      </c>
      <c r="R443" s="47">
        <v>0</v>
      </c>
      <c r="S443" s="47">
        <f t="shared" si="49"/>
        <v>40342</v>
      </c>
      <c r="T443" s="47">
        <v>0</v>
      </c>
      <c r="U443" s="47">
        <v>0</v>
      </c>
      <c r="V443" s="47">
        <v>0</v>
      </c>
      <c r="W443" s="47">
        <v>0</v>
      </c>
      <c r="X443" s="47">
        <v>0</v>
      </c>
      <c r="Y443" s="47">
        <v>40342</v>
      </c>
      <c r="Z443" s="47">
        <v>40342</v>
      </c>
      <c r="AA443" s="47">
        <v>0</v>
      </c>
      <c r="AB443" s="15">
        <f t="shared" si="46"/>
        <v>40342</v>
      </c>
      <c r="AC443" s="49">
        <f t="shared" si="42"/>
        <v>0</v>
      </c>
      <c r="AD443" s="49">
        <f t="shared" si="43"/>
        <v>0</v>
      </c>
      <c r="AE443" s="49">
        <f t="shared" si="44"/>
        <v>0</v>
      </c>
      <c r="AF443" s="49">
        <f t="shared" si="45"/>
        <v>0</v>
      </c>
    </row>
    <row r="444" spans="1:32" outlineLevel="2" x14ac:dyDescent="0.35">
      <c r="A444" s="12" t="s">
        <v>94</v>
      </c>
      <c r="B444" s="12" t="s">
        <v>32</v>
      </c>
      <c r="C444" s="12" t="s">
        <v>80</v>
      </c>
      <c r="D444" s="12" t="s">
        <v>82</v>
      </c>
      <c r="E444" s="13"/>
      <c r="F444" s="12" t="s">
        <v>184</v>
      </c>
      <c r="G444" s="13">
        <v>2210</v>
      </c>
      <c r="H444" s="13">
        <v>3480</v>
      </c>
      <c r="I444" s="40" t="s">
        <v>11</v>
      </c>
      <c r="J444" s="47">
        <v>0</v>
      </c>
      <c r="K444" s="47">
        <v>0</v>
      </c>
      <c r="L444" s="47">
        <v>0</v>
      </c>
      <c r="M444" s="47">
        <v>0</v>
      </c>
      <c r="N444" s="48">
        <v>41880119</v>
      </c>
      <c r="O444" s="47">
        <v>0</v>
      </c>
      <c r="P444" s="47">
        <v>0</v>
      </c>
      <c r="Q444" s="47">
        <v>0</v>
      </c>
      <c r="R444" s="47">
        <v>0</v>
      </c>
      <c r="S444" s="47">
        <f t="shared" si="49"/>
        <v>41880119</v>
      </c>
      <c r="T444" s="47">
        <v>0</v>
      </c>
      <c r="U444" s="47">
        <v>0</v>
      </c>
      <c r="V444" s="47">
        <v>0</v>
      </c>
      <c r="W444" s="47">
        <v>0</v>
      </c>
      <c r="X444" s="47">
        <v>0</v>
      </c>
      <c r="Y444" s="47">
        <v>0</v>
      </c>
      <c r="Z444" s="47">
        <v>0</v>
      </c>
      <c r="AA444" s="47">
        <v>0</v>
      </c>
      <c r="AB444" s="15">
        <f t="shared" si="46"/>
        <v>41880119</v>
      </c>
      <c r="AC444" s="49">
        <f t="shared" si="42"/>
        <v>0</v>
      </c>
      <c r="AD444" s="49">
        <f t="shared" si="43"/>
        <v>0</v>
      </c>
      <c r="AE444" s="49">
        <f t="shared" si="44"/>
        <v>0</v>
      </c>
      <c r="AF444" s="49">
        <f t="shared" si="45"/>
        <v>0</v>
      </c>
    </row>
    <row r="445" spans="1:32" outlineLevel="2" x14ac:dyDescent="0.35">
      <c r="A445" s="12" t="s">
        <v>94</v>
      </c>
      <c r="B445" s="12" t="s">
        <v>32</v>
      </c>
      <c r="C445" s="12" t="s">
        <v>80</v>
      </c>
      <c r="D445" s="12" t="s">
        <v>82</v>
      </c>
      <c r="E445" s="13"/>
      <c r="F445" s="12">
        <v>280</v>
      </c>
      <c r="G445" s="13">
        <v>2210</v>
      </c>
      <c r="H445" s="13">
        <v>3480</v>
      </c>
      <c r="I445" s="40" t="s">
        <v>11</v>
      </c>
      <c r="J445" s="47">
        <v>30661267</v>
      </c>
      <c r="K445" s="47">
        <v>31270925</v>
      </c>
      <c r="L445" s="47">
        <v>0</v>
      </c>
      <c r="M445" s="47">
        <v>0</v>
      </c>
      <c r="N445" s="47">
        <v>0</v>
      </c>
      <c r="O445" s="47">
        <v>0</v>
      </c>
      <c r="P445" s="47">
        <v>0</v>
      </c>
      <c r="Q445" s="47">
        <v>0</v>
      </c>
      <c r="R445" s="47">
        <v>0</v>
      </c>
      <c r="S445" s="47">
        <f t="shared" si="49"/>
        <v>31270925</v>
      </c>
      <c r="T445" s="47">
        <v>0</v>
      </c>
      <c r="U445" s="47">
        <v>25284606.620000001</v>
      </c>
      <c r="V445" s="47">
        <v>0</v>
      </c>
      <c r="W445" s="47">
        <v>2489864.6</v>
      </c>
      <c r="X445" s="47">
        <v>2489864.6</v>
      </c>
      <c r="Y445" s="47">
        <v>3496453.78</v>
      </c>
      <c r="Z445" s="47">
        <v>3496453.78</v>
      </c>
      <c r="AA445" s="47">
        <v>0</v>
      </c>
      <c r="AB445" s="15">
        <f t="shared" si="46"/>
        <v>3496453.7799999989</v>
      </c>
      <c r="AC445" s="49">
        <f t="shared" si="42"/>
        <v>7.9622352073051891E-2</v>
      </c>
      <c r="AD445" s="49">
        <f t="shared" si="43"/>
        <v>7.9622352073051891E-2</v>
      </c>
      <c r="AE445" s="49">
        <f t="shared" si="44"/>
        <v>0.80856599604904555</v>
      </c>
      <c r="AF445" s="49">
        <f t="shared" si="45"/>
        <v>0.88818834812209746</v>
      </c>
    </row>
    <row r="446" spans="1:32" outlineLevel="2" x14ac:dyDescent="0.35">
      <c r="A446" s="12" t="s">
        <v>94</v>
      </c>
      <c r="B446" s="12" t="s">
        <v>32</v>
      </c>
      <c r="C446" s="12" t="s">
        <v>80</v>
      </c>
      <c r="D446" s="12" t="s">
        <v>83</v>
      </c>
      <c r="E446" s="13"/>
      <c r="F446" s="12">
        <v>280</v>
      </c>
      <c r="G446" s="13">
        <v>2210</v>
      </c>
      <c r="H446" s="13">
        <v>3480</v>
      </c>
      <c r="I446" s="40" t="s">
        <v>222</v>
      </c>
      <c r="J446" s="47">
        <v>49689000</v>
      </c>
      <c r="K446" s="47">
        <v>49689000</v>
      </c>
      <c r="L446" s="47">
        <v>0</v>
      </c>
      <c r="M446" s="47">
        <v>0</v>
      </c>
      <c r="N446" s="47">
        <v>0</v>
      </c>
      <c r="O446" s="47">
        <v>0</v>
      </c>
      <c r="P446" s="47">
        <v>0</v>
      </c>
      <c r="Q446" s="47">
        <v>0</v>
      </c>
      <c r="R446" s="47">
        <v>0</v>
      </c>
      <c r="S446" s="47">
        <f t="shared" si="49"/>
        <v>49689000</v>
      </c>
      <c r="T446" s="47">
        <v>0</v>
      </c>
      <c r="U446" s="47">
        <v>47890720.579999998</v>
      </c>
      <c r="V446" s="47">
        <v>0</v>
      </c>
      <c r="W446" s="47">
        <v>0</v>
      </c>
      <c r="X446" s="47">
        <v>0</v>
      </c>
      <c r="Y446" s="47">
        <v>1798279.42</v>
      </c>
      <c r="Z446" s="47">
        <v>1798279.42</v>
      </c>
      <c r="AA446" s="47">
        <v>0</v>
      </c>
      <c r="AB446" s="15">
        <f t="shared" si="46"/>
        <v>1798279.4200000018</v>
      </c>
      <c r="AC446" s="49">
        <f t="shared" ref="AC446:AC509" si="50">IFERROR(W446/K446,0)</f>
        <v>0</v>
      </c>
      <c r="AD446" s="49">
        <f t="shared" ref="AD446:AD509" si="51">IFERROR(W446/S446,0)</f>
        <v>0</v>
      </c>
      <c r="AE446" s="49">
        <f t="shared" ref="AE446:AE509" si="52">IFERROR(((T446+U446+V446)/S446),0)</f>
        <v>0.96380930548008614</v>
      </c>
      <c r="AF446" s="49">
        <f t="shared" ref="AF446:AF509" si="53">+AD446+AE446</f>
        <v>0.96380930548008614</v>
      </c>
    </row>
    <row r="447" spans="1:32" outlineLevel="2" x14ac:dyDescent="0.35">
      <c r="A447" s="12" t="s">
        <v>94</v>
      </c>
      <c r="B447" s="12" t="s">
        <v>32</v>
      </c>
      <c r="C447" s="12" t="s">
        <v>80</v>
      </c>
      <c r="D447" s="12" t="s">
        <v>84</v>
      </c>
      <c r="E447" s="13"/>
      <c r="F447" s="12">
        <v>280</v>
      </c>
      <c r="G447" s="13">
        <v>2210</v>
      </c>
      <c r="H447" s="13">
        <v>3480</v>
      </c>
      <c r="I447" s="40" t="s">
        <v>223</v>
      </c>
      <c r="J447" s="47">
        <v>1197025</v>
      </c>
      <c r="K447" s="47">
        <v>1197025</v>
      </c>
      <c r="L447" s="47">
        <v>0</v>
      </c>
      <c r="M447" s="47">
        <v>0</v>
      </c>
      <c r="N447" s="47">
        <v>0</v>
      </c>
      <c r="O447" s="47">
        <v>0</v>
      </c>
      <c r="P447" s="47">
        <v>0</v>
      </c>
      <c r="Q447" s="47">
        <v>0</v>
      </c>
      <c r="R447" s="47">
        <v>0</v>
      </c>
      <c r="S447" s="47">
        <f t="shared" si="49"/>
        <v>1197025</v>
      </c>
      <c r="T447" s="47">
        <v>0</v>
      </c>
      <c r="U447" s="47">
        <v>1000000</v>
      </c>
      <c r="V447" s="47">
        <v>0</v>
      </c>
      <c r="W447" s="47">
        <v>0</v>
      </c>
      <c r="X447" s="47">
        <v>0</v>
      </c>
      <c r="Y447" s="47">
        <v>197025</v>
      </c>
      <c r="Z447" s="47">
        <v>197025</v>
      </c>
      <c r="AA447" s="47">
        <v>0</v>
      </c>
      <c r="AB447" s="15">
        <f t="shared" si="46"/>
        <v>197025</v>
      </c>
      <c r="AC447" s="49">
        <f t="shared" si="50"/>
        <v>0</v>
      </c>
      <c r="AD447" s="49">
        <f t="shared" si="51"/>
        <v>0</v>
      </c>
      <c r="AE447" s="49">
        <f t="shared" si="52"/>
        <v>0.83540444017459958</v>
      </c>
      <c r="AF447" s="49">
        <f t="shared" si="53"/>
        <v>0.83540444017459958</v>
      </c>
    </row>
    <row r="448" spans="1:32" outlineLevel="2" x14ac:dyDescent="0.35">
      <c r="A448" s="12" t="s">
        <v>94</v>
      </c>
      <c r="B448" s="12" t="s">
        <v>32</v>
      </c>
      <c r="C448" s="12" t="s">
        <v>80</v>
      </c>
      <c r="D448" s="12" t="s">
        <v>85</v>
      </c>
      <c r="E448" s="13"/>
      <c r="F448" s="12">
        <v>280</v>
      </c>
      <c r="G448" s="13">
        <v>2210</v>
      </c>
      <c r="H448" s="13">
        <v>3480</v>
      </c>
      <c r="I448" s="40" t="s">
        <v>224</v>
      </c>
      <c r="J448" s="47">
        <v>31600000</v>
      </c>
      <c r="K448" s="47">
        <v>31600000</v>
      </c>
      <c r="L448" s="47">
        <v>0</v>
      </c>
      <c r="M448" s="47">
        <v>0</v>
      </c>
      <c r="N448" s="47">
        <v>0</v>
      </c>
      <c r="O448" s="47">
        <v>0</v>
      </c>
      <c r="P448" s="47">
        <v>0</v>
      </c>
      <c r="Q448" s="47">
        <v>0</v>
      </c>
      <c r="R448" s="47">
        <v>0</v>
      </c>
      <c r="S448" s="47">
        <f t="shared" si="49"/>
        <v>31600000</v>
      </c>
      <c r="T448" s="47">
        <v>197616</v>
      </c>
      <c r="U448" s="47">
        <v>545096.56000000006</v>
      </c>
      <c r="V448" s="47">
        <v>0</v>
      </c>
      <c r="W448" s="47">
        <v>202270</v>
      </c>
      <c r="X448" s="47">
        <v>202270</v>
      </c>
      <c r="Y448" s="47">
        <v>30655017.440000001</v>
      </c>
      <c r="Z448" s="47">
        <v>30655017.440000001</v>
      </c>
      <c r="AA448" s="47">
        <v>0</v>
      </c>
      <c r="AB448" s="15">
        <f t="shared" si="46"/>
        <v>30655017.440000001</v>
      </c>
      <c r="AC448" s="49">
        <f t="shared" si="50"/>
        <v>6.4009493670886073E-3</v>
      </c>
      <c r="AD448" s="49">
        <f t="shared" si="51"/>
        <v>6.4009493670886073E-3</v>
      </c>
      <c r="AE448" s="49">
        <f t="shared" si="52"/>
        <v>2.3503562025316456E-2</v>
      </c>
      <c r="AF448" s="49">
        <f t="shared" si="53"/>
        <v>2.9904511392405062E-2</v>
      </c>
    </row>
    <row r="449" spans="1:32" outlineLevel="2" x14ac:dyDescent="0.35">
      <c r="A449" s="12" t="s">
        <v>94</v>
      </c>
      <c r="B449" s="12" t="s">
        <v>32</v>
      </c>
      <c r="C449" s="12" t="s">
        <v>80</v>
      </c>
      <c r="D449" s="12" t="s">
        <v>86</v>
      </c>
      <c r="E449" s="13"/>
      <c r="F449" s="12">
        <v>280</v>
      </c>
      <c r="G449" s="13">
        <v>2240</v>
      </c>
      <c r="H449" s="13">
        <v>3480</v>
      </c>
      <c r="I449" s="40" t="s">
        <v>12</v>
      </c>
      <c r="J449" s="47">
        <v>6000000</v>
      </c>
      <c r="K449" s="47">
        <v>6000000</v>
      </c>
      <c r="L449" s="47">
        <v>0</v>
      </c>
      <c r="M449" s="47">
        <v>0</v>
      </c>
      <c r="N449" s="47">
        <v>0</v>
      </c>
      <c r="O449" s="47">
        <v>0</v>
      </c>
      <c r="P449" s="47">
        <v>0</v>
      </c>
      <c r="Q449" s="47">
        <v>0</v>
      </c>
      <c r="R449" s="47">
        <v>0</v>
      </c>
      <c r="S449" s="47">
        <f t="shared" si="49"/>
        <v>6000000</v>
      </c>
      <c r="T449" s="47">
        <v>0</v>
      </c>
      <c r="U449" s="47">
        <v>5962671</v>
      </c>
      <c r="V449" s="47">
        <v>0</v>
      </c>
      <c r="W449" s="47">
        <v>0</v>
      </c>
      <c r="X449" s="47">
        <v>0</v>
      </c>
      <c r="Y449" s="47">
        <v>37329</v>
      </c>
      <c r="Z449" s="47">
        <v>37329</v>
      </c>
      <c r="AA449" s="47">
        <v>0</v>
      </c>
      <c r="AB449" s="15">
        <f t="shared" si="46"/>
        <v>37329</v>
      </c>
      <c r="AC449" s="49">
        <f t="shared" si="50"/>
        <v>0</v>
      </c>
      <c r="AD449" s="49">
        <f t="shared" si="51"/>
        <v>0</v>
      </c>
      <c r="AE449" s="49">
        <f t="shared" si="52"/>
        <v>0.99377850000000001</v>
      </c>
      <c r="AF449" s="49">
        <f t="shared" si="53"/>
        <v>0.99377850000000001</v>
      </c>
    </row>
    <row r="450" spans="1:32" outlineLevel="2" x14ac:dyDescent="0.35">
      <c r="A450" s="12" t="s">
        <v>126</v>
      </c>
      <c r="B450" s="12" t="s">
        <v>127</v>
      </c>
      <c r="C450" s="12" t="s">
        <v>80</v>
      </c>
      <c r="D450" s="12" t="s">
        <v>82</v>
      </c>
      <c r="E450" s="13"/>
      <c r="F450" s="12">
        <v>280</v>
      </c>
      <c r="G450" s="13">
        <v>2210</v>
      </c>
      <c r="H450" s="13">
        <v>3480</v>
      </c>
      <c r="I450" s="40" t="s">
        <v>11</v>
      </c>
      <c r="J450" s="47">
        <v>525000</v>
      </c>
      <c r="K450" s="47">
        <v>525000</v>
      </c>
      <c r="L450" s="47">
        <v>0</v>
      </c>
      <c r="M450" s="47">
        <v>0</v>
      </c>
      <c r="N450" s="47">
        <v>0</v>
      </c>
      <c r="O450" s="47">
        <v>0</v>
      </c>
      <c r="P450" s="47">
        <v>0</v>
      </c>
      <c r="Q450" s="47">
        <v>0</v>
      </c>
      <c r="R450" s="47">
        <v>0</v>
      </c>
      <c r="S450" s="47">
        <f t="shared" si="49"/>
        <v>525000</v>
      </c>
      <c r="T450" s="47">
        <v>0</v>
      </c>
      <c r="U450" s="47">
        <v>0</v>
      </c>
      <c r="V450" s="47">
        <v>0</v>
      </c>
      <c r="W450" s="47">
        <v>0</v>
      </c>
      <c r="X450" s="47">
        <v>0</v>
      </c>
      <c r="Y450" s="47">
        <v>325000</v>
      </c>
      <c r="Z450" s="47">
        <v>525000</v>
      </c>
      <c r="AA450" s="47">
        <v>0</v>
      </c>
      <c r="AB450" s="15">
        <f t="shared" ref="AB450:AB514" si="54">+S450-T450-U450-V450-W450-AA450</f>
        <v>525000</v>
      </c>
      <c r="AC450" s="49">
        <f t="shared" si="50"/>
        <v>0</v>
      </c>
      <c r="AD450" s="49">
        <f t="shared" si="51"/>
        <v>0</v>
      </c>
      <c r="AE450" s="49">
        <f t="shared" si="52"/>
        <v>0</v>
      </c>
      <c r="AF450" s="49">
        <f t="shared" si="53"/>
        <v>0</v>
      </c>
    </row>
    <row r="451" spans="1:32" outlineLevel="2" x14ac:dyDescent="0.35">
      <c r="A451" s="12" t="s">
        <v>126</v>
      </c>
      <c r="B451" s="12" t="s">
        <v>127</v>
      </c>
      <c r="C451" s="12" t="s">
        <v>80</v>
      </c>
      <c r="D451" s="12" t="s">
        <v>83</v>
      </c>
      <c r="E451" s="13"/>
      <c r="F451" s="12">
        <v>280</v>
      </c>
      <c r="G451" s="13">
        <v>2210</v>
      </c>
      <c r="H451" s="13">
        <v>3480</v>
      </c>
      <c r="I451" s="40" t="s">
        <v>222</v>
      </c>
      <c r="J451" s="47">
        <v>9725000</v>
      </c>
      <c r="K451" s="47">
        <v>9725000</v>
      </c>
      <c r="L451" s="47">
        <v>0</v>
      </c>
      <c r="M451" s="47">
        <v>0</v>
      </c>
      <c r="N451" s="47">
        <v>0</v>
      </c>
      <c r="O451" s="47">
        <v>0</v>
      </c>
      <c r="P451" s="47">
        <v>0</v>
      </c>
      <c r="Q451" s="47">
        <v>0</v>
      </c>
      <c r="R451" s="47">
        <v>0</v>
      </c>
      <c r="S451" s="47">
        <f t="shared" si="49"/>
        <v>9725000</v>
      </c>
      <c r="T451" s="47">
        <v>0</v>
      </c>
      <c r="U451" s="47">
        <v>0</v>
      </c>
      <c r="V451" s="47">
        <v>0</v>
      </c>
      <c r="W451" s="47">
        <v>0</v>
      </c>
      <c r="X451" s="47">
        <v>0</v>
      </c>
      <c r="Y451" s="47">
        <v>7225000</v>
      </c>
      <c r="Z451" s="47">
        <v>9725000</v>
      </c>
      <c r="AA451" s="47">
        <v>0</v>
      </c>
      <c r="AB451" s="15">
        <f t="shared" si="54"/>
        <v>9725000</v>
      </c>
      <c r="AC451" s="49">
        <f t="shared" si="50"/>
        <v>0</v>
      </c>
      <c r="AD451" s="49">
        <f t="shared" si="51"/>
        <v>0</v>
      </c>
      <c r="AE451" s="49">
        <f t="shared" si="52"/>
        <v>0</v>
      </c>
      <c r="AF451" s="49">
        <f t="shared" si="53"/>
        <v>0</v>
      </c>
    </row>
    <row r="452" spans="1:32" outlineLevel="2" x14ac:dyDescent="0.35">
      <c r="A452" s="12" t="s">
        <v>126</v>
      </c>
      <c r="B452" s="12" t="s">
        <v>127</v>
      </c>
      <c r="C452" s="12" t="s">
        <v>80</v>
      </c>
      <c r="D452" s="12" t="s">
        <v>86</v>
      </c>
      <c r="E452" s="13"/>
      <c r="F452" s="12">
        <v>280</v>
      </c>
      <c r="G452" s="13">
        <v>2240</v>
      </c>
      <c r="H452" s="13">
        <v>3480</v>
      </c>
      <c r="I452" s="40" t="s">
        <v>12</v>
      </c>
      <c r="J452" s="47">
        <v>150000</v>
      </c>
      <c r="K452" s="47">
        <v>150000</v>
      </c>
      <c r="L452" s="47">
        <v>0</v>
      </c>
      <c r="M452" s="47">
        <v>0</v>
      </c>
      <c r="N452" s="47">
        <v>0</v>
      </c>
      <c r="O452" s="47">
        <v>0</v>
      </c>
      <c r="P452" s="47">
        <v>0</v>
      </c>
      <c r="Q452" s="47">
        <v>0</v>
      </c>
      <c r="R452" s="47">
        <v>0</v>
      </c>
      <c r="S452" s="47">
        <f t="shared" si="49"/>
        <v>150000</v>
      </c>
      <c r="T452" s="47">
        <v>0</v>
      </c>
      <c r="U452" s="47">
        <v>0</v>
      </c>
      <c r="V452" s="47">
        <v>0</v>
      </c>
      <c r="W452" s="47">
        <v>0</v>
      </c>
      <c r="X452" s="47">
        <v>0</v>
      </c>
      <c r="Y452" s="47">
        <v>150000</v>
      </c>
      <c r="Z452" s="47">
        <v>150000</v>
      </c>
      <c r="AA452" s="47">
        <v>0</v>
      </c>
      <c r="AB452" s="15">
        <f t="shared" si="54"/>
        <v>150000</v>
      </c>
      <c r="AC452" s="49">
        <f t="shared" si="50"/>
        <v>0</v>
      </c>
      <c r="AD452" s="49">
        <f t="shared" si="51"/>
        <v>0</v>
      </c>
      <c r="AE452" s="49">
        <f t="shared" si="52"/>
        <v>0</v>
      </c>
      <c r="AF452" s="49">
        <f t="shared" si="53"/>
        <v>0</v>
      </c>
    </row>
    <row r="453" spans="1:32" outlineLevel="2" x14ac:dyDescent="0.35">
      <c r="A453" s="12" t="s">
        <v>126</v>
      </c>
      <c r="B453" s="12" t="s">
        <v>128</v>
      </c>
      <c r="C453" s="12" t="s">
        <v>80</v>
      </c>
      <c r="D453" s="12" t="s">
        <v>81</v>
      </c>
      <c r="E453" s="13"/>
      <c r="F453" s="12">
        <v>280</v>
      </c>
      <c r="G453" s="13">
        <v>2210</v>
      </c>
      <c r="H453" s="13">
        <v>3480</v>
      </c>
      <c r="I453" s="40" t="s">
        <v>221</v>
      </c>
      <c r="J453" s="47">
        <v>0</v>
      </c>
      <c r="K453" s="47">
        <v>528704.4</v>
      </c>
      <c r="L453" s="47">
        <v>0</v>
      </c>
      <c r="M453" s="47">
        <v>0</v>
      </c>
      <c r="N453" s="47">
        <v>0</v>
      </c>
      <c r="O453" s="47">
        <v>0</v>
      </c>
      <c r="P453" s="47">
        <v>0</v>
      </c>
      <c r="Q453" s="47">
        <v>0</v>
      </c>
      <c r="R453" s="47">
        <v>0</v>
      </c>
      <c r="S453" s="47">
        <f t="shared" si="49"/>
        <v>528704.4</v>
      </c>
      <c r="T453" s="47">
        <v>0</v>
      </c>
      <c r="U453" s="47">
        <v>0</v>
      </c>
      <c r="V453" s="47">
        <v>0</v>
      </c>
      <c r="W453" s="47">
        <v>528704.4</v>
      </c>
      <c r="X453" s="47">
        <v>528704.4</v>
      </c>
      <c r="Y453" s="47">
        <v>0</v>
      </c>
      <c r="Z453" s="47">
        <v>0</v>
      </c>
      <c r="AA453" s="47">
        <v>0</v>
      </c>
      <c r="AB453" s="15">
        <f t="shared" si="54"/>
        <v>0</v>
      </c>
      <c r="AC453" s="49">
        <f t="shared" si="50"/>
        <v>1</v>
      </c>
      <c r="AD453" s="49">
        <f t="shared" si="51"/>
        <v>1</v>
      </c>
      <c r="AE453" s="49">
        <f t="shared" si="52"/>
        <v>0</v>
      </c>
      <c r="AF453" s="49">
        <f t="shared" si="53"/>
        <v>1</v>
      </c>
    </row>
    <row r="454" spans="1:32" outlineLevel="2" x14ac:dyDescent="0.35">
      <c r="A454" s="12" t="s">
        <v>126</v>
      </c>
      <c r="B454" s="12" t="s">
        <v>128</v>
      </c>
      <c r="C454" s="12" t="s">
        <v>80</v>
      </c>
      <c r="D454" s="12" t="s">
        <v>82</v>
      </c>
      <c r="E454" s="13"/>
      <c r="F454" s="12">
        <v>280</v>
      </c>
      <c r="G454" s="13">
        <v>2210</v>
      </c>
      <c r="H454" s="13">
        <v>3480</v>
      </c>
      <c r="I454" s="40" t="s">
        <v>11</v>
      </c>
      <c r="J454" s="47">
        <v>9976652</v>
      </c>
      <c r="K454" s="47">
        <v>401662</v>
      </c>
      <c r="L454" s="47">
        <v>0</v>
      </c>
      <c r="M454" s="47">
        <v>0</v>
      </c>
      <c r="N454" s="48">
        <v>-401662</v>
      </c>
      <c r="O454" s="47">
        <v>0</v>
      </c>
      <c r="P454" s="47">
        <v>0</v>
      </c>
      <c r="Q454" s="47">
        <v>0</v>
      </c>
      <c r="R454" s="47">
        <v>0</v>
      </c>
      <c r="S454" s="47">
        <f t="shared" si="49"/>
        <v>0</v>
      </c>
      <c r="T454" s="47">
        <v>0</v>
      </c>
      <c r="U454" s="47">
        <v>0</v>
      </c>
      <c r="V454" s="47">
        <v>0</v>
      </c>
      <c r="W454" s="47">
        <v>0</v>
      </c>
      <c r="X454" s="47">
        <v>0</v>
      </c>
      <c r="Y454" s="47">
        <v>0</v>
      </c>
      <c r="Z454" s="47">
        <v>401662</v>
      </c>
      <c r="AA454" s="47">
        <v>0</v>
      </c>
      <c r="AB454" s="15">
        <f t="shared" si="54"/>
        <v>0</v>
      </c>
      <c r="AC454" s="49">
        <f t="shared" si="50"/>
        <v>0</v>
      </c>
      <c r="AD454" s="49">
        <f t="shared" si="51"/>
        <v>0</v>
      </c>
      <c r="AE454" s="49">
        <f t="shared" si="52"/>
        <v>0</v>
      </c>
      <c r="AF454" s="49">
        <f t="shared" si="53"/>
        <v>0</v>
      </c>
    </row>
    <row r="455" spans="1:32" outlineLevel="2" x14ac:dyDescent="0.35">
      <c r="A455" s="12" t="s">
        <v>126</v>
      </c>
      <c r="B455" s="12" t="s">
        <v>128</v>
      </c>
      <c r="C455" s="12" t="s">
        <v>80</v>
      </c>
      <c r="D455" s="12" t="s">
        <v>130</v>
      </c>
      <c r="E455" s="13"/>
      <c r="F455" s="12">
        <v>280</v>
      </c>
      <c r="G455" s="13">
        <v>2210</v>
      </c>
      <c r="H455" s="13">
        <v>3480</v>
      </c>
      <c r="I455" s="40" t="s">
        <v>282</v>
      </c>
      <c r="J455" s="47">
        <v>301200000</v>
      </c>
      <c r="K455" s="47">
        <v>310246285.60000002</v>
      </c>
      <c r="L455" s="47">
        <v>0</v>
      </c>
      <c r="M455" s="47">
        <v>0</v>
      </c>
      <c r="N455" s="47">
        <v>0</v>
      </c>
      <c r="O455" s="47">
        <v>0</v>
      </c>
      <c r="P455" s="47">
        <v>0</v>
      </c>
      <c r="Q455" s="47">
        <v>0</v>
      </c>
      <c r="R455" s="47">
        <v>0</v>
      </c>
      <c r="S455" s="47">
        <f t="shared" si="49"/>
        <v>310246285.60000002</v>
      </c>
      <c r="T455" s="47">
        <v>36874990</v>
      </c>
      <c r="U455" s="47">
        <v>233854668.71000001</v>
      </c>
      <c r="V455" s="47">
        <v>0</v>
      </c>
      <c r="W455" s="47">
        <v>22035000</v>
      </c>
      <c r="X455" s="47">
        <v>22035000</v>
      </c>
      <c r="Y455" s="47">
        <v>17481626.890000001</v>
      </c>
      <c r="Z455" s="47">
        <v>17481626.890000001</v>
      </c>
      <c r="AA455" s="47">
        <v>0</v>
      </c>
      <c r="AB455" s="15">
        <f t="shared" si="54"/>
        <v>17481626.890000015</v>
      </c>
      <c r="AC455" s="49">
        <f t="shared" si="50"/>
        <v>7.1024218573271444E-2</v>
      </c>
      <c r="AD455" s="49">
        <f t="shared" si="51"/>
        <v>7.1024218573271444E-2</v>
      </c>
      <c r="AE455" s="49">
        <f t="shared" si="52"/>
        <v>0.87262820306268318</v>
      </c>
      <c r="AF455" s="49">
        <f t="shared" si="53"/>
        <v>0.94365242163595464</v>
      </c>
    </row>
    <row r="456" spans="1:32" outlineLevel="2" x14ac:dyDescent="0.35">
      <c r="A456" s="12" t="s">
        <v>126</v>
      </c>
      <c r="B456" s="12" t="s">
        <v>128</v>
      </c>
      <c r="C456" s="12" t="s">
        <v>80</v>
      </c>
      <c r="D456" s="12" t="s">
        <v>86</v>
      </c>
      <c r="E456" s="13"/>
      <c r="F456" s="12">
        <v>280</v>
      </c>
      <c r="G456" s="13">
        <v>2240</v>
      </c>
      <c r="H456" s="13">
        <v>3480</v>
      </c>
      <c r="I456" s="40" t="s">
        <v>12</v>
      </c>
      <c r="J456" s="47">
        <v>230000000</v>
      </c>
      <c r="K456" s="47">
        <v>230000000</v>
      </c>
      <c r="L456" s="47">
        <v>0</v>
      </c>
      <c r="M456" s="47">
        <v>0</v>
      </c>
      <c r="N456" s="47">
        <v>0</v>
      </c>
      <c r="O456" s="47">
        <v>0</v>
      </c>
      <c r="P456" s="47">
        <v>0</v>
      </c>
      <c r="Q456" s="47">
        <v>0</v>
      </c>
      <c r="R456" s="47">
        <v>0</v>
      </c>
      <c r="S456" s="47">
        <f t="shared" si="49"/>
        <v>230000000</v>
      </c>
      <c r="T456" s="47">
        <v>33630000</v>
      </c>
      <c r="U456" s="47">
        <v>169617258.00999999</v>
      </c>
      <c r="V456" s="47">
        <v>0</v>
      </c>
      <c r="W456" s="47">
        <v>18846362</v>
      </c>
      <c r="X456" s="47">
        <v>18846362</v>
      </c>
      <c r="Y456" s="47">
        <v>0</v>
      </c>
      <c r="Z456" s="47">
        <v>7906379.9900000002</v>
      </c>
      <c r="AA456" s="47">
        <v>0</v>
      </c>
      <c r="AB456" s="15">
        <f t="shared" si="54"/>
        <v>7906379.9900000095</v>
      </c>
      <c r="AC456" s="49">
        <f t="shared" si="50"/>
        <v>8.194070434782609E-2</v>
      </c>
      <c r="AD456" s="49">
        <f t="shared" si="51"/>
        <v>8.194070434782609E-2</v>
      </c>
      <c r="AE456" s="49">
        <f t="shared" si="52"/>
        <v>0.88368373047826088</v>
      </c>
      <c r="AF456" s="49">
        <f t="shared" si="53"/>
        <v>0.96562443482608695</v>
      </c>
    </row>
    <row r="457" spans="1:32" outlineLevel="2" x14ac:dyDescent="0.35">
      <c r="A457" s="12" t="s">
        <v>126</v>
      </c>
      <c r="B457" s="12" t="s">
        <v>134</v>
      </c>
      <c r="C457" s="12" t="s">
        <v>80</v>
      </c>
      <c r="D457" s="12" t="s">
        <v>81</v>
      </c>
      <c r="E457" s="13"/>
      <c r="F457" s="12">
        <v>280</v>
      </c>
      <c r="G457" s="13">
        <v>2210</v>
      </c>
      <c r="H457" s="13">
        <v>3480</v>
      </c>
      <c r="I457" s="40" t="s">
        <v>221</v>
      </c>
      <c r="J457" s="47">
        <v>5017000</v>
      </c>
      <c r="K457" s="47">
        <v>0</v>
      </c>
      <c r="L457" s="47">
        <v>0</v>
      </c>
      <c r="M457" s="47">
        <v>0</v>
      </c>
      <c r="N457" s="47">
        <v>0</v>
      </c>
      <c r="O457" s="47">
        <v>0</v>
      </c>
      <c r="P457" s="47">
        <v>0</v>
      </c>
      <c r="Q457" s="47">
        <v>0</v>
      </c>
      <c r="R457" s="47">
        <v>0</v>
      </c>
      <c r="S457" s="47">
        <f t="shared" si="49"/>
        <v>0</v>
      </c>
      <c r="T457" s="47">
        <v>0</v>
      </c>
      <c r="U457" s="47">
        <v>0</v>
      </c>
      <c r="V457" s="47">
        <v>0</v>
      </c>
      <c r="W457" s="47">
        <v>0</v>
      </c>
      <c r="X457" s="47">
        <v>0</v>
      </c>
      <c r="Y457" s="47">
        <v>0</v>
      </c>
      <c r="Z457" s="47">
        <v>0</v>
      </c>
      <c r="AA457" s="47">
        <v>0</v>
      </c>
      <c r="AB457" s="15">
        <f t="shared" si="54"/>
        <v>0</v>
      </c>
      <c r="AC457" s="49">
        <f t="shared" si="50"/>
        <v>0</v>
      </c>
      <c r="AD457" s="49">
        <f t="shared" si="51"/>
        <v>0</v>
      </c>
      <c r="AE457" s="49">
        <f t="shared" si="52"/>
        <v>0</v>
      </c>
      <c r="AF457" s="49">
        <f t="shared" si="53"/>
        <v>0</v>
      </c>
    </row>
    <row r="458" spans="1:32" outlineLevel="2" x14ac:dyDescent="0.35">
      <c r="A458" s="12" t="s">
        <v>126</v>
      </c>
      <c r="B458" s="12" t="s">
        <v>134</v>
      </c>
      <c r="C458" s="12" t="s">
        <v>80</v>
      </c>
      <c r="D458" s="12" t="s">
        <v>82</v>
      </c>
      <c r="E458" s="13"/>
      <c r="F458" s="12">
        <v>280</v>
      </c>
      <c r="G458" s="13">
        <v>2210</v>
      </c>
      <c r="H458" s="13">
        <v>3480</v>
      </c>
      <c r="I458" s="40" t="s">
        <v>11</v>
      </c>
      <c r="J458" s="47">
        <v>380000</v>
      </c>
      <c r="K458" s="47">
        <v>0</v>
      </c>
      <c r="L458" s="47">
        <v>0</v>
      </c>
      <c r="M458" s="47">
        <v>0</v>
      </c>
      <c r="N458" s="47">
        <v>0</v>
      </c>
      <c r="O458" s="47">
        <v>0</v>
      </c>
      <c r="P458" s="47">
        <v>0</v>
      </c>
      <c r="Q458" s="47">
        <v>0</v>
      </c>
      <c r="R458" s="47">
        <v>0</v>
      </c>
      <c r="S458" s="47">
        <f t="shared" si="49"/>
        <v>0</v>
      </c>
      <c r="T458" s="47">
        <v>0</v>
      </c>
      <c r="U458" s="47">
        <v>0</v>
      </c>
      <c r="V458" s="47">
        <v>0</v>
      </c>
      <c r="W458" s="47">
        <v>0</v>
      </c>
      <c r="X458" s="47">
        <v>0</v>
      </c>
      <c r="Y458" s="47">
        <v>0</v>
      </c>
      <c r="Z458" s="47">
        <v>0</v>
      </c>
      <c r="AA458" s="47">
        <v>0</v>
      </c>
      <c r="AB458" s="15">
        <f t="shared" si="54"/>
        <v>0</v>
      </c>
      <c r="AC458" s="49">
        <f t="shared" si="50"/>
        <v>0</v>
      </c>
      <c r="AD458" s="49">
        <f t="shared" si="51"/>
        <v>0</v>
      </c>
      <c r="AE458" s="49">
        <f t="shared" si="52"/>
        <v>0</v>
      </c>
      <c r="AF458" s="49">
        <f t="shared" si="53"/>
        <v>0</v>
      </c>
    </row>
    <row r="459" spans="1:32" outlineLevel="2" x14ac:dyDescent="0.35">
      <c r="A459" s="12" t="s">
        <v>126</v>
      </c>
      <c r="B459" s="12" t="s">
        <v>134</v>
      </c>
      <c r="C459" s="12" t="s">
        <v>80</v>
      </c>
      <c r="D459" s="12" t="s">
        <v>83</v>
      </c>
      <c r="E459" s="13"/>
      <c r="F459" s="12">
        <v>280</v>
      </c>
      <c r="G459" s="13">
        <v>2210</v>
      </c>
      <c r="H459" s="13">
        <v>3480</v>
      </c>
      <c r="I459" s="40" t="s">
        <v>222</v>
      </c>
      <c r="J459" s="47">
        <v>17465700</v>
      </c>
      <c r="K459" s="47">
        <v>0</v>
      </c>
      <c r="L459" s="47">
        <v>0</v>
      </c>
      <c r="M459" s="47">
        <v>0</v>
      </c>
      <c r="N459" s="47">
        <v>0</v>
      </c>
      <c r="O459" s="47">
        <v>0</v>
      </c>
      <c r="P459" s="47">
        <v>0</v>
      </c>
      <c r="Q459" s="47">
        <v>0</v>
      </c>
      <c r="R459" s="47">
        <v>0</v>
      </c>
      <c r="S459" s="47">
        <f t="shared" si="49"/>
        <v>0</v>
      </c>
      <c r="T459" s="47">
        <v>0</v>
      </c>
      <c r="U459" s="47">
        <v>0</v>
      </c>
      <c r="V459" s="47">
        <v>0</v>
      </c>
      <c r="W459" s="47">
        <v>0</v>
      </c>
      <c r="X459" s="47">
        <v>0</v>
      </c>
      <c r="Y459" s="47">
        <v>0</v>
      </c>
      <c r="Z459" s="47">
        <v>0</v>
      </c>
      <c r="AA459" s="47">
        <v>0</v>
      </c>
      <c r="AB459" s="15">
        <f t="shared" si="54"/>
        <v>0</v>
      </c>
      <c r="AC459" s="49">
        <f t="shared" si="50"/>
        <v>0</v>
      </c>
      <c r="AD459" s="49">
        <f t="shared" si="51"/>
        <v>0</v>
      </c>
      <c r="AE459" s="49">
        <f t="shared" si="52"/>
        <v>0</v>
      </c>
      <c r="AF459" s="49">
        <f t="shared" si="53"/>
        <v>0</v>
      </c>
    </row>
    <row r="460" spans="1:32" outlineLevel="2" x14ac:dyDescent="0.35">
      <c r="A460" s="12" t="s">
        <v>126</v>
      </c>
      <c r="B460" s="12" t="s">
        <v>134</v>
      </c>
      <c r="C460" s="12" t="s">
        <v>80</v>
      </c>
      <c r="D460" s="12" t="s">
        <v>130</v>
      </c>
      <c r="E460" s="13"/>
      <c r="F460" s="12">
        <v>280</v>
      </c>
      <c r="G460" s="13">
        <v>2210</v>
      </c>
      <c r="H460" s="13">
        <v>3480</v>
      </c>
      <c r="I460" s="40" t="s">
        <v>282</v>
      </c>
      <c r="J460" s="47">
        <v>0</v>
      </c>
      <c r="K460" s="47">
        <v>30956915</v>
      </c>
      <c r="L460" s="47">
        <v>0</v>
      </c>
      <c r="M460" s="47">
        <v>0</v>
      </c>
      <c r="N460" s="47">
        <v>0</v>
      </c>
      <c r="O460" s="47">
        <v>0</v>
      </c>
      <c r="P460" s="47">
        <v>0</v>
      </c>
      <c r="Q460" s="47">
        <v>0</v>
      </c>
      <c r="R460" s="47">
        <v>0</v>
      </c>
      <c r="S460" s="47">
        <f t="shared" si="49"/>
        <v>30956915</v>
      </c>
      <c r="T460" s="47">
        <v>0</v>
      </c>
      <c r="U460" s="47">
        <v>0</v>
      </c>
      <c r="V460" s="47">
        <v>0</v>
      </c>
      <c r="W460" s="47">
        <v>30956915</v>
      </c>
      <c r="X460" s="47">
        <v>30956915</v>
      </c>
      <c r="Y460" s="47">
        <v>0</v>
      </c>
      <c r="Z460" s="47">
        <v>0</v>
      </c>
      <c r="AA460" s="47">
        <v>0</v>
      </c>
      <c r="AB460" s="15">
        <f t="shared" si="54"/>
        <v>0</v>
      </c>
      <c r="AC460" s="49">
        <f t="shared" si="50"/>
        <v>1</v>
      </c>
      <c r="AD460" s="49">
        <f t="shared" si="51"/>
        <v>1</v>
      </c>
      <c r="AE460" s="49">
        <f t="shared" si="52"/>
        <v>0</v>
      </c>
      <c r="AF460" s="49">
        <f t="shared" si="53"/>
        <v>1</v>
      </c>
    </row>
    <row r="461" spans="1:32" outlineLevel="2" x14ac:dyDescent="0.35">
      <c r="A461" s="12" t="s">
        <v>126</v>
      </c>
      <c r="B461" s="12" t="s">
        <v>134</v>
      </c>
      <c r="C461" s="12" t="s">
        <v>80</v>
      </c>
      <c r="D461" s="12" t="s">
        <v>85</v>
      </c>
      <c r="E461" s="13"/>
      <c r="F461" s="12">
        <v>280</v>
      </c>
      <c r="G461" s="13">
        <v>2210</v>
      </c>
      <c r="H461" s="13">
        <v>3480</v>
      </c>
      <c r="I461" s="40" t="s">
        <v>224</v>
      </c>
      <c r="J461" s="47">
        <v>45000</v>
      </c>
      <c r="K461" s="47">
        <v>0</v>
      </c>
      <c r="L461" s="47">
        <v>0</v>
      </c>
      <c r="M461" s="47">
        <v>0</v>
      </c>
      <c r="N461" s="47">
        <v>0</v>
      </c>
      <c r="O461" s="47">
        <v>0</v>
      </c>
      <c r="P461" s="47">
        <v>0</v>
      </c>
      <c r="Q461" s="47">
        <v>0</v>
      </c>
      <c r="R461" s="47">
        <v>0</v>
      </c>
      <c r="S461" s="47">
        <f t="shared" si="49"/>
        <v>0</v>
      </c>
      <c r="T461" s="47">
        <v>0</v>
      </c>
      <c r="U461" s="47">
        <v>0</v>
      </c>
      <c r="V461" s="47">
        <v>0</v>
      </c>
      <c r="W461" s="47">
        <v>0</v>
      </c>
      <c r="X461" s="47">
        <v>0</v>
      </c>
      <c r="Y461" s="47">
        <v>0</v>
      </c>
      <c r="Z461" s="47">
        <v>0</v>
      </c>
      <c r="AA461" s="47">
        <v>0</v>
      </c>
      <c r="AB461" s="15">
        <f t="shared" si="54"/>
        <v>0</v>
      </c>
      <c r="AC461" s="49">
        <f t="shared" si="50"/>
        <v>0</v>
      </c>
      <c r="AD461" s="49">
        <f t="shared" si="51"/>
        <v>0</v>
      </c>
      <c r="AE461" s="49">
        <f t="shared" si="52"/>
        <v>0</v>
      </c>
      <c r="AF461" s="49">
        <f t="shared" si="53"/>
        <v>0</v>
      </c>
    </row>
    <row r="462" spans="1:32" outlineLevel="2" x14ac:dyDescent="0.35">
      <c r="A462" s="12" t="s">
        <v>126</v>
      </c>
      <c r="B462" s="12" t="s">
        <v>134</v>
      </c>
      <c r="C462" s="12" t="s">
        <v>80</v>
      </c>
      <c r="D462" s="12" t="s">
        <v>86</v>
      </c>
      <c r="E462" s="13"/>
      <c r="F462" s="12">
        <v>280</v>
      </c>
      <c r="G462" s="13">
        <v>2240</v>
      </c>
      <c r="H462" s="13">
        <v>3480</v>
      </c>
      <c r="I462" s="40" t="s">
        <v>12</v>
      </c>
      <c r="J462" s="47">
        <v>50562540</v>
      </c>
      <c r="K462" s="47">
        <v>42513325</v>
      </c>
      <c r="L462" s="47">
        <v>0</v>
      </c>
      <c r="M462" s="47">
        <v>0</v>
      </c>
      <c r="N462" s="47">
        <v>0</v>
      </c>
      <c r="O462" s="47">
        <v>0</v>
      </c>
      <c r="P462" s="47">
        <v>0</v>
      </c>
      <c r="Q462" s="47">
        <v>0</v>
      </c>
      <c r="R462" s="47">
        <v>0</v>
      </c>
      <c r="S462" s="47">
        <f t="shared" si="49"/>
        <v>42513325</v>
      </c>
      <c r="T462" s="47">
        <v>0</v>
      </c>
      <c r="U462" s="47">
        <v>0</v>
      </c>
      <c r="V462" s="47">
        <v>0</v>
      </c>
      <c r="W462" s="47">
        <v>0</v>
      </c>
      <c r="X462" s="47">
        <v>0</v>
      </c>
      <c r="Y462" s="47">
        <v>42513325</v>
      </c>
      <c r="Z462" s="47">
        <v>42513325</v>
      </c>
      <c r="AA462" s="47">
        <v>0</v>
      </c>
      <c r="AB462" s="15">
        <f t="shared" si="54"/>
        <v>42513325</v>
      </c>
      <c r="AC462" s="49">
        <f t="shared" si="50"/>
        <v>0</v>
      </c>
      <c r="AD462" s="49">
        <f t="shared" si="51"/>
        <v>0</v>
      </c>
      <c r="AE462" s="49">
        <f t="shared" si="52"/>
        <v>0</v>
      </c>
      <c r="AF462" s="49">
        <f t="shared" si="53"/>
        <v>0</v>
      </c>
    </row>
    <row r="463" spans="1:32" outlineLevel="2" x14ac:dyDescent="0.35">
      <c r="A463" s="12" t="s">
        <v>136</v>
      </c>
      <c r="B463" s="12" t="s">
        <v>32</v>
      </c>
      <c r="C463" s="12" t="s">
        <v>80</v>
      </c>
      <c r="D463" s="12" t="s">
        <v>130</v>
      </c>
      <c r="E463" s="13"/>
      <c r="F463" s="12">
        <v>280</v>
      </c>
      <c r="G463" s="13">
        <v>2210</v>
      </c>
      <c r="H463" s="13">
        <v>3480</v>
      </c>
      <c r="I463" s="40" t="s">
        <v>282</v>
      </c>
      <c r="J463" s="47">
        <v>2170658187</v>
      </c>
      <c r="K463" s="47">
        <v>2970658187</v>
      </c>
      <c r="L463" s="47">
        <v>0</v>
      </c>
      <c r="M463" s="47">
        <v>0</v>
      </c>
      <c r="N463" s="47">
        <v>0</v>
      </c>
      <c r="O463" s="47">
        <v>0</v>
      </c>
      <c r="P463" s="47">
        <v>0</v>
      </c>
      <c r="Q463" s="47">
        <v>0</v>
      </c>
      <c r="R463" s="47">
        <v>0</v>
      </c>
      <c r="S463" s="47">
        <f t="shared" si="49"/>
        <v>2970658187</v>
      </c>
      <c r="T463" s="47">
        <v>0</v>
      </c>
      <c r="U463" s="47">
        <v>2619949046.1500001</v>
      </c>
      <c r="V463" s="47">
        <v>119351063.47</v>
      </c>
      <c r="W463" s="47">
        <v>175156154.75</v>
      </c>
      <c r="X463" s="47">
        <v>175156154.75</v>
      </c>
      <c r="Y463" s="47">
        <v>56201922.630000003</v>
      </c>
      <c r="Z463" s="47">
        <v>56201922.630000003</v>
      </c>
      <c r="AA463" s="47">
        <v>0</v>
      </c>
      <c r="AB463" s="15">
        <f t="shared" si="54"/>
        <v>56201922.629999906</v>
      </c>
      <c r="AC463" s="49">
        <f t="shared" si="50"/>
        <v>5.8962069590000929E-2</v>
      </c>
      <c r="AD463" s="49">
        <f t="shared" si="51"/>
        <v>5.8962069590000929E-2</v>
      </c>
      <c r="AE463" s="49">
        <f t="shared" si="52"/>
        <v>0.922118916813636</v>
      </c>
      <c r="AF463" s="49">
        <f t="shared" si="53"/>
        <v>0.98108098640363695</v>
      </c>
    </row>
    <row r="464" spans="1:32" ht="27" outlineLevel="2" x14ac:dyDescent="0.35">
      <c r="A464" s="12" t="s">
        <v>136</v>
      </c>
      <c r="B464" s="12" t="s">
        <v>32</v>
      </c>
      <c r="C464" s="12" t="s">
        <v>80</v>
      </c>
      <c r="D464" s="12" t="s">
        <v>137</v>
      </c>
      <c r="E464" s="13"/>
      <c r="F464" s="12">
        <v>280</v>
      </c>
      <c r="G464" s="13">
        <v>2110</v>
      </c>
      <c r="H464" s="13">
        <v>3480</v>
      </c>
      <c r="I464" s="40" t="s">
        <v>301</v>
      </c>
      <c r="J464" s="47">
        <v>4000000000</v>
      </c>
      <c r="K464" s="47">
        <v>3200000000</v>
      </c>
      <c r="L464" s="47">
        <v>0</v>
      </c>
      <c r="M464" s="47">
        <v>0</v>
      </c>
      <c r="N464" s="47">
        <v>0</v>
      </c>
      <c r="O464" s="47">
        <v>0</v>
      </c>
      <c r="P464" s="47">
        <v>0</v>
      </c>
      <c r="Q464" s="47">
        <v>0</v>
      </c>
      <c r="R464" s="47">
        <v>0</v>
      </c>
      <c r="S464" s="47">
        <f t="shared" si="49"/>
        <v>3200000000</v>
      </c>
      <c r="T464" s="47">
        <v>0</v>
      </c>
      <c r="U464" s="47">
        <v>912194097.92999995</v>
      </c>
      <c r="V464" s="47">
        <v>0</v>
      </c>
      <c r="W464" s="47">
        <v>320726609.07999998</v>
      </c>
      <c r="X464" s="47">
        <v>320726609.07999998</v>
      </c>
      <c r="Y464" s="47">
        <v>1967079292.99</v>
      </c>
      <c r="Z464" s="47">
        <v>1967079292.99</v>
      </c>
      <c r="AA464" s="47">
        <v>0</v>
      </c>
      <c r="AB464" s="15">
        <f t="shared" si="54"/>
        <v>1967079292.9900002</v>
      </c>
      <c r="AC464" s="49">
        <f t="shared" si="50"/>
        <v>0.10022706533749999</v>
      </c>
      <c r="AD464" s="49">
        <f t="shared" si="51"/>
        <v>0.10022706533749999</v>
      </c>
      <c r="AE464" s="49">
        <f t="shared" si="52"/>
        <v>0.28506065560312499</v>
      </c>
      <c r="AF464" s="49">
        <f t="shared" si="53"/>
        <v>0.38528772094062497</v>
      </c>
    </row>
    <row r="465" spans="1:32" outlineLevel="2" x14ac:dyDescent="0.35">
      <c r="A465" s="12" t="s">
        <v>136</v>
      </c>
      <c r="B465" s="12" t="s">
        <v>32</v>
      </c>
      <c r="C465" s="12" t="s">
        <v>80</v>
      </c>
      <c r="D465" s="12" t="s">
        <v>86</v>
      </c>
      <c r="E465" s="13"/>
      <c r="F465" s="12">
        <v>280</v>
      </c>
      <c r="G465" s="13">
        <v>2240</v>
      </c>
      <c r="H465" s="13">
        <v>3480</v>
      </c>
      <c r="I465" s="40" t="s">
        <v>12</v>
      </c>
      <c r="J465" s="47">
        <v>125000000</v>
      </c>
      <c r="K465" s="47">
        <v>125000000</v>
      </c>
      <c r="L465" s="47">
        <v>0</v>
      </c>
      <c r="M465" s="47">
        <v>0</v>
      </c>
      <c r="N465" s="47">
        <v>0</v>
      </c>
      <c r="O465" s="47">
        <v>0</v>
      </c>
      <c r="P465" s="47">
        <v>0</v>
      </c>
      <c r="Q465" s="47">
        <v>0</v>
      </c>
      <c r="R465" s="47">
        <v>0</v>
      </c>
      <c r="S465" s="47">
        <f t="shared" si="49"/>
        <v>125000000</v>
      </c>
      <c r="T465" s="47">
        <v>0</v>
      </c>
      <c r="U465" s="47">
        <v>6441506.1799999997</v>
      </c>
      <c r="V465" s="47">
        <v>0</v>
      </c>
      <c r="W465" s="47">
        <v>79368270.349999994</v>
      </c>
      <c r="X465" s="47">
        <v>79368270.349999994</v>
      </c>
      <c r="Y465" s="47">
        <v>39190223.469999999</v>
      </c>
      <c r="Z465" s="47">
        <v>39190223.469999999</v>
      </c>
      <c r="AA465" s="47">
        <v>0</v>
      </c>
      <c r="AB465" s="15">
        <f t="shared" si="54"/>
        <v>39190223.469999999</v>
      </c>
      <c r="AC465" s="49">
        <f t="shared" si="50"/>
        <v>0.63494616279999994</v>
      </c>
      <c r="AD465" s="49">
        <f t="shared" si="51"/>
        <v>0.63494616279999994</v>
      </c>
      <c r="AE465" s="49">
        <f t="shared" si="52"/>
        <v>5.1532049439999998E-2</v>
      </c>
      <c r="AF465" s="49">
        <f t="shared" si="53"/>
        <v>0.68647821223999994</v>
      </c>
    </row>
    <row r="466" spans="1:32" outlineLevel="2" x14ac:dyDescent="0.35">
      <c r="A466" s="12" t="s">
        <v>138</v>
      </c>
      <c r="B466" s="12" t="s">
        <v>32</v>
      </c>
      <c r="C466" s="12" t="s">
        <v>80</v>
      </c>
      <c r="D466" s="12" t="s">
        <v>81</v>
      </c>
      <c r="E466" s="13"/>
      <c r="F466" s="12">
        <v>280</v>
      </c>
      <c r="G466" s="13">
        <v>2210</v>
      </c>
      <c r="H466" s="13">
        <v>3480</v>
      </c>
      <c r="I466" s="40" t="s">
        <v>221</v>
      </c>
      <c r="J466" s="47">
        <v>5343191000</v>
      </c>
      <c r="K466" s="47">
        <v>5343191000</v>
      </c>
      <c r="L466" s="47">
        <v>0</v>
      </c>
      <c r="M466" s="47">
        <v>0</v>
      </c>
      <c r="N466" s="48">
        <v>-5341061000</v>
      </c>
      <c r="O466" s="47">
        <v>0</v>
      </c>
      <c r="P466" s="47">
        <v>0</v>
      </c>
      <c r="Q466" s="47">
        <v>0</v>
      </c>
      <c r="R466" s="47">
        <v>0</v>
      </c>
      <c r="S466" s="47">
        <f t="shared" si="49"/>
        <v>2130000</v>
      </c>
      <c r="T466" s="47">
        <v>1897600</v>
      </c>
      <c r="U466" s="47">
        <v>0</v>
      </c>
      <c r="V466" s="47">
        <v>0</v>
      </c>
      <c r="W466" s="47">
        <v>0</v>
      </c>
      <c r="X466" s="47">
        <v>0</v>
      </c>
      <c r="Y466" s="47">
        <v>232400</v>
      </c>
      <c r="Z466" s="47">
        <v>5341293400</v>
      </c>
      <c r="AA466" s="47">
        <v>0</v>
      </c>
      <c r="AB466" s="15">
        <f t="shared" si="54"/>
        <v>232400</v>
      </c>
      <c r="AC466" s="49">
        <f t="shared" si="50"/>
        <v>0</v>
      </c>
      <c r="AD466" s="49">
        <f t="shared" si="51"/>
        <v>0</v>
      </c>
      <c r="AE466" s="49">
        <f t="shared" si="52"/>
        <v>0.89089201877934276</v>
      </c>
      <c r="AF466" s="49">
        <f t="shared" si="53"/>
        <v>0.89089201877934276</v>
      </c>
    </row>
    <row r="467" spans="1:32" outlineLevel="2" x14ac:dyDescent="0.35">
      <c r="A467" s="12" t="s">
        <v>138</v>
      </c>
      <c r="B467" s="12" t="s">
        <v>32</v>
      </c>
      <c r="C467" s="12" t="s">
        <v>80</v>
      </c>
      <c r="D467" s="12" t="s">
        <v>82</v>
      </c>
      <c r="E467" s="13"/>
      <c r="F467" s="12">
        <v>280</v>
      </c>
      <c r="G467" s="13">
        <v>2210</v>
      </c>
      <c r="H467" s="13">
        <v>3480</v>
      </c>
      <c r="I467" s="40" t="s">
        <v>11</v>
      </c>
      <c r="J467" s="47">
        <v>0</v>
      </c>
      <c r="K467" s="47">
        <v>10000000</v>
      </c>
      <c r="L467" s="47">
        <v>0</v>
      </c>
      <c r="M467" s="47">
        <v>0</v>
      </c>
      <c r="N467" s="47">
        <v>0</v>
      </c>
      <c r="O467" s="47">
        <v>0</v>
      </c>
      <c r="P467" s="47">
        <v>0</v>
      </c>
      <c r="Q467" s="47">
        <v>0</v>
      </c>
      <c r="R467" s="47">
        <v>0</v>
      </c>
      <c r="S467" s="47">
        <f t="shared" si="49"/>
        <v>10000000</v>
      </c>
      <c r="T467" s="47">
        <v>0</v>
      </c>
      <c r="U467" s="47">
        <v>7239274.7599999998</v>
      </c>
      <c r="V467" s="47">
        <v>0</v>
      </c>
      <c r="W467" s="47">
        <v>0</v>
      </c>
      <c r="X467" s="47">
        <v>0</v>
      </c>
      <c r="Y467" s="47">
        <v>0</v>
      </c>
      <c r="Z467" s="47">
        <v>2760725.24</v>
      </c>
      <c r="AA467" s="47">
        <v>0</v>
      </c>
      <c r="AB467" s="15">
        <f t="shared" si="54"/>
        <v>2760725.24</v>
      </c>
      <c r="AC467" s="49">
        <f t="shared" si="50"/>
        <v>0</v>
      </c>
      <c r="AD467" s="49">
        <f t="shared" si="51"/>
        <v>0</v>
      </c>
      <c r="AE467" s="49">
        <f t="shared" si="52"/>
        <v>0.72392747599999996</v>
      </c>
      <c r="AF467" s="49">
        <f t="shared" si="53"/>
        <v>0.72392747599999996</v>
      </c>
    </row>
    <row r="468" spans="1:32" outlineLevel="2" x14ac:dyDescent="0.35">
      <c r="A468" s="12" t="s">
        <v>138</v>
      </c>
      <c r="B468" s="12" t="s">
        <v>32</v>
      </c>
      <c r="C468" s="12" t="s">
        <v>80</v>
      </c>
      <c r="D468" s="12" t="s">
        <v>83</v>
      </c>
      <c r="E468" s="13"/>
      <c r="F468" s="12">
        <v>280</v>
      </c>
      <c r="G468" s="13">
        <v>2210</v>
      </c>
      <c r="H468" s="13">
        <v>3480</v>
      </c>
      <c r="I468" s="40" t="s">
        <v>222</v>
      </c>
      <c r="J468" s="47">
        <v>1500000000</v>
      </c>
      <c r="K468" s="47">
        <v>1490000000</v>
      </c>
      <c r="L468" s="47">
        <v>0</v>
      </c>
      <c r="M468" s="47">
        <v>0</v>
      </c>
      <c r="N468" s="48">
        <v>-1313601515</v>
      </c>
      <c r="O468" s="47">
        <v>0</v>
      </c>
      <c r="P468" s="47">
        <v>0</v>
      </c>
      <c r="Q468" s="47">
        <v>0</v>
      </c>
      <c r="R468" s="47">
        <v>0</v>
      </c>
      <c r="S468" s="47">
        <f t="shared" si="49"/>
        <v>176398485</v>
      </c>
      <c r="T468" s="47">
        <v>0</v>
      </c>
      <c r="U468" s="47">
        <v>0</v>
      </c>
      <c r="V468" s="47">
        <v>0</v>
      </c>
      <c r="W468" s="47">
        <v>0</v>
      </c>
      <c r="X468" s="47">
        <v>0</v>
      </c>
      <c r="Y468" s="47">
        <v>0</v>
      </c>
      <c r="Z468" s="47">
        <v>1490000000</v>
      </c>
      <c r="AA468" s="47">
        <v>0</v>
      </c>
      <c r="AB468" s="15">
        <f t="shared" si="54"/>
        <v>176398485</v>
      </c>
      <c r="AC468" s="49">
        <f t="shared" si="50"/>
        <v>0</v>
      </c>
      <c r="AD468" s="49">
        <f t="shared" si="51"/>
        <v>0</v>
      </c>
      <c r="AE468" s="49">
        <f t="shared" si="52"/>
        <v>0</v>
      </c>
      <c r="AF468" s="49">
        <f t="shared" si="53"/>
        <v>0</v>
      </c>
    </row>
    <row r="469" spans="1:32" outlineLevel="2" x14ac:dyDescent="0.35">
      <c r="A469" s="12" t="s">
        <v>138</v>
      </c>
      <c r="B469" s="12" t="s">
        <v>32</v>
      </c>
      <c r="C469" s="12" t="s">
        <v>80</v>
      </c>
      <c r="D469" s="12" t="s">
        <v>130</v>
      </c>
      <c r="E469" s="13"/>
      <c r="F469" s="12">
        <v>280</v>
      </c>
      <c r="G469" s="13">
        <v>2210</v>
      </c>
      <c r="H469" s="13">
        <v>3480</v>
      </c>
      <c r="I469" s="40" t="s">
        <v>282</v>
      </c>
      <c r="J469" s="47">
        <v>1241000000</v>
      </c>
      <c r="K469" s="47">
        <v>1241000000</v>
      </c>
      <c r="L469" s="47">
        <v>0</v>
      </c>
      <c r="M469" s="47">
        <v>0</v>
      </c>
      <c r="N469" s="48">
        <v>-1241000000</v>
      </c>
      <c r="O469" s="47">
        <v>0</v>
      </c>
      <c r="P469" s="47">
        <v>0</v>
      </c>
      <c r="Q469" s="47">
        <v>0</v>
      </c>
      <c r="R469" s="47">
        <v>0</v>
      </c>
      <c r="S469" s="47">
        <f t="shared" si="49"/>
        <v>0</v>
      </c>
      <c r="T469" s="47">
        <v>0</v>
      </c>
      <c r="U469" s="47">
        <v>0</v>
      </c>
      <c r="V469" s="47">
        <v>0</v>
      </c>
      <c r="W469" s="47">
        <v>0</v>
      </c>
      <c r="X469" s="47">
        <v>0</v>
      </c>
      <c r="Y469" s="47">
        <v>0</v>
      </c>
      <c r="Z469" s="47">
        <v>1241000000</v>
      </c>
      <c r="AA469" s="47">
        <v>0</v>
      </c>
      <c r="AB469" s="15">
        <f t="shared" si="54"/>
        <v>0</v>
      </c>
      <c r="AC469" s="49">
        <f t="shared" si="50"/>
        <v>0</v>
      </c>
      <c r="AD469" s="49">
        <f t="shared" si="51"/>
        <v>0</v>
      </c>
      <c r="AE469" s="49">
        <f t="shared" si="52"/>
        <v>0</v>
      </c>
      <c r="AF469" s="49">
        <f t="shared" si="53"/>
        <v>0</v>
      </c>
    </row>
    <row r="470" spans="1:32" outlineLevel="2" x14ac:dyDescent="0.35">
      <c r="A470" s="12" t="s">
        <v>138</v>
      </c>
      <c r="B470" s="12" t="s">
        <v>32</v>
      </c>
      <c r="C470" s="12" t="s">
        <v>80</v>
      </c>
      <c r="D470" s="12" t="s">
        <v>86</v>
      </c>
      <c r="E470" s="13"/>
      <c r="F470" s="12">
        <v>280</v>
      </c>
      <c r="G470" s="13">
        <v>2240</v>
      </c>
      <c r="H470" s="13">
        <v>3480</v>
      </c>
      <c r="I470" s="40" t="s">
        <v>12</v>
      </c>
      <c r="J470" s="47">
        <v>1029010598</v>
      </c>
      <c r="K470" s="47">
        <v>1029010598</v>
      </c>
      <c r="L470" s="47">
        <v>0</v>
      </c>
      <c r="M470" s="47">
        <v>0</v>
      </c>
      <c r="N470" s="48">
        <v>-250483263</v>
      </c>
      <c r="O470" s="47">
        <v>0</v>
      </c>
      <c r="P470" s="47">
        <v>0</v>
      </c>
      <c r="Q470" s="47">
        <v>0</v>
      </c>
      <c r="R470" s="47">
        <v>0</v>
      </c>
      <c r="S470" s="47">
        <f t="shared" si="49"/>
        <v>778527335</v>
      </c>
      <c r="T470" s="47">
        <v>7376839</v>
      </c>
      <c r="U470" s="47">
        <v>3450114.47</v>
      </c>
      <c r="V470" s="47">
        <v>529504086.36000001</v>
      </c>
      <c r="W470" s="47">
        <v>10501162.890000001</v>
      </c>
      <c r="X470" s="47">
        <v>10501162.890000001</v>
      </c>
      <c r="Y470" s="47">
        <v>189004316.28</v>
      </c>
      <c r="Z470" s="47">
        <v>478178395.27999997</v>
      </c>
      <c r="AA470" s="47">
        <v>0</v>
      </c>
      <c r="AB470" s="15">
        <f t="shared" si="54"/>
        <v>227695132.27999997</v>
      </c>
      <c r="AC470" s="49">
        <f t="shared" si="50"/>
        <v>1.0205106643614958E-2</v>
      </c>
      <c r="AD470" s="49">
        <f t="shared" si="51"/>
        <v>1.3488496059036899E-2</v>
      </c>
      <c r="AE470" s="49">
        <f t="shared" si="52"/>
        <v>0.69404247678727948</v>
      </c>
      <c r="AF470" s="49">
        <f t="shared" si="53"/>
        <v>0.70753097284631639</v>
      </c>
    </row>
    <row r="471" spans="1:32" outlineLevel="2" x14ac:dyDescent="0.35">
      <c r="A471" s="12" t="s">
        <v>141</v>
      </c>
      <c r="B471" s="12" t="s">
        <v>32</v>
      </c>
      <c r="C471" s="12" t="s">
        <v>80</v>
      </c>
      <c r="D471" s="12" t="s">
        <v>81</v>
      </c>
      <c r="E471" s="13"/>
      <c r="F471" s="12">
        <v>280</v>
      </c>
      <c r="G471" s="13">
        <v>2210</v>
      </c>
      <c r="H471" s="13">
        <v>3480</v>
      </c>
      <c r="I471" s="40" t="s">
        <v>221</v>
      </c>
      <c r="J471" s="47">
        <v>1320489</v>
      </c>
      <c r="K471" s="47">
        <v>1320489</v>
      </c>
      <c r="L471" s="47">
        <v>0</v>
      </c>
      <c r="M471" s="47">
        <v>0</v>
      </c>
      <c r="N471" s="48">
        <v>-1016469</v>
      </c>
      <c r="O471" s="47">
        <v>0</v>
      </c>
      <c r="P471" s="47">
        <v>0</v>
      </c>
      <c r="Q471" s="47">
        <v>0</v>
      </c>
      <c r="R471" s="47">
        <v>0</v>
      </c>
      <c r="S471" s="47">
        <f t="shared" si="49"/>
        <v>304020</v>
      </c>
      <c r="T471" s="47">
        <v>0</v>
      </c>
      <c r="U471" s="47">
        <v>284674.71999999997</v>
      </c>
      <c r="V471" s="47">
        <v>0</v>
      </c>
      <c r="W471" s="47">
        <v>0</v>
      </c>
      <c r="X471" s="47">
        <v>0</v>
      </c>
      <c r="Y471" s="47">
        <v>19345.28</v>
      </c>
      <c r="Z471" s="47">
        <v>1035814.28</v>
      </c>
      <c r="AA471" s="47">
        <v>0</v>
      </c>
      <c r="AB471" s="15">
        <f t="shared" si="54"/>
        <v>19345.280000000028</v>
      </c>
      <c r="AC471" s="49">
        <f t="shared" si="50"/>
        <v>0</v>
      </c>
      <c r="AD471" s="49">
        <f t="shared" si="51"/>
        <v>0</v>
      </c>
      <c r="AE471" s="49">
        <f t="shared" si="52"/>
        <v>0.93636839681599882</v>
      </c>
      <c r="AF471" s="49">
        <f t="shared" si="53"/>
        <v>0.93636839681599882</v>
      </c>
    </row>
    <row r="472" spans="1:32" outlineLevel="2" x14ac:dyDescent="0.35">
      <c r="A472" s="12" t="s">
        <v>141</v>
      </c>
      <c r="B472" s="12" t="s">
        <v>32</v>
      </c>
      <c r="C472" s="12" t="s">
        <v>80</v>
      </c>
      <c r="D472" s="12" t="s">
        <v>83</v>
      </c>
      <c r="E472" s="13"/>
      <c r="F472" s="12">
        <v>280</v>
      </c>
      <c r="G472" s="13">
        <v>2210</v>
      </c>
      <c r="H472" s="13">
        <v>3480</v>
      </c>
      <c r="I472" s="40" t="s">
        <v>222</v>
      </c>
      <c r="J472" s="47">
        <v>211500000</v>
      </c>
      <c r="K472" s="47">
        <v>211500000</v>
      </c>
      <c r="L472" s="47">
        <v>0</v>
      </c>
      <c r="M472" s="47">
        <v>0</v>
      </c>
      <c r="N472" s="47">
        <v>0</v>
      </c>
      <c r="O472" s="47">
        <v>0</v>
      </c>
      <c r="P472" s="47">
        <v>0</v>
      </c>
      <c r="Q472" s="47">
        <v>0</v>
      </c>
      <c r="R472" s="47">
        <v>0</v>
      </c>
      <c r="S472" s="47">
        <f t="shared" si="49"/>
        <v>211500000</v>
      </c>
      <c r="T472" s="47">
        <v>204552966</v>
      </c>
      <c r="U472" s="47">
        <v>0</v>
      </c>
      <c r="V472" s="47">
        <v>0</v>
      </c>
      <c r="W472" s="47">
        <v>0</v>
      </c>
      <c r="X472" s="47">
        <v>0</v>
      </c>
      <c r="Y472" s="47">
        <v>6947034</v>
      </c>
      <c r="Z472" s="47">
        <v>6947034</v>
      </c>
      <c r="AA472" s="47">
        <v>0</v>
      </c>
      <c r="AB472" s="15">
        <f t="shared" si="54"/>
        <v>6947034</v>
      </c>
      <c r="AC472" s="49">
        <f t="shared" si="50"/>
        <v>0</v>
      </c>
      <c r="AD472" s="49">
        <f t="shared" si="51"/>
        <v>0</v>
      </c>
      <c r="AE472" s="49">
        <f t="shared" si="52"/>
        <v>0.9671535035460993</v>
      </c>
      <c r="AF472" s="49">
        <f t="shared" si="53"/>
        <v>0.9671535035460993</v>
      </c>
    </row>
    <row r="473" spans="1:32" outlineLevel="2" x14ac:dyDescent="0.35">
      <c r="A473" s="12" t="s">
        <v>141</v>
      </c>
      <c r="B473" s="12" t="s">
        <v>32</v>
      </c>
      <c r="C473" s="12" t="s">
        <v>80</v>
      </c>
      <c r="D473" s="12" t="s">
        <v>86</v>
      </c>
      <c r="E473" s="13"/>
      <c r="F473" s="12">
        <v>280</v>
      </c>
      <c r="G473" s="13">
        <v>2240</v>
      </c>
      <c r="H473" s="13">
        <v>3480</v>
      </c>
      <c r="I473" s="40" t="s">
        <v>12</v>
      </c>
      <c r="J473" s="47">
        <v>68030712</v>
      </c>
      <c r="K473" s="47">
        <v>68030712</v>
      </c>
      <c r="L473" s="47">
        <v>0</v>
      </c>
      <c r="M473" s="47">
        <v>0</v>
      </c>
      <c r="N473" s="47">
        <v>0</v>
      </c>
      <c r="O473" s="47">
        <v>0</v>
      </c>
      <c r="P473" s="47">
        <v>0</v>
      </c>
      <c r="Q473" s="47">
        <v>0</v>
      </c>
      <c r="R473" s="47">
        <v>0</v>
      </c>
      <c r="S473" s="47">
        <f t="shared" si="49"/>
        <v>68030712</v>
      </c>
      <c r="T473" s="47">
        <v>60182292</v>
      </c>
      <c r="U473" s="47">
        <v>0</v>
      </c>
      <c r="V473" s="47">
        <v>0</v>
      </c>
      <c r="W473" s="47">
        <v>0</v>
      </c>
      <c r="X473" s="47">
        <v>0</v>
      </c>
      <c r="Y473" s="47">
        <v>7848420</v>
      </c>
      <c r="Z473" s="47">
        <v>7848420</v>
      </c>
      <c r="AA473" s="47">
        <v>0</v>
      </c>
      <c r="AB473" s="15">
        <f t="shared" si="54"/>
        <v>7848420</v>
      </c>
      <c r="AC473" s="49">
        <f t="shared" si="50"/>
        <v>0</v>
      </c>
      <c r="AD473" s="49">
        <f t="shared" si="51"/>
        <v>0</v>
      </c>
      <c r="AE473" s="49">
        <f t="shared" si="52"/>
        <v>0.88463416346428947</v>
      </c>
      <c r="AF473" s="49">
        <f t="shared" si="53"/>
        <v>0.88463416346428947</v>
      </c>
    </row>
    <row r="474" spans="1:32" outlineLevel="2" x14ac:dyDescent="0.35">
      <c r="A474" s="12" t="s">
        <v>142</v>
      </c>
      <c r="B474" s="12" t="s">
        <v>32</v>
      </c>
      <c r="C474" s="12" t="s">
        <v>80</v>
      </c>
      <c r="D474" s="12" t="s">
        <v>122</v>
      </c>
      <c r="E474" s="13"/>
      <c r="F474" s="12">
        <v>280</v>
      </c>
      <c r="G474" s="13">
        <v>2210</v>
      </c>
      <c r="H474" s="13">
        <v>3480</v>
      </c>
      <c r="I474" s="40" t="s">
        <v>275</v>
      </c>
      <c r="J474" s="47">
        <v>3524000</v>
      </c>
      <c r="K474" s="47">
        <v>2896000</v>
      </c>
      <c r="L474" s="47">
        <v>0</v>
      </c>
      <c r="M474" s="47">
        <v>0</v>
      </c>
      <c r="N474" s="47">
        <v>0</v>
      </c>
      <c r="O474" s="47">
        <v>0</v>
      </c>
      <c r="P474" s="47">
        <v>0</v>
      </c>
      <c r="Q474" s="47">
        <v>0</v>
      </c>
      <c r="R474" s="47">
        <v>0</v>
      </c>
      <c r="S474" s="47">
        <f t="shared" si="49"/>
        <v>2896000</v>
      </c>
      <c r="T474" s="47">
        <v>0</v>
      </c>
      <c r="U474" s="47">
        <v>297755</v>
      </c>
      <c r="V474" s="47">
        <v>0</v>
      </c>
      <c r="W474" s="47">
        <v>610200</v>
      </c>
      <c r="X474" s="47">
        <v>610200</v>
      </c>
      <c r="Y474" s="47">
        <v>0</v>
      </c>
      <c r="Z474" s="47">
        <v>1988045</v>
      </c>
      <c r="AA474" s="47">
        <v>0</v>
      </c>
      <c r="AB474" s="15">
        <f t="shared" si="54"/>
        <v>1988045</v>
      </c>
      <c r="AC474" s="49">
        <f t="shared" si="50"/>
        <v>0.21070441988950275</v>
      </c>
      <c r="AD474" s="49">
        <f t="shared" si="51"/>
        <v>0.21070441988950275</v>
      </c>
      <c r="AE474" s="49">
        <f t="shared" si="52"/>
        <v>0.10281595303867404</v>
      </c>
      <c r="AF474" s="49">
        <f t="shared" si="53"/>
        <v>0.3135203729281768</v>
      </c>
    </row>
    <row r="475" spans="1:32" outlineLevel="2" x14ac:dyDescent="0.35">
      <c r="A475" s="12" t="s">
        <v>142</v>
      </c>
      <c r="B475" s="12" t="s">
        <v>32</v>
      </c>
      <c r="C475" s="12" t="s">
        <v>80</v>
      </c>
      <c r="D475" s="12" t="s">
        <v>123</v>
      </c>
      <c r="E475" s="13"/>
      <c r="F475" s="12">
        <v>280</v>
      </c>
      <c r="G475" s="13">
        <v>2210</v>
      </c>
      <c r="H475" s="13">
        <v>3480</v>
      </c>
      <c r="I475" s="40" t="s">
        <v>26</v>
      </c>
      <c r="J475" s="47">
        <v>1027560</v>
      </c>
      <c r="K475" s="47">
        <v>10967560</v>
      </c>
      <c r="L475" s="47">
        <v>0</v>
      </c>
      <c r="M475" s="47">
        <v>0</v>
      </c>
      <c r="N475" s="47">
        <v>0</v>
      </c>
      <c r="O475" s="47">
        <v>0</v>
      </c>
      <c r="P475" s="47">
        <v>0</v>
      </c>
      <c r="Q475" s="47">
        <v>0</v>
      </c>
      <c r="R475" s="47">
        <v>0</v>
      </c>
      <c r="S475" s="47">
        <f t="shared" si="49"/>
        <v>10967560</v>
      </c>
      <c r="T475" s="47">
        <v>9705960</v>
      </c>
      <c r="U475" s="47">
        <v>830956.8</v>
      </c>
      <c r="V475" s="47">
        <v>0</v>
      </c>
      <c r="W475" s="47">
        <v>0</v>
      </c>
      <c r="X475" s="47">
        <v>0</v>
      </c>
      <c r="Y475" s="47">
        <v>0</v>
      </c>
      <c r="Z475" s="47">
        <v>430643.20000000001</v>
      </c>
      <c r="AA475" s="47">
        <v>0</v>
      </c>
      <c r="AB475" s="15">
        <f t="shared" si="54"/>
        <v>430643.19999999995</v>
      </c>
      <c r="AC475" s="49">
        <f t="shared" si="50"/>
        <v>0</v>
      </c>
      <c r="AD475" s="49">
        <f t="shared" si="51"/>
        <v>0</v>
      </c>
      <c r="AE475" s="49">
        <f t="shared" si="52"/>
        <v>0.96073482160115842</v>
      </c>
      <c r="AF475" s="49">
        <f t="shared" si="53"/>
        <v>0.96073482160115842</v>
      </c>
    </row>
    <row r="476" spans="1:32" outlineLevel="2" x14ac:dyDescent="0.35">
      <c r="A476" s="12" t="s">
        <v>142</v>
      </c>
      <c r="B476" s="12" t="s">
        <v>32</v>
      </c>
      <c r="C476" s="12" t="s">
        <v>80</v>
      </c>
      <c r="D476" s="12" t="s">
        <v>81</v>
      </c>
      <c r="E476" s="13"/>
      <c r="F476" s="12">
        <v>280</v>
      </c>
      <c r="G476" s="13">
        <v>2210</v>
      </c>
      <c r="H476" s="13">
        <v>3480</v>
      </c>
      <c r="I476" s="40" t="s">
        <v>221</v>
      </c>
      <c r="J476" s="47">
        <v>45077365</v>
      </c>
      <c r="K476" s="47">
        <v>45077365</v>
      </c>
      <c r="L476" s="47">
        <v>0</v>
      </c>
      <c r="M476" s="47">
        <v>0</v>
      </c>
      <c r="N476" s="47">
        <v>0</v>
      </c>
      <c r="O476" s="47">
        <v>0</v>
      </c>
      <c r="P476" s="47">
        <v>0</v>
      </c>
      <c r="Q476" s="47">
        <v>0</v>
      </c>
      <c r="R476" s="47">
        <v>0</v>
      </c>
      <c r="S476" s="47">
        <f t="shared" si="49"/>
        <v>45077365</v>
      </c>
      <c r="T476" s="47">
        <v>13682581</v>
      </c>
      <c r="U476" s="47">
        <v>0</v>
      </c>
      <c r="V476" s="47">
        <v>0</v>
      </c>
      <c r="W476" s="47">
        <v>0</v>
      </c>
      <c r="X476" s="47">
        <v>0</v>
      </c>
      <c r="Y476" s="47">
        <v>31394784</v>
      </c>
      <c r="Z476" s="47">
        <v>31394784</v>
      </c>
      <c r="AA476" s="47">
        <v>0</v>
      </c>
      <c r="AB476" s="15">
        <f t="shared" si="54"/>
        <v>31394784</v>
      </c>
      <c r="AC476" s="49">
        <f t="shared" si="50"/>
        <v>0</v>
      </c>
      <c r="AD476" s="49">
        <f t="shared" si="51"/>
        <v>0</v>
      </c>
      <c r="AE476" s="49">
        <f t="shared" si="52"/>
        <v>0.30353551056056627</v>
      </c>
      <c r="AF476" s="49">
        <f t="shared" si="53"/>
        <v>0.30353551056056627</v>
      </c>
    </row>
    <row r="477" spans="1:32" outlineLevel="2" x14ac:dyDescent="0.35">
      <c r="A477" s="12" t="s">
        <v>142</v>
      </c>
      <c r="B477" s="12" t="s">
        <v>32</v>
      </c>
      <c r="C477" s="12" t="s">
        <v>80</v>
      </c>
      <c r="D477" s="12" t="s">
        <v>82</v>
      </c>
      <c r="E477" s="13"/>
      <c r="F477" s="12">
        <v>280</v>
      </c>
      <c r="G477" s="13">
        <v>2210</v>
      </c>
      <c r="H477" s="13">
        <v>3480</v>
      </c>
      <c r="I477" s="40" t="s">
        <v>11</v>
      </c>
      <c r="J477" s="47">
        <v>236096173</v>
      </c>
      <c r="K477" s="47">
        <v>236096173</v>
      </c>
      <c r="L477" s="47">
        <v>0</v>
      </c>
      <c r="M477" s="47">
        <v>0</v>
      </c>
      <c r="N477" s="47">
        <v>0</v>
      </c>
      <c r="O477" s="47">
        <v>0</v>
      </c>
      <c r="P477" s="47">
        <v>0</v>
      </c>
      <c r="Q477" s="47">
        <v>0</v>
      </c>
      <c r="R477" s="47">
        <v>0</v>
      </c>
      <c r="S477" s="47">
        <f t="shared" si="49"/>
        <v>236096173</v>
      </c>
      <c r="T477" s="47">
        <v>0</v>
      </c>
      <c r="U477" s="47">
        <v>57799987.890000001</v>
      </c>
      <c r="V477" s="47">
        <v>0</v>
      </c>
      <c r="W477" s="47">
        <v>74587061.890000001</v>
      </c>
      <c r="X477" s="47">
        <v>74587061.890000001</v>
      </c>
      <c r="Y477" s="47">
        <v>103709123.22</v>
      </c>
      <c r="Z477" s="47">
        <v>103709123.22</v>
      </c>
      <c r="AA477" s="47">
        <v>0</v>
      </c>
      <c r="AB477" s="15">
        <f t="shared" si="54"/>
        <v>103709123.22000001</v>
      </c>
      <c r="AC477" s="49">
        <f t="shared" si="50"/>
        <v>0.31591813176065331</v>
      </c>
      <c r="AD477" s="49">
        <f t="shared" si="51"/>
        <v>0.31591813176065331</v>
      </c>
      <c r="AE477" s="49">
        <f t="shared" si="52"/>
        <v>0.24481543752087842</v>
      </c>
      <c r="AF477" s="49">
        <f t="shared" si="53"/>
        <v>0.56073356928153173</v>
      </c>
    </row>
    <row r="478" spans="1:32" outlineLevel="2" x14ac:dyDescent="0.35">
      <c r="A478" s="12" t="s">
        <v>142</v>
      </c>
      <c r="B478" s="12" t="s">
        <v>32</v>
      </c>
      <c r="C478" s="12" t="s">
        <v>80</v>
      </c>
      <c r="D478" s="12" t="s">
        <v>83</v>
      </c>
      <c r="E478" s="13"/>
      <c r="F478" s="12">
        <v>280</v>
      </c>
      <c r="G478" s="13">
        <v>2210</v>
      </c>
      <c r="H478" s="13">
        <v>3480</v>
      </c>
      <c r="I478" s="40" t="s">
        <v>222</v>
      </c>
      <c r="J478" s="47">
        <v>24229700</v>
      </c>
      <c r="K478" s="47">
        <v>15229700</v>
      </c>
      <c r="L478" s="47">
        <v>0</v>
      </c>
      <c r="M478" s="47">
        <v>0</v>
      </c>
      <c r="N478" s="47">
        <v>0</v>
      </c>
      <c r="O478" s="47">
        <v>0</v>
      </c>
      <c r="P478" s="47">
        <v>0</v>
      </c>
      <c r="Q478" s="47">
        <v>0</v>
      </c>
      <c r="R478" s="47">
        <v>0</v>
      </c>
      <c r="S478" s="47">
        <f t="shared" si="49"/>
        <v>15229700</v>
      </c>
      <c r="T478" s="47">
        <v>14235000</v>
      </c>
      <c r="U478" s="47">
        <v>0</v>
      </c>
      <c r="V478" s="47">
        <v>0</v>
      </c>
      <c r="W478" s="47">
        <v>0</v>
      </c>
      <c r="X478" s="47">
        <v>0</v>
      </c>
      <c r="Y478" s="47">
        <v>994700</v>
      </c>
      <c r="Z478" s="47">
        <v>994700</v>
      </c>
      <c r="AA478" s="47">
        <v>0</v>
      </c>
      <c r="AB478" s="15">
        <f t="shared" si="54"/>
        <v>994700</v>
      </c>
      <c r="AC478" s="49">
        <f t="shared" si="50"/>
        <v>0</v>
      </c>
      <c r="AD478" s="49">
        <f t="shared" si="51"/>
        <v>0</v>
      </c>
      <c r="AE478" s="49">
        <f t="shared" si="52"/>
        <v>0.93468682902486588</v>
      </c>
      <c r="AF478" s="49">
        <f t="shared" si="53"/>
        <v>0.93468682902486588</v>
      </c>
    </row>
    <row r="479" spans="1:32" outlineLevel="2" x14ac:dyDescent="0.35">
      <c r="A479" s="12" t="s">
        <v>142</v>
      </c>
      <c r="B479" s="12" t="s">
        <v>32</v>
      </c>
      <c r="C479" s="12" t="s">
        <v>80</v>
      </c>
      <c r="D479" s="12" t="s">
        <v>84</v>
      </c>
      <c r="E479" s="13"/>
      <c r="F479" s="12">
        <v>280</v>
      </c>
      <c r="G479" s="13">
        <v>2210</v>
      </c>
      <c r="H479" s="13">
        <v>3480</v>
      </c>
      <c r="I479" s="40" t="s">
        <v>223</v>
      </c>
      <c r="J479" s="47">
        <v>2476900</v>
      </c>
      <c r="K479" s="47">
        <v>2164900</v>
      </c>
      <c r="L479" s="47">
        <v>0</v>
      </c>
      <c r="M479" s="47">
        <v>0</v>
      </c>
      <c r="N479" s="47">
        <v>0</v>
      </c>
      <c r="O479" s="47">
        <v>0</v>
      </c>
      <c r="P479" s="47">
        <v>0</v>
      </c>
      <c r="Q479" s="47">
        <v>0</v>
      </c>
      <c r="R479" s="47">
        <v>0</v>
      </c>
      <c r="S479" s="47">
        <f t="shared" si="49"/>
        <v>2164900</v>
      </c>
      <c r="T479" s="47">
        <v>0</v>
      </c>
      <c r="U479" s="47">
        <v>0</v>
      </c>
      <c r="V479" s="47">
        <v>0</v>
      </c>
      <c r="W479" s="47">
        <v>1961520</v>
      </c>
      <c r="X479" s="47">
        <v>1961520</v>
      </c>
      <c r="Y479" s="47">
        <v>0</v>
      </c>
      <c r="Z479" s="47">
        <v>203380</v>
      </c>
      <c r="AA479" s="47">
        <v>0</v>
      </c>
      <c r="AB479" s="15">
        <f t="shared" si="54"/>
        <v>203380</v>
      </c>
      <c r="AC479" s="49">
        <f t="shared" si="50"/>
        <v>0.90605570696106053</v>
      </c>
      <c r="AD479" s="49">
        <f t="shared" si="51"/>
        <v>0.90605570696106053</v>
      </c>
      <c r="AE479" s="49">
        <f t="shared" si="52"/>
        <v>0</v>
      </c>
      <c r="AF479" s="49">
        <f t="shared" si="53"/>
        <v>0.90605570696106053</v>
      </c>
    </row>
    <row r="480" spans="1:32" outlineLevel="2" x14ac:dyDescent="0.35">
      <c r="A480" s="12" t="s">
        <v>142</v>
      </c>
      <c r="B480" s="12" t="s">
        <v>32</v>
      </c>
      <c r="C480" s="12" t="s">
        <v>80</v>
      </c>
      <c r="D480" s="12" t="s">
        <v>85</v>
      </c>
      <c r="E480" s="13"/>
      <c r="F480" s="12">
        <v>280</v>
      </c>
      <c r="G480" s="13">
        <v>2210</v>
      </c>
      <c r="H480" s="13">
        <v>3480</v>
      </c>
      <c r="I480" s="40" t="s">
        <v>224</v>
      </c>
      <c r="J480" s="47">
        <v>41292903</v>
      </c>
      <c r="K480" s="47">
        <v>41292903</v>
      </c>
      <c r="L480" s="47">
        <v>0</v>
      </c>
      <c r="M480" s="47">
        <v>0</v>
      </c>
      <c r="N480" s="47">
        <v>0</v>
      </c>
      <c r="O480" s="47">
        <v>0</v>
      </c>
      <c r="P480" s="47">
        <v>0</v>
      </c>
      <c r="Q480" s="47">
        <v>0</v>
      </c>
      <c r="R480" s="47">
        <v>0</v>
      </c>
      <c r="S480" s="47">
        <f t="shared" si="49"/>
        <v>41292903</v>
      </c>
      <c r="T480" s="47">
        <v>15024688</v>
      </c>
      <c r="U480" s="47">
        <v>0</v>
      </c>
      <c r="V480" s="47">
        <v>0</v>
      </c>
      <c r="W480" s="47">
        <v>20599535.260000002</v>
      </c>
      <c r="X480" s="47">
        <v>20599535.260000002</v>
      </c>
      <c r="Y480" s="47">
        <v>5668679.7400000002</v>
      </c>
      <c r="Z480" s="47">
        <v>5668679.7400000002</v>
      </c>
      <c r="AA480" s="47">
        <v>0</v>
      </c>
      <c r="AB480" s="15">
        <f t="shared" si="54"/>
        <v>5668679.7399999984</v>
      </c>
      <c r="AC480" s="49">
        <f t="shared" si="50"/>
        <v>0.49886381831764171</v>
      </c>
      <c r="AD480" s="49">
        <f t="shared" si="51"/>
        <v>0.49886381831764171</v>
      </c>
      <c r="AE480" s="49">
        <f t="shared" si="52"/>
        <v>0.36385642346337338</v>
      </c>
      <c r="AF480" s="49">
        <f t="shared" si="53"/>
        <v>0.86272024178101514</v>
      </c>
    </row>
    <row r="481" spans="1:32" outlineLevel="1" x14ac:dyDescent="0.35">
      <c r="A481" s="34"/>
      <c r="B481" s="34"/>
      <c r="C481" s="34" t="s">
        <v>225</v>
      </c>
      <c r="D481" s="34"/>
      <c r="E481" s="33"/>
      <c r="F481" s="34"/>
      <c r="G481" s="33"/>
      <c r="H481" s="33"/>
      <c r="I481" s="51"/>
      <c r="J481" s="52">
        <f t="shared" ref="J481:AB481" si="55">SUBTOTAL(9,J435:J480)</f>
        <v>17280985660</v>
      </c>
      <c r="K481" s="52">
        <f t="shared" si="55"/>
        <v>17280985660</v>
      </c>
      <c r="L481" s="52">
        <f t="shared" si="55"/>
        <v>0</v>
      </c>
      <c r="M481" s="52">
        <f t="shared" si="55"/>
        <v>0</v>
      </c>
      <c r="N481" s="52">
        <f t="shared" si="55"/>
        <v>-8255683790</v>
      </c>
      <c r="O481" s="52">
        <f t="shared" si="55"/>
        <v>0</v>
      </c>
      <c r="P481" s="52">
        <f t="shared" si="55"/>
        <v>0</v>
      </c>
      <c r="Q481" s="52">
        <f t="shared" si="55"/>
        <v>0</v>
      </c>
      <c r="R481" s="52">
        <f t="shared" si="55"/>
        <v>0</v>
      </c>
      <c r="S481" s="52">
        <f t="shared" si="55"/>
        <v>9025301870</v>
      </c>
      <c r="T481" s="52">
        <f t="shared" si="55"/>
        <v>693894687.75</v>
      </c>
      <c r="U481" s="52">
        <f t="shared" si="55"/>
        <v>4112447512.1399999</v>
      </c>
      <c r="V481" s="52">
        <f t="shared" si="55"/>
        <v>648855149.83000004</v>
      </c>
      <c r="W481" s="52">
        <f t="shared" si="55"/>
        <v>763690432.17999995</v>
      </c>
      <c r="X481" s="52">
        <f t="shared" si="55"/>
        <v>763690432.17999995</v>
      </c>
      <c r="Y481" s="52">
        <f t="shared" si="55"/>
        <v>2527955194.1900001</v>
      </c>
      <c r="Z481" s="52">
        <f t="shared" si="55"/>
        <v>11062097878.1</v>
      </c>
      <c r="AA481" s="52">
        <f t="shared" si="55"/>
        <v>0</v>
      </c>
      <c r="AB481" s="54">
        <f t="shared" si="55"/>
        <v>2806414088.0999994</v>
      </c>
      <c r="AC481" s="55">
        <f t="shared" si="50"/>
        <v>4.4192527394296785E-2</v>
      </c>
      <c r="AD481" s="55">
        <f t="shared" si="51"/>
        <v>8.4616608195510687E-2</v>
      </c>
      <c r="AE481" s="55">
        <f t="shared" si="52"/>
        <v>0.60443378274725779</v>
      </c>
      <c r="AF481" s="55">
        <f t="shared" si="53"/>
        <v>0.68905039094276843</v>
      </c>
    </row>
    <row r="482" spans="1:32" ht="67.5" outlineLevel="2" x14ac:dyDescent="0.35">
      <c r="A482" s="12" t="s">
        <v>31</v>
      </c>
      <c r="B482" s="12" t="s">
        <v>32</v>
      </c>
      <c r="C482" s="12" t="s">
        <v>87</v>
      </c>
      <c r="D482" s="12" t="s">
        <v>88</v>
      </c>
      <c r="E482" s="13">
        <v>200</v>
      </c>
      <c r="F482" s="12" t="s">
        <v>184</v>
      </c>
      <c r="G482" s="13">
        <v>1310</v>
      </c>
      <c r="H482" s="13">
        <v>3480</v>
      </c>
      <c r="I482" s="40" t="s">
        <v>226</v>
      </c>
      <c r="J482" s="47">
        <v>38844585</v>
      </c>
      <c r="K482" s="47">
        <v>38844585</v>
      </c>
      <c r="L482" s="47">
        <v>0</v>
      </c>
      <c r="M482" s="47">
        <v>0</v>
      </c>
      <c r="N482" s="48">
        <v>-2000000</v>
      </c>
      <c r="O482" s="48">
        <v>-76190</v>
      </c>
      <c r="P482" s="47">
        <v>0</v>
      </c>
      <c r="Q482" s="48">
        <v>-3000000</v>
      </c>
      <c r="R482" s="47">
        <v>0</v>
      </c>
      <c r="S482" s="47">
        <f t="shared" ref="S482:S513" si="56">+K482+N482+P482+Q482</f>
        <v>33844585</v>
      </c>
      <c r="T482" s="47">
        <v>0</v>
      </c>
      <c r="U482" s="47">
        <v>12855484.300000001</v>
      </c>
      <c r="V482" s="47">
        <v>0</v>
      </c>
      <c r="W482" s="47">
        <v>20912910.699999999</v>
      </c>
      <c r="X482" s="47">
        <v>20912910.699999999</v>
      </c>
      <c r="Y482" s="47">
        <v>0</v>
      </c>
      <c r="Z482" s="47">
        <v>5076190</v>
      </c>
      <c r="AA482" s="47">
        <v>0</v>
      </c>
      <c r="AB482" s="15">
        <f t="shared" si="54"/>
        <v>76190</v>
      </c>
      <c r="AC482" s="49">
        <f t="shared" si="50"/>
        <v>0.53837389947659364</v>
      </c>
      <c r="AD482" s="49">
        <f t="shared" si="51"/>
        <v>0.61791009403719976</v>
      </c>
      <c r="AE482" s="49">
        <f t="shared" si="52"/>
        <v>0.37983873343401908</v>
      </c>
      <c r="AF482" s="49">
        <f t="shared" si="53"/>
        <v>0.99774882747121885</v>
      </c>
    </row>
    <row r="483" spans="1:32" ht="67.5" outlineLevel="2" x14ac:dyDescent="0.35">
      <c r="A483" s="12" t="s">
        <v>31</v>
      </c>
      <c r="B483" s="12" t="s">
        <v>32</v>
      </c>
      <c r="C483" s="12" t="s">
        <v>87</v>
      </c>
      <c r="D483" s="12" t="s">
        <v>88</v>
      </c>
      <c r="E483" s="13">
        <v>202</v>
      </c>
      <c r="F483" s="12" t="s">
        <v>184</v>
      </c>
      <c r="G483" s="13">
        <v>1310</v>
      </c>
      <c r="H483" s="13">
        <v>3480</v>
      </c>
      <c r="I483" s="40" t="s">
        <v>227</v>
      </c>
      <c r="J483" s="47">
        <v>17295068</v>
      </c>
      <c r="K483" s="47">
        <v>17295068</v>
      </c>
      <c r="L483" s="47">
        <v>0</v>
      </c>
      <c r="M483" s="47">
        <v>0</v>
      </c>
      <c r="N483" s="47">
        <v>0</v>
      </c>
      <c r="O483" s="48">
        <v>-40570</v>
      </c>
      <c r="P483" s="48">
        <v>114697</v>
      </c>
      <c r="Q483" s="47">
        <v>0</v>
      </c>
      <c r="R483" s="47">
        <v>0</v>
      </c>
      <c r="S483" s="47">
        <f t="shared" si="56"/>
        <v>17409765</v>
      </c>
      <c r="T483" s="47">
        <v>0</v>
      </c>
      <c r="U483" s="47">
        <v>5134559.0999999996</v>
      </c>
      <c r="V483" s="47">
        <v>0</v>
      </c>
      <c r="W483" s="47">
        <v>12119938.9</v>
      </c>
      <c r="X483" s="47">
        <v>12119938.9</v>
      </c>
      <c r="Y483" s="47">
        <v>0</v>
      </c>
      <c r="Z483" s="47">
        <v>40570</v>
      </c>
      <c r="AA483" s="47">
        <v>0</v>
      </c>
      <c r="AB483" s="15">
        <f t="shared" si="54"/>
        <v>155267</v>
      </c>
      <c r="AC483" s="49">
        <f t="shared" si="50"/>
        <v>0.7007742843219813</v>
      </c>
      <c r="AD483" s="49">
        <f t="shared" si="51"/>
        <v>0.69615752423998833</v>
      </c>
      <c r="AE483" s="49">
        <f t="shared" si="52"/>
        <v>0.2949240900150002</v>
      </c>
      <c r="AF483" s="49">
        <f t="shared" si="53"/>
        <v>0.99108161425498853</v>
      </c>
    </row>
    <row r="484" spans="1:32" ht="40.5" outlineLevel="2" x14ac:dyDescent="0.35">
      <c r="A484" s="12" t="s">
        <v>31</v>
      </c>
      <c r="B484" s="12" t="s">
        <v>32</v>
      </c>
      <c r="C484" s="12" t="s">
        <v>87</v>
      </c>
      <c r="D484" s="12" t="s">
        <v>88</v>
      </c>
      <c r="E484" s="13">
        <v>204</v>
      </c>
      <c r="F484" s="12" t="s">
        <v>184</v>
      </c>
      <c r="G484" s="13">
        <v>1310</v>
      </c>
      <c r="H484" s="13">
        <v>3480</v>
      </c>
      <c r="I484" s="40" t="s">
        <v>228</v>
      </c>
      <c r="J484" s="47">
        <v>69768440</v>
      </c>
      <c r="K484" s="47">
        <v>69768440</v>
      </c>
      <c r="L484" s="47">
        <v>0</v>
      </c>
      <c r="M484" s="47">
        <v>0</v>
      </c>
      <c r="N484" s="47">
        <v>0</v>
      </c>
      <c r="O484" s="48">
        <v>-169333</v>
      </c>
      <c r="P484" s="48">
        <v>720288</v>
      </c>
      <c r="Q484" s="48">
        <v>3000000</v>
      </c>
      <c r="R484" s="47">
        <v>0</v>
      </c>
      <c r="S484" s="47">
        <f t="shared" si="56"/>
        <v>73488728</v>
      </c>
      <c r="T484" s="47">
        <v>0</v>
      </c>
      <c r="U484" s="47">
        <v>26557079.550000001</v>
      </c>
      <c r="V484" s="47">
        <v>0</v>
      </c>
      <c r="W484" s="47">
        <v>43042027.450000003</v>
      </c>
      <c r="X484" s="47">
        <v>43042027.450000003</v>
      </c>
      <c r="Y484" s="47">
        <v>0</v>
      </c>
      <c r="Z484" s="47">
        <v>169333</v>
      </c>
      <c r="AA484" s="47">
        <v>0</v>
      </c>
      <c r="AB484" s="15">
        <f t="shared" si="54"/>
        <v>3889621</v>
      </c>
      <c r="AC484" s="49">
        <f t="shared" si="50"/>
        <v>0.61692690061580857</v>
      </c>
      <c r="AD484" s="49">
        <f t="shared" si="51"/>
        <v>0.58569563824808624</v>
      </c>
      <c r="AE484" s="49">
        <f t="shared" si="52"/>
        <v>0.36137623105954425</v>
      </c>
      <c r="AF484" s="49">
        <f t="shared" si="53"/>
        <v>0.94707186930763054</v>
      </c>
    </row>
    <row r="485" spans="1:32" ht="40.5" outlineLevel="2" x14ac:dyDescent="0.35">
      <c r="A485" s="12" t="s">
        <v>31</v>
      </c>
      <c r="B485" s="12" t="s">
        <v>32</v>
      </c>
      <c r="C485" s="12" t="s">
        <v>87</v>
      </c>
      <c r="D485" s="12" t="s">
        <v>88</v>
      </c>
      <c r="E485" s="13">
        <v>212</v>
      </c>
      <c r="F485" s="12" t="s">
        <v>184</v>
      </c>
      <c r="G485" s="13">
        <v>1310</v>
      </c>
      <c r="H485" s="13">
        <v>3430</v>
      </c>
      <c r="I485" s="40" t="s">
        <v>229</v>
      </c>
      <c r="J485" s="47">
        <v>4432228567</v>
      </c>
      <c r="K485" s="47">
        <v>4432228567</v>
      </c>
      <c r="L485" s="47">
        <v>0</v>
      </c>
      <c r="M485" s="47">
        <v>0</v>
      </c>
      <c r="N485" s="47">
        <v>0</v>
      </c>
      <c r="O485" s="47">
        <v>0</v>
      </c>
      <c r="P485" s="47">
        <v>0</v>
      </c>
      <c r="Q485" s="47">
        <v>0</v>
      </c>
      <c r="R485" s="47">
        <v>0</v>
      </c>
      <c r="S485" s="47">
        <f t="shared" si="56"/>
        <v>4432228567</v>
      </c>
      <c r="T485" s="47">
        <v>0</v>
      </c>
      <c r="U485" s="47">
        <v>445210382.27999997</v>
      </c>
      <c r="V485" s="47">
        <v>0</v>
      </c>
      <c r="W485" s="47">
        <v>2720667157.7199998</v>
      </c>
      <c r="X485" s="47">
        <v>2720667157.7199998</v>
      </c>
      <c r="Y485" s="47">
        <v>0</v>
      </c>
      <c r="Z485" s="47">
        <v>1266351027</v>
      </c>
      <c r="AA485" s="47">
        <v>0</v>
      </c>
      <c r="AB485" s="15">
        <f t="shared" si="54"/>
        <v>1266351027.0000005</v>
      </c>
      <c r="AC485" s="49">
        <f t="shared" si="50"/>
        <v>0.61383728672673388</v>
      </c>
      <c r="AD485" s="49">
        <f t="shared" si="51"/>
        <v>0.61383728672673388</v>
      </c>
      <c r="AE485" s="49">
        <f t="shared" si="52"/>
        <v>0.10044842578625074</v>
      </c>
      <c r="AF485" s="49">
        <f t="shared" si="53"/>
        <v>0.71428571251298467</v>
      </c>
    </row>
    <row r="486" spans="1:32" ht="40.5" outlineLevel="2" x14ac:dyDescent="0.35">
      <c r="A486" s="12" t="s">
        <v>31</v>
      </c>
      <c r="B486" s="12" t="s">
        <v>32</v>
      </c>
      <c r="C486" s="12" t="s">
        <v>87</v>
      </c>
      <c r="D486" s="12" t="s">
        <v>88</v>
      </c>
      <c r="E486" s="13">
        <v>216</v>
      </c>
      <c r="F486" s="12" t="s">
        <v>184</v>
      </c>
      <c r="G486" s="13">
        <v>1310</v>
      </c>
      <c r="H486" s="13">
        <v>3430</v>
      </c>
      <c r="I486" s="40" t="s">
        <v>230</v>
      </c>
      <c r="J486" s="47">
        <v>2444778463</v>
      </c>
      <c r="K486" s="47">
        <v>2444778463</v>
      </c>
      <c r="L486" s="47">
        <v>0</v>
      </c>
      <c r="M486" s="47">
        <v>0</v>
      </c>
      <c r="N486" s="47">
        <v>0</v>
      </c>
      <c r="O486" s="47">
        <v>0</v>
      </c>
      <c r="P486" s="47">
        <v>0</v>
      </c>
      <c r="Q486" s="47">
        <v>0</v>
      </c>
      <c r="R486" s="47">
        <v>0</v>
      </c>
      <c r="S486" s="47">
        <f t="shared" si="56"/>
        <v>2444778463</v>
      </c>
      <c r="T486" s="47">
        <v>0</v>
      </c>
      <c r="U486" s="47">
        <v>174627034</v>
      </c>
      <c r="V486" s="47">
        <v>0</v>
      </c>
      <c r="W486" s="47">
        <v>1571643297</v>
      </c>
      <c r="X486" s="47">
        <v>1571643297</v>
      </c>
      <c r="Y486" s="47">
        <v>0</v>
      </c>
      <c r="Z486" s="47">
        <v>698508132</v>
      </c>
      <c r="AA486" s="47">
        <v>0</v>
      </c>
      <c r="AB486" s="15">
        <f t="shared" si="54"/>
        <v>698508132</v>
      </c>
      <c r="AC486" s="49">
        <f t="shared" si="50"/>
        <v>0.6428571425941918</v>
      </c>
      <c r="AD486" s="49">
        <f t="shared" si="51"/>
        <v>0.6428571425941918</v>
      </c>
      <c r="AE486" s="49">
        <f t="shared" si="52"/>
        <v>7.1428571808389657E-2</v>
      </c>
      <c r="AF486" s="49">
        <f t="shared" si="53"/>
        <v>0.71428571440258148</v>
      </c>
    </row>
    <row r="487" spans="1:32" ht="94.5" outlineLevel="2" x14ac:dyDescent="0.35">
      <c r="A487" s="12" t="s">
        <v>31</v>
      </c>
      <c r="B487" s="12" t="s">
        <v>32</v>
      </c>
      <c r="C487" s="12" t="s">
        <v>87</v>
      </c>
      <c r="D487" s="12" t="s">
        <v>88</v>
      </c>
      <c r="E487" s="13">
        <v>222</v>
      </c>
      <c r="F487" s="12" t="s">
        <v>184</v>
      </c>
      <c r="G487" s="13">
        <v>1310</v>
      </c>
      <c r="H487" s="13">
        <v>3440</v>
      </c>
      <c r="I487" s="40" t="s">
        <v>231</v>
      </c>
      <c r="J487" s="47">
        <v>561087005538</v>
      </c>
      <c r="K487" s="47">
        <v>561087005538</v>
      </c>
      <c r="L487" s="47">
        <v>0</v>
      </c>
      <c r="M487" s="47">
        <v>0</v>
      </c>
      <c r="N487" s="47">
        <v>0</v>
      </c>
      <c r="O487" s="47">
        <v>0</v>
      </c>
      <c r="P487" s="47">
        <v>0</v>
      </c>
      <c r="Q487" s="47">
        <v>0</v>
      </c>
      <c r="R487" s="47">
        <v>0</v>
      </c>
      <c r="S487" s="47">
        <f t="shared" si="56"/>
        <v>561087005538</v>
      </c>
      <c r="T487" s="47">
        <v>0</v>
      </c>
      <c r="U487" s="47">
        <v>43160538891</v>
      </c>
      <c r="V487" s="47">
        <v>0</v>
      </c>
      <c r="W487" s="47">
        <v>388444849994</v>
      </c>
      <c r="X487" s="47">
        <v>388444849994</v>
      </c>
      <c r="Y487" s="47">
        <v>0</v>
      </c>
      <c r="Z487" s="47">
        <v>129481616653</v>
      </c>
      <c r="AA487" s="47">
        <v>0</v>
      </c>
      <c r="AB487" s="15">
        <f t="shared" si="54"/>
        <v>129481616653</v>
      </c>
      <c r="AC487" s="49">
        <f t="shared" si="50"/>
        <v>0.69230769231866007</v>
      </c>
      <c r="AD487" s="49">
        <f t="shared" si="51"/>
        <v>0.69230769231866007</v>
      </c>
      <c r="AE487" s="49">
        <f t="shared" si="52"/>
        <v>7.692307692924627E-2</v>
      </c>
      <c r="AF487" s="49">
        <f t="shared" si="53"/>
        <v>0.76923076924790634</v>
      </c>
    </row>
    <row r="488" spans="1:32" ht="148.5" outlineLevel="2" x14ac:dyDescent="0.35">
      <c r="A488" s="12" t="s">
        <v>31</v>
      </c>
      <c r="B488" s="12" t="s">
        <v>32</v>
      </c>
      <c r="C488" s="12" t="s">
        <v>87</v>
      </c>
      <c r="D488" s="12" t="s">
        <v>88</v>
      </c>
      <c r="E488" s="13">
        <v>224</v>
      </c>
      <c r="F488" s="12" t="s">
        <v>184</v>
      </c>
      <c r="G488" s="13">
        <v>1310</v>
      </c>
      <c r="H488" s="13">
        <v>3440</v>
      </c>
      <c r="I488" s="40" t="s">
        <v>232</v>
      </c>
      <c r="J488" s="47">
        <v>2571517906</v>
      </c>
      <c r="K488" s="47">
        <v>2571517906</v>
      </c>
      <c r="L488" s="47">
        <v>0</v>
      </c>
      <c r="M488" s="47">
        <v>0</v>
      </c>
      <c r="N488" s="47">
        <v>0</v>
      </c>
      <c r="O488" s="47">
        <v>0</v>
      </c>
      <c r="P488" s="47">
        <v>0</v>
      </c>
      <c r="Q488" s="47">
        <v>0</v>
      </c>
      <c r="R488" s="47">
        <v>0</v>
      </c>
      <c r="S488" s="47">
        <f t="shared" si="56"/>
        <v>2571517906</v>
      </c>
      <c r="T488" s="47">
        <v>0</v>
      </c>
      <c r="U488" s="47">
        <v>64293156</v>
      </c>
      <c r="V488" s="47">
        <v>0</v>
      </c>
      <c r="W488" s="47">
        <v>1714345268</v>
      </c>
      <c r="X488" s="47">
        <v>1714345268</v>
      </c>
      <c r="Y488" s="47">
        <v>0</v>
      </c>
      <c r="Z488" s="47">
        <v>792879482</v>
      </c>
      <c r="AA488" s="47">
        <v>0</v>
      </c>
      <c r="AB488" s="15">
        <f t="shared" si="54"/>
        <v>792879482</v>
      </c>
      <c r="AC488" s="49">
        <f t="shared" si="50"/>
        <v>0.6666666656296657</v>
      </c>
      <c r="AD488" s="49">
        <f t="shared" si="51"/>
        <v>0.6666666656296657</v>
      </c>
      <c r="AE488" s="49">
        <f t="shared" si="52"/>
        <v>2.5002025399079603E-2</v>
      </c>
      <c r="AF488" s="49">
        <f t="shared" si="53"/>
        <v>0.69166869102874529</v>
      </c>
    </row>
    <row r="489" spans="1:32" ht="148.5" outlineLevel="2" x14ac:dyDescent="0.35">
      <c r="A489" s="12" t="s">
        <v>31</v>
      </c>
      <c r="B489" s="12" t="s">
        <v>32</v>
      </c>
      <c r="C489" s="12" t="s">
        <v>87</v>
      </c>
      <c r="D489" s="12" t="s">
        <v>88</v>
      </c>
      <c r="E489" s="13">
        <v>226</v>
      </c>
      <c r="F489" s="12" t="s">
        <v>184</v>
      </c>
      <c r="G489" s="13">
        <v>1310</v>
      </c>
      <c r="H489" s="13">
        <v>3440</v>
      </c>
      <c r="I489" s="40" t="s">
        <v>233</v>
      </c>
      <c r="J489" s="47">
        <v>2571517906</v>
      </c>
      <c r="K489" s="47">
        <v>2571517906</v>
      </c>
      <c r="L489" s="47">
        <v>0</v>
      </c>
      <c r="M489" s="47">
        <v>0</v>
      </c>
      <c r="N489" s="47">
        <v>0</v>
      </c>
      <c r="O489" s="47">
        <v>0</v>
      </c>
      <c r="P489" s="47">
        <v>0</v>
      </c>
      <c r="Q489" s="47">
        <v>0</v>
      </c>
      <c r="R489" s="47">
        <v>0</v>
      </c>
      <c r="S489" s="47">
        <f t="shared" si="56"/>
        <v>2571517906</v>
      </c>
      <c r="T489" s="47">
        <v>0</v>
      </c>
      <c r="U489" s="47">
        <v>464293156</v>
      </c>
      <c r="V489" s="47">
        <v>0</v>
      </c>
      <c r="W489" s="47">
        <v>1314345268</v>
      </c>
      <c r="X489" s="47">
        <v>1314345268</v>
      </c>
      <c r="Y489" s="47">
        <v>0</v>
      </c>
      <c r="Z489" s="47">
        <v>792879482</v>
      </c>
      <c r="AA489" s="47">
        <v>0</v>
      </c>
      <c r="AB489" s="15">
        <f t="shared" si="54"/>
        <v>792879482</v>
      </c>
      <c r="AC489" s="49">
        <f t="shared" si="50"/>
        <v>0.51111651407649195</v>
      </c>
      <c r="AD489" s="49">
        <f t="shared" si="51"/>
        <v>0.51111651407649195</v>
      </c>
      <c r="AE489" s="49">
        <f t="shared" si="52"/>
        <v>0.18055217695225334</v>
      </c>
      <c r="AF489" s="49">
        <f t="shared" si="53"/>
        <v>0.69166869102874529</v>
      </c>
    </row>
    <row r="490" spans="1:32" ht="162" outlineLevel="2" x14ac:dyDescent="0.35">
      <c r="A490" s="12" t="s">
        <v>31</v>
      </c>
      <c r="B490" s="12" t="s">
        <v>32</v>
      </c>
      <c r="C490" s="12" t="s">
        <v>87</v>
      </c>
      <c r="D490" s="12" t="s">
        <v>88</v>
      </c>
      <c r="E490" s="13">
        <v>228</v>
      </c>
      <c r="F490" s="12" t="s">
        <v>184</v>
      </c>
      <c r="G490" s="13">
        <v>1310</v>
      </c>
      <c r="H490" s="13">
        <v>3440</v>
      </c>
      <c r="I490" s="40" t="s">
        <v>234</v>
      </c>
      <c r="J490" s="47">
        <v>2571517906</v>
      </c>
      <c r="K490" s="47">
        <v>2571517906</v>
      </c>
      <c r="L490" s="47">
        <v>0</v>
      </c>
      <c r="M490" s="47">
        <v>0</v>
      </c>
      <c r="N490" s="47">
        <v>0</v>
      </c>
      <c r="O490" s="47">
        <v>0</v>
      </c>
      <c r="P490" s="47">
        <v>0</v>
      </c>
      <c r="Q490" s="47">
        <v>0</v>
      </c>
      <c r="R490" s="47">
        <v>0</v>
      </c>
      <c r="S490" s="47">
        <f t="shared" si="56"/>
        <v>2571517906</v>
      </c>
      <c r="T490" s="47">
        <v>0</v>
      </c>
      <c r="U490" s="47">
        <v>64293156</v>
      </c>
      <c r="V490" s="47">
        <v>0</v>
      </c>
      <c r="W490" s="47">
        <v>1714345268</v>
      </c>
      <c r="X490" s="47">
        <v>1714345268</v>
      </c>
      <c r="Y490" s="47">
        <v>0</v>
      </c>
      <c r="Z490" s="47">
        <v>792879482</v>
      </c>
      <c r="AA490" s="47">
        <v>0</v>
      </c>
      <c r="AB490" s="15">
        <f t="shared" si="54"/>
        <v>792879482</v>
      </c>
      <c r="AC490" s="49">
        <f t="shared" si="50"/>
        <v>0.6666666656296657</v>
      </c>
      <c r="AD490" s="49">
        <f t="shared" si="51"/>
        <v>0.6666666656296657</v>
      </c>
      <c r="AE490" s="49">
        <f t="shared" si="52"/>
        <v>2.5002025399079603E-2</v>
      </c>
      <c r="AF490" s="49">
        <f t="shared" si="53"/>
        <v>0.69166869102874529</v>
      </c>
    </row>
    <row r="491" spans="1:32" ht="148.5" outlineLevel="2" x14ac:dyDescent="0.35">
      <c r="A491" s="12" t="s">
        <v>31</v>
      </c>
      <c r="B491" s="12" t="s">
        <v>32</v>
      </c>
      <c r="C491" s="12" t="s">
        <v>87</v>
      </c>
      <c r="D491" s="12" t="s">
        <v>88</v>
      </c>
      <c r="E491" s="13">
        <v>230</v>
      </c>
      <c r="F491" s="12" t="s">
        <v>184</v>
      </c>
      <c r="G491" s="13">
        <v>1310</v>
      </c>
      <c r="H491" s="13">
        <v>3440</v>
      </c>
      <c r="I491" s="40" t="s">
        <v>235</v>
      </c>
      <c r="J491" s="47">
        <v>2571517906</v>
      </c>
      <c r="K491" s="47">
        <v>2571517906</v>
      </c>
      <c r="L491" s="47">
        <v>0</v>
      </c>
      <c r="M491" s="47">
        <v>0</v>
      </c>
      <c r="N491" s="47">
        <v>0</v>
      </c>
      <c r="O491" s="47">
        <v>0</v>
      </c>
      <c r="P491" s="47">
        <v>0</v>
      </c>
      <c r="Q491" s="47">
        <v>0</v>
      </c>
      <c r="R491" s="47">
        <v>0</v>
      </c>
      <c r="S491" s="47">
        <f t="shared" si="56"/>
        <v>2571517906</v>
      </c>
      <c r="T491" s="47">
        <v>0</v>
      </c>
      <c r="U491" s="47">
        <v>64293160</v>
      </c>
      <c r="V491" s="47">
        <v>0</v>
      </c>
      <c r="W491" s="47">
        <v>1714345264</v>
      </c>
      <c r="X491" s="47">
        <v>1714345264</v>
      </c>
      <c r="Y491" s="47">
        <v>0</v>
      </c>
      <c r="Z491" s="47">
        <v>792879482</v>
      </c>
      <c r="AA491" s="47">
        <v>0</v>
      </c>
      <c r="AB491" s="15">
        <f t="shared" si="54"/>
        <v>792879482</v>
      </c>
      <c r="AC491" s="49">
        <f t="shared" si="50"/>
        <v>0.66666666407416419</v>
      </c>
      <c r="AD491" s="49">
        <f t="shared" si="51"/>
        <v>0.66666666407416419</v>
      </c>
      <c r="AE491" s="49">
        <f t="shared" si="52"/>
        <v>2.5002026954581119E-2</v>
      </c>
      <c r="AF491" s="49">
        <f t="shared" si="53"/>
        <v>0.69166869102874529</v>
      </c>
    </row>
    <row r="492" spans="1:32" ht="148.5" outlineLevel="2" x14ac:dyDescent="0.35">
      <c r="A492" s="12" t="s">
        <v>31</v>
      </c>
      <c r="B492" s="12" t="s">
        <v>32</v>
      </c>
      <c r="C492" s="12" t="s">
        <v>87</v>
      </c>
      <c r="D492" s="12" t="s">
        <v>88</v>
      </c>
      <c r="E492" s="13">
        <v>232</v>
      </c>
      <c r="F492" s="12" t="s">
        <v>184</v>
      </c>
      <c r="G492" s="13">
        <v>1310</v>
      </c>
      <c r="H492" s="13">
        <v>3480</v>
      </c>
      <c r="I492" s="40" t="s">
        <v>236</v>
      </c>
      <c r="J492" s="47">
        <v>600000000</v>
      </c>
      <c r="K492" s="47">
        <v>600000000</v>
      </c>
      <c r="L492" s="47">
        <v>0</v>
      </c>
      <c r="M492" s="47">
        <v>0</v>
      </c>
      <c r="N492" s="47">
        <v>0</v>
      </c>
      <c r="O492" s="47">
        <v>0</v>
      </c>
      <c r="P492" s="47">
        <v>0</v>
      </c>
      <c r="Q492" s="47">
        <v>0</v>
      </c>
      <c r="R492" s="47">
        <v>0</v>
      </c>
      <c r="S492" s="47">
        <f t="shared" si="56"/>
        <v>600000000</v>
      </c>
      <c r="T492" s="47">
        <v>0</v>
      </c>
      <c r="U492" s="47">
        <v>50000000</v>
      </c>
      <c r="V492" s="47">
        <v>0</v>
      </c>
      <c r="W492" s="47">
        <v>400000000</v>
      </c>
      <c r="X492" s="47">
        <v>400000000</v>
      </c>
      <c r="Y492" s="47">
        <v>0</v>
      </c>
      <c r="Z492" s="47">
        <v>150000000</v>
      </c>
      <c r="AA492" s="47">
        <v>0</v>
      </c>
      <c r="AB492" s="15">
        <f t="shared" si="54"/>
        <v>150000000</v>
      </c>
      <c r="AC492" s="49">
        <f t="shared" si="50"/>
        <v>0.66666666666666663</v>
      </c>
      <c r="AD492" s="49">
        <f t="shared" si="51"/>
        <v>0.66666666666666663</v>
      </c>
      <c r="AE492" s="49">
        <f t="shared" si="52"/>
        <v>8.3333333333333329E-2</v>
      </c>
      <c r="AF492" s="49">
        <f t="shared" si="53"/>
        <v>0.75</v>
      </c>
    </row>
    <row r="493" spans="1:32" ht="67.5" outlineLevel="2" x14ac:dyDescent="0.35">
      <c r="A493" s="12" t="s">
        <v>31</v>
      </c>
      <c r="B493" s="12" t="s">
        <v>32</v>
      </c>
      <c r="C493" s="12" t="s">
        <v>87</v>
      </c>
      <c r="D493" s="12" t="s">
        <v>88</v>
      </c>
      <c r="E493" s="13">
        <v>245</v>
      </c>
      <c r="F493" s="12" t="s">
        <v>184</v>
      </c>
      <c r="G493" s="13">
        <v>1310</v>
      </c>
      <c r="H493" s="13">
        <v>3440</v>
      </c>
      <c r="I493" s="40" t="s">
        <v>237</v>
      </c>
      <c r="J493" s="47">
        <v>2880435027</v>
      </c>
      <c r="K493" s="47">
        <v>2880435027</v>
      </c>
      <c r="L493" s="47">
        <v>0</v>
      </c>
      <c r="M493" s="47">
        <v>0</v>
      </c>
      <c r="N493" s="47">
        <v>0</v>
      </c>
      <c r="O493" s="47">
        <v>0</v>
      </c>
      <c r="P493" s="47">
        <v>0</v>
      </c>
      <c r="Q493" s="47">
        <v>0</v>
      </c>
      <c r="R493" s="47">
        <v>0</v>
      </c>
      <c r="S493" s="47">
        <f t="shared" si="56"/>
        <v>2880435027</v>
      </c>
      <c r="T493" s="47">
        <v>0</v>
      </c>
      <c r="U493" s="47">
        <v>189182534.91</v>
      </c>
      <c r="V493" s="47">
        <v>0</v>
      </c>
      <c r="W493" s="47">
        <v>1110362995.8599999</v>
      </c>
      <c r="X493" s="47">
        <v>1110362995.8599999</v>
      </c>
      <c r="Y493" s="47">
        <v>0</v>
      </c>
      <c r="Z493" s="47">
        <v>1580889496.23</v>
      </c>
      <c r="AA493" s="47">
        <v>0</v>
      </c>
      <c r="AB493" s="15">
        <f t="shared" si="54"/>
        <v>1580889496.2300003</v>
      </c>
      <c r="AC493" s="49">
        <f t="shared" si="50"/>
        <v>0.38548447906372441</v>
      </c>
      <c r="AD493" s="49">
        <f t="shared" si="51"/>
        <v>0.38548447906372441</v>
      </c>
      <c r="AE493" s="49">
        <f t="shared" si="52"/>
        <v>6.5678459377379317E-2</v>
      </c>
      <c r="AF493" s="49">
        <f t="shared" si="53"/>
        <v>0.45116293844110372</v>
      </c>
    </row>
    <row r="494" spans="1:32" ht="81" outlineLevel="2" x14ac:dyDescent="0.35">
      <c r="A494" s="12" t="s">
        <v>31</v>
      </c>
      <c r="B494" s="12" t="s">
        <v>32</v>
      </c>
      <c r="C494" s="12" t="s">
        <v>87</v>
      </c>
      <c r="D494" s="12" t="s">
        <v>88</v>
      </c>
      <c r="E494" s="13">
        <v>250</v>
      </c>
      <c r="F494" s="12" t="s">
        <v>184</v>
      </c>
      <c r="G494" s="13">
        <v>1310</v>
      </c>
      <c r="H494" s="13">
        <v>3440</v>
      </c>
      <c r="I494" s="40" t="s">
        <v>238</v>
      </c>
      <c r="J494" s="47">
        <v>330482748</v>
      </c>
      <c r="K494" s="47">
        <v>330482748</v>
      </c>
      <c r="L494" s="47">
        <v>0</v>
      </c>
      <c r="M494" s="47">
        <v>0</v>
      </c>
      <c r="N494" s="47">
        <v>0</v>
      </c>
      <c r="O494" s="47">
        <v>0</v>
      </c>
      <c r="P494" s="47">
        <v>0</v>
      </c>
      <c r="Q494" s="47">
        <v>0</v>
      </c>
      <c r="R494" s="47">
        <v>0</v>
      </c>
      <c r="S494" s="47">
        <f t="shared" si="56"/>
        <v>330482748</v>
      </c>
      <c r="T494" s="47">
        <v>0</v>
      </c>
      <c r="U494" s="47">
        <v>66416143.020000003</v>
      </c>
      <c r="V494" s="47">
        <v>0</v>
      </c>
      <c r="W494" s="47">
        <v>181445917.97999999</v>
      </c>
      <c r="X494" s="47">
        <v>181445917.97999999</v>
      </c>
      <c r="Y494" s="47">
        <v>0</v>
      </c>
      <c r="Z494" s="47">
        <v>82620687</v>
      </c>
      <c r="AA494" s="47">
        <v>0</v>
      </c>
      <c r="AB494" s="15">
        <f t="shared" si="54"/>
        <v>82620687</v>
      </c>
      <c r="AC494" s="49">
        <f t="shared" si="50"/>
        <v>0.54903294976232764</v>
      </c>
      <c r="AD494" s="49">
        <f t="shared" si="51"/>
        <v>0.54903294976232764</v>
      </c>
      <c r="AE494" s="49">
        <f t="shared" si="52"/>
        <v>0.20096705023767233</v>
      </c>
      <c r="AF494" s="49">
        <f t="shared" si="53"/>
        <v>0.75</v>
      </c>
    </row>
    <row r="495" spans="1:32" ht="40.5" outlineLevel="2" x14ac:dyDescent="0.35">
      <c r="A495" s="12" t="s">
        <v>31</v>
      </c>
      <c r="B495" s="12" t="s">
        <v>32</v>
      </c>
      <c r="C495" s="12" t="s">
        <v>87</v>
      </c>
      <c r="D495" s="12" t="s">
        <v>88</v>
      </c>
      <c r="E495" s="13">
        <v>251</v>
      </c>
      <c r="F495" s="12" t="s">
        <v>184</v>
      </c>
      <c r="G495" s="13">
        <v>1310</v>
      </c>
      <c r="H495" s="13">
        <v>3440</v>
      </c>
      <c r="I495" s="40" t="s">
        <v>239</v>
      </c>
      <c r="J495" s="47">
        <v>50843499</v>
      </c>
      <c r="K495" s="47">
        <v>50843499</v>
      </c>
      <c r="L495" s="47">
        <v>0</v>
      </c>
      <c r="M495" s="47">
        <v>0</v>
      </c>
      <c r="N495" s="47">
        <v>0</v>
      </c>
      <c r="O495" s="47">
        <v>0</v>
      </c>
      <c r="P495" s="47">
        <v>0</v>
      </c>
      <c r="Q495" s="47">
        <v>0</v>
      </c>
      <c r="R495" s="47">
        <v>0</v>
      </c>
      <c r="S495" s="47">
        <f t="shared" si="56"/>
        <v>50843499</v>
      </c>
      <c r="T495" s="47">
        <v>0</v>
      </c>
      <c r="U495" s="47">
        <v>10217865.77</v>
      </c>
      <c r="V495" s="47">
        <v>0</v>
      </c>
      <c r="W495" s="47">
        <v>27914756.23</v>
      </c>
      <c r="X495" s="47">
        <v>27914756.23</v>
      </c>
      <c r="Y495" s="47">
        <v>0</v>
      </c>
      <c r="Z495" s="47">
        <v>12710877</v>
      </c>
      <c r="AA495" s="47">
        <v>0</v>
      </c>
      <c r="AB495" s="15">
        <f t="shared" si="54"/>
        <v>12710877.000000004</v>
      </c>
      <c r="AC495" s="49">
        <f t="shared" si="50"/>
        <v>0.54903294971890115</v>
      </c>
      <c r="AD495" s="49">
        <f t="shared" si="51"/>
        <v>0.54903294971890115</v>
      </c>
      <c r="AE495" s="49">
        <f t="shared" si="52"/>
        <v>0.20096700602765361</v>
      </c>
      <c r="AF495" s="49">
        <f t="shared" si="53"/>
        <v>0.74999995574655476</v>
      </c>
    </row>
    <row r="496" spans="1:32" ht="81" outlineLevel="2" x14ac:dyDescent="0.35">
      <c r="A496" s="12" t="s">
        <v>31</v>
      </c>
      <c r="B496" s="12" t="s">
        <v>32</v>
      </c>
      <c r="C496" s="12" t="s">
        <v>87</v>
      </c>
      <c r="D496" s="12" t="s">
        <v>88</v>
      </c>
      <c r="E496" s="13">
        <v>252</v>
      </c>
      <c r="F496" s="12" t="s">
        <v>184</v>
      </c>
      <c r="G496" s="13">
        <v>1310</v>
      </c>
      <c r="H496" s="13">
        <v>3440</v>
      </c>
      <c r="I496" s="40" t="s">
        <v>240</v>
      </c>
      <c r="J496" s="47">
        <v>7258377</v>
      </c>
      <c r="K496" s="47">
        <v>7258377</v>
      </c>
      <c r="L496" s="47">
        <v>0</v>
      </c>
      <c r="M496" s="47">
        <v>0</v>
      </c>
      <c r="N496" s="47">
        <v>0</v>
      </c>
      <c r="O496" s="47">
        <v>0</v>
      </c>
      <c r="P496" s="47">
        <v>0</v>
      </c>
      <c r="Q496" s="47">
        <v>0</v>
      </c>
      <c r="R496" s="47">
        <v>0</v>
      </c>
      <c r="S496" s="47">
        <f t="shared" si="56"/>
        <v>7258377</v>
      </c>
      <c r="T496" s="47">
        <v>0</v>
      </c>
      <c r="U496" s="47">
        <v>1458696.87</v>
      </c>
      <c r="V496" s="47">
        <v>0</v>
      </c>
      <c r="W496" s="47">
        <v>3985088.13</v>
      </c>
      <c r="X496" s="47">
        <v>3985088.13</v>
      </c>
      <c r="Y496" s="47">
        <v>0</v>
      </c>
      <c r="Z496" s="47">
        <v>1814592</v>
      </c>
      <c r="AA496" s="47">
        <v>0</v>
      </c>
      <c r="AB496" s="15">
        <f t="shared" si="54"/>
        <v>1814592</v>
      </c>
      <c r="AC496" s="49">
        <f t="shared" si="50"/>
        <v>0.5490329491014313</v>
      </c>
      <c r="AD496" s="49">
        <f t="shared" si="51"/>
        <v>0.5490329491014313</v>
      </c>
      <c r="AE496" s="49">
        <f t="shared" si="52"/>
        <v>0.20096736088522271</v>
      </c>
      <c r="AF496" s="49">
        <f t="shared" si="53"/>
        <v>0.75000030998665401</v>
      </c>
    </row>
    <row r="497" spans="1:32" ht="40.5" outlineLevel="2" x14ac:dyDescent="0.35">
      <c r="A497" s="12" t="s">
        <v>31</v>
      </c>
      <c r="B497" s="12" t="s">
        <v>32</v>
      </c>
      <c r="C497" s="12" t="s">
        <v>87</v>
      </c>
      <c r="D497" s="12" t="s">
        <v>88</v>
      </c>
      <c r="E497" s="13">
        <v>253</v>
      </c>
      <c r="F497" s="12" t="s">
        <v>184</v>
      </c>
      <c r="G497" s="13">
        <v>1310</v>
      </c>
      <c r="H497" s="13">
        <v>3440</v>
      </c>
      <c r="I497" s="40" t="s">
        <v>241</v>
      </c>
      <c r="J497" s="47">
        <v>1116673</v>
      </c>
      <c r="K497" s="47">
        <v>1116673</v>
      </c>
      <c r="L497" s="47">
        <v>0</v>
      </c>
      <c r="M497" s="47">
        <v>0</v>
      </c>
      <c r="N497" s="47">
        <v>0</v>
      </c>
      <c r="O497" s="47">
        <v>0</v>
      </c>
      <c r="P497" s="47">
        <v>0</v>
      </c>
      <c r="Q497" s="47">
        <v>0</v>
      </c>
      <c r="R497" s="47">
        <v>0</v>
      </c>
      <c r="S497" s="47">
        <f t="shared" si="56"/>
        <v>1116673</v>
      </c>
      <c r="T497" s="47">
        <v>0</v>
      </c>
      <c r="U497" s="47">
        <v>224413.73</v>
      </c>
      <c r="V497" s="47">
        <v>0</v>
      </c>
      <c r="W497" s="47">
        <v>613090.27</v>
      </c>
      <c r="X497" s="47">
        <v>613090.27</v>
      </c>
      <c r="Y497" s="47">
        <v>0</v>
      </c>
      <c r="Z497" s="47">
        <v>279169</v>
      </c>
      <c r="AA497" s="47">
        <v>0</v>
      </c>
      <c r="AB497" s="15">
        <f t="shared" si="54"/>
        <v>279169</v>
      </c>
      <c r="AC497" s="49">
        <f t="shared" si="50"/>
        <v>0.54903294876835029</v>
      </c>
      <c r="AD497" s="49">
        <f t="shared" si="51"/>
        <v>0.54903294876835029</v>
      </c>
      <c r="AE497" s="49">
        <f t="shared" si="52"/>
        <v>0.20096637959366798</v>
      </c>
      <c r="AF497" s="49">
        <f t="shared" si="53"/>
        <v>0.74999932836201832</v>
      </c>
    </row>
    <row r="498" spans="1:32" ht="40.5" outlineLevel="2" x14ac:dyDescent="0.35">
      <c r="A498" s="12" t="s">
        <v>31</v>
      </c>
      <c r="B498" s="12" t="s">
        <v>32</v>
      </c>
      <c r="C498" s="12" t="s">
        <v>87</v>
      </c>
      <c r="D498" s="12" t="s">
        <v>88</v>
      </c>
      <c r="E498" s="13">
        <v>254</v>
      </c>
      <c r="F498" s="12" t="s">
        <v>184</v>
      </c>
      <c r="G498" s="13">
        <v>1310</v>
      </c>
      <c r="H498" s="13">
        <v>3430</v>
      </c>
      <c r="I498" s="40" t="s">
        <v>242</v>
      </c>
      <c r="J498" s="47">
        <v>101686999</v>
      </c>
      <c r="K498" s="47">
        <v>101686999</v>
      </c>
      <c r="L498" s="47">
        <v>0</v>
      </c>
      <c r="M498" s="47">
        <v>0</v>
      </c>
      <c r="N498" s="47">
        <v>0</v>
      </c>
      <c r="O498" s="47">
        <v>0</v>
      </c>
      <c r="P498" s="47">
        <v>0</v>
      </c>
      <c r="Q498" s="47">
        <v>0</v>
      </c>
      <c r="R498" s="47">
        <v>0</v>
      </c>
      <c r="S498" s="47">
        <f t="shared" si="56"/>
        <v>101686999</v>
      </c>
      <c r="T498" s="47">
        <v>0</v>
      </c>
      <c r="U498" s="47">
        <v>20435739.989999998</v>
      </c>
      <c r="V498" s="47">
        <v>0</v>
      </c>
      <c r="W498" s="47">
        <v>55829513.009999998</v>
      </c>
      <c r="X498" s="47">
        <v>55829513.009999998</v>
      </c>
      <c r="Y498" s="47">
        <v>0</v>
      </c>
      <c r="Z498" s="47">
        <v>25421746</v>
      </c>
      <c r="AA498" s="47">
        <v>0</v>
      </c>
      <c r="AB498" s="15">
        <f t="shared" si="54"/>
        <v>25421746.000000007</v>
      </c>
      <c r="AC498" s="49">
        <f t="shared" si="50"/>
        <v>0.54903294972841121</v>
      </c>
      <c r="AD498" s="49">
        <f t="shared" si="51"/>
        <v>0.54903294972841121</v>
      </c>
      <c r="AE498" s="49">
        <f t="shared" si="52"/>
        <v>0.20096708714945946</v>
      </c>
      <c r="AF498" s="49">
        <f t="shared" si="53"/>
        <v>0.75000003687787065</v>
      </c>
    </row>
    <row r="499" spans="1:32" ht="54" outlineLevel="2" x14ac:dyDescent="0.35">
      <c r="A499" s="12" t="s">
        <v>31</v>
      </c>
      <c r="B499" s="12" t="s">
        <v>32</v>
      </c>
      <c r="C499" s="12" t="s">
        <v>87</v>
      </c>
      <c r="D499" s="12" t="s">
        <v>88</v>
      </c>
      <c r="E499" s="13">
        <v>255</v>
      </c>
      <c r="F499" s="12" t="s">
        <v>184</v>
      </c>
      <c r="G499" s="13">
        <v>1310</v>
      </c>
      <c r="H499" s="13">
        <v>3430</v>
      </c>
      <c r="I499" s="40" t="s">
        <v>243</v>
      </c>
      <c r="J499" s="47">
        <v>2233346</v>
      </c>
      <c r="K499" s="47">
        <v>2233346</v>
      </c>
      <c r="L499" s="47">
        <v>0</v>
      </c>
      <c r="M499" s="47">
        <v>0</v>
      </c>
      <c r="N499" s="47">
        <v>0</v>
      </c>
      <c r="O499" s="47">
        <v>0</v>
      </c>
      <c r="P499" s="47">
        <v>0</v>
      </c>
      <c r="Q499" s="47">
        <v>0</v>
      </c>
      <c r="R499" s="47">
        <v>0</v>
      </c>
      <c r="S499" s="47">
        <f t="shared" si="56"/>
        <v>2233346</v>
      </c>
      <c r="T499" s="47">
        <v>0</v>
      </c>
      <c r="U499" s="47">
        <v>448827.46</v>
      </c>
      <c r="V499" s="47">
        <v>0</v>
      </c>
      <c r="W499" s="47">
        <v>1226180.54</v>
      </c>
      <c r="X499" s="47">
        <v>1226180.54</v>
      </c>
      <c r="Y499" s="47">
        <v>0</v>
      </c>
      <c r="Z499" s="47">
        <v>558338</v>
      </c>
      <c r="AA499" s="47">
        <v>0</v>
      </c>
      <c r="AB499" s="15">
        <f t="shared" si="54"/>
        <v>558338</v>
      </c>
      <c r="AC499" s="49">
        <f t="shared" si="50"/>
        <v>0.54903294876835029</v>
      </c>
      <c r="AD499" s="49">
        <f t="shared" si="51"/>
        <v>0.54903294876835029</v>
      </c>
      <c r="AE499" s="49">
        <f t="shared" si="52"/>
        <v>0.20096637959366798</v>
      </c>
      <c r="AF499" s="49">
        <f t="shared" si="53"/>
        <v>0.74999932836201832</v>
      </c>
    </row>
    <row r="500" spans="1:32" ht="27" outlineLevel="2" x14ac:dyDescent="0.35">
      <c r="A500" s="12" t="s">
        <v>31</v>
      </c>
      <c r="B500" s="12" t="s">
        <v>32</v>
      </c>
      <c r="C500" s="12" t="s">
        <v>87</v>
      </c>
      <c r="D500" s="12" t="s">
        <v>89</v>
      </c>
      <c r="E500" s="13"/>
      <c r="F500" s="12" t="s">
        <v>184</v>
      </c>
      <c r="G500" s="13">
        <v>1320</v>
      </c>
      <c r="H500" s="13">
        <v>3480</v>
      </c>
      <c r="I500" s="40" t="s">
        <v>244</v>
      </c>
      <c r="J500" s="47">
        <v>29850299</v>
      </c>
      <c r="K500" s="47">
        <v>29850299</v>
      </c>
      <c r="L500" s="47">
        <v>0</v>
      </c>
      <c r="M500" s="47">
        <v>0</v>
      </c>
      <c r="N500" s="47">
        <v>0</v>
      </c>
      <c r="O500" s="47">
        <v>0</v>
      </c>
      <c r="P500" s="47">
        <v>0</v>
      </c>
      <c r="Q500" s="47">
        <v>0</v>
      </c>
      <c r="R500" s="47">
        <v>0</v>
      </c>
      <c r="S500" s="47">
        <f t="shared" si="56"/>
        <v>29850299</v>
      </c>
      <c r="T500" s="47">
        <v>0</v>
      </c>
      <c r="U500" s="47">
        <v>0</v>
      </c>
      <c r="V500" s="47">
        <v>0</v>
      </c>
      <c r="W500" s="47">
        <v>17139558.059999999</v>
      </c>
      <c r="X500" s="47">
        <v>17139558.059999999</v>
      </c>
      <c r="Y500" s="47">
        <v>12710740.939999999</v>
      </c>
      <c r="Z500" s="47">
        <v>12710740.939999999</v>
      </c>
      <c r="AA500" s="47">
        <v>0</v>
      </c>
      <c r="AB500" s="15">
        <f t="shared" si="54"/>
        <v>12710740.940000001</v>
      </c>
      <c r="AC500" s="49">
        <f t="shared" si="50"/>
        <v>0.57418379829294164</v>
      </c>
      <c r="AD500" s="49">
        <f t="shared" si="51"/>
        <v>0.57418379829294164</v>
      </c>
      <c r="AE500" s="49">
        <f t="shared" si="52"/>
        <v>0</v>
      </c>
      <c r="AF500" s="49">
        <f t="shared" si="53"/>
        <v>0.57418379829294164</v>
      </c>
    </row>
    <row r="501" spans="1:32" ht="40.5" outlineLevel="2" x14ac:dyDescent="0.35">
      <c r="A501" s="12" t="s">
        <v>31</v>
      </c>
      <c r="B501" s="12" t="s">
        <v>32</v>
      </c>
      <c r="C501" s="12" t="s">
        <v>87</v>
      </c>
      <c r="D501" s="12" t="s">
        <v>90</v>
      </c>
      <c r="E501" s="13">
        <v>202</v>
      </c>
      <c r="F501" s="12" t="s">
        <v>184</v>
      </c>
      <c r="G501" s="13">
        <v>1320</v>
      </c>
      <c r="H501" s="13">
        <v>3480</v>
      </c>
      <c r="I501" s="40" t="s">
        <v>245</v>
      </c>
      <c r="J501" s="47">
        <v>156376000</v>
      </c>
      <c r="K501" s="47">
        <v>156376000</v>
      </c>
      <c r="L501" s="47">
        <v>0</v>
      </c>
      <c r="M501" s="47">
        <v>0</v>
      </c>
      <c r="N501" s="47">
        <v>0</v>
      </c>
      <c r="O501" s="47">
        <v>0</v>
      </c>
      <c r="P501" s="47">
        <v>0</v>
      </c>
      <c r="Q501" s="47">
        <v>0</v>
      </c>
      <c r="R501" s="47">
        <v>0</v>
      </c>
      <c r="S501" s="47">
        <f t="shared" si="56"/>
        <v>156376000</v>
      </c>
      <c r="T501" s="47">
        <v>0</v>
      </c>
      <c r="U501" s="47">
        <v>13031333</v>
      </c>
      <c r="V501" s="47">
        <v>0</v>
      </c>
      <c r="W501" s="47">
        <v>104250664</v>
      </c>
      <c r="X501" s="47">
        <v>104250664</v>
      </c>
      <c r="Y501" s="47">
        <v>0</v>
      </c>
      <c r="Z501" s="47">
        <v>39094003</v>
      </c>
      <c r="AA501" s="47">
        <v>0</v>
      </c>
      <c r="AB501" s="15">
        <f t="shared" si="54"/>
        <v>39094003</v>
      </c>
      <c r="AC501" s="49">
        <f t="shared" si="50"/>
        <v>0.66666664961375144</v>
      </c>
      <c r="AD501" s="49">
        <f t="shared" si="51"/>
        <v>0.66666664961375144</v>
      </c>
      <c r="AE501" s="49">
        <f t="shared" si="52"/>
        <v>8.333333120171893E-2</v>
      </c>
      <c r="AF501" s="49">
        <f t="shared" si="53"/>
        <v>0.74999998081547037</v>
      </c>
    </row>
    <row r="502" spans="1:32" ht="40.5" outlineLevel="2" x14ac:dyDescent="0.35">
      <c r="A502" s="12" t="s">
        <v>31</v>
      </c>
      <c r="B502" s="12" t="s">
        <v>32</v>
      </c>
      <c r="C502" s="12" t="s">
        <v>87</v>
      </c>
      <c r="D502" s="12" t="s">
        <v>90</v>
      </c>
      <c r="E502" s="13">
        <v>204</v>
      </c>
      <c r="F502" s="12" t="s">
        <v>184</v>
      </c>
      <c r="G502" s="13">
        <v>1320</v>
      </c>
      <c r="H502" s="13">
        <v>3480</v>
      </c>
      <c r="I502" s="40" t="s">
        <v>246</v>
      </c>
      <c r="J502" s="47">
        <v>112000000</v>
      </c>
      <c r="K502" s="47">
        <v>112000000</v>
      </c>
      <c r="L502" s="47">
        <v>0</v>
      </c>
      <c r="M502" s="47">
        <v>0</v>
      </c>
      <c r="N502" s="47">
        <v>0</v>
      </c>
      <c r="O502" s="47">
        <v>0</v>
      </c>
      <c r="P502" s="47">
        <v>0</v>
      </c>
      <c r="Q502" s="47">
        <v>0</v>
      </c>
      <c r="R502" s="47">
        <v>0</v>
      </c>
      <c r="S502" s="47">
        <f t="shared" si="56"/>
        <v>112000000</v>
      </c>
      <c r="T502" s="47">
        <v>0</v>
      </c>
      <c r="U502" s="47">
        <v>9333333</v>
      </c>
      <c r="V502" s="47">
        <v>0</v>
      </c>
      <c r="W502" s="47">
        <v>74666664</v>
      </c>
      <c r="X502" s="47">
        <v>74666664</v>
      </c>
      <c r="Y502" s="47">
        <v>0</v>
      </c>
      <c r="Z502" s="47">
        <v>28000003</v>
      </c>
      <c r="AA502" s="47">
        <v>0</v>
      </c>
      <c r="AB502" s="15">
        <f t="shared" si="54"/>
        <v>28000003</v>
      </c>
      <c r="AC502" s="49">
        <f t="shared" si="50"/>
        <v>0.66666664285714283</v>
      </c>
      <c r="AD502" s="49">
        <f t="shared" si="51"/>
        <v>0.66666664285714283</v>
      </c>
      <c r="AE502" s="49">
        <f t="shared" si="52"/>
        <v>8.3333330357142854E-2</v>
      </c>
      <c r="AF502" s="49">
        <f t="shared" si="53"/>
        <v>0.74999997321428569</v>
      </c>
    </row>
    <row r="503" spans="1:32" ht="67.5" outlineLevel="2" x14ac:dyDescent="0.35">
      <c r="A503" s="12" t="s">
        <v>31</v>
      </c>
      <c r="B503" s="12" t="s">
        <v>32</v>
      </c>
      <c r="C503" s="12" t="s">
        <v>87</v>
      </c>
      <c r="D503" s="12" t="s">
        <v>91</v>
      </c>
      <c r="E503" s="13">
        <v>240</v>
      </c>
      <c r="F503" s="12" t="s">
        <v>184</v>
      </c>
      <c r="G503" s="13">
        <v>1330</v>
      </c>
      <c r="H503" s="13">
        <v>3480</v>
      </c>
      <c r="I503" s="40" t="s">
        <v>247</v>
      </c>
      <c r="J503" s="47">
        <v>18060000</v>
      </c>
      <c r="K503" s="47">
        <v>18060000</v>
      </c>
      <c r="L503" s="47">
        <v>0</v>
      </c>
      <c r="M503" s="47">
        <v>0</v>
      </c>
      <c r="N503" s="47">
        <v>0</v>
      </c>
      <c r="O503" s="47">
        <v>0</v>
      </c>
      <c r="P503" s="47">
        <v>0</v>
      </c>
      <c r="Q503" s="47">
        <v>0</v>
      </c>
      <c r="R503" s="47">
        <v>0</v>
      </c>
      <c r="S503" s="47">
        <f t="shared" si="56"/>
        <v>18060000</v>
      </c>
      <c r="T503" s="47">
        <v>0</v>
      </c>
      <c r="U503" s="47">
        <v>3132175</v>
      </c>
      <c r="V503" s="47">
        <v>0</v>
      </c>
      <c r="W503" s="47">
        <v>10412825</v>
      </c>
      <c r="X503" s="47">
        <v>10412825</v>
      </c>
      <c r="Y503" s="47">
        <v>0</v>
      </c>
      <c r="Z503" s="47">
        <v>4515000</v>
      </c>
      <c r="AA503" s="47">
        <v>0</v>
      </c>
      <c r="AB503" s="15">
        <f t="shared" si="54"/>
        <v>4515000</v>
      </c>
      <c r="AC503" s="49">
        <f t="shared" si="50"/>
        <v>0.57656838316722037</v>
      </c>
      <c r="AD503" s="49">
        <f t="shared" si="51"/>
        <v>0.57656838316722037</v>
      </c>
      <c r="AE503" s="49">
        <f t="shared" si="52"/>
        <v>0.17343161683277963</v>
      </c>
      <c r="AF503" s="49">
        <f t="shared" si="53"/>
        <v>0.75</v>
      </c>
    </row>
    <row r="504" spans="1:32" ht="54" outlineLevel="2" x14ac:dyDescent="0.35">
      <c r="A504" s="12" t="s">
        <v>31</v>
      </c>
      <c r="B504" s="12" t="s">
        <v>32</v>
      </c>
      <c r="C504" s="12" t="s">
        <v>87</v>
      </c>
      <c r="D504" s="12" t="s">
        <v>91</v>
      </c>
      <c r="E504" s="13">
        <v>242</v>
      </c>
      <c r="F504" s="12" t="s">
        <v>184</v>
      </c>
      <c r="G504" s="13">
        <v>1330</v>
      </c>
      <c r="H504" s="13">
        <v>3480</v>
      </c>
      <c r="I504" s="40" t="s">
        <v>248</v>
      </c>
      <c r="J504" s="47">
        <v>142542183</v>
      </c>
      <c r="K504" s="47">
        <v>142542183</v>
      </c>
      <c r="L504" s="47">
        <v>0</v>
      </c>
      <c r="M504" s="47">
        <v>0</v>
      </c>
      <c r="N504" s="47">
        <v>0</v>
      </c>
      <c r="O504" s="47">
        <v>0</v>
      </c>
      <c r="P504" s="47">
        <v>0</v>
      </c>
      <c r="Q504" s="47">
        <v>0</v>
      </c>
      <c r="R504" s="47">
        <v>0</v>
      </c>
      <c r="S504" s="47">
        <f t="shared" si="56"/>
        <v>142542183</v>
      </c>
      <c r="T504" s="47">
        <v>0</v>
      </c>
      <c r="U504" s="47">
        <v>18214927.73</v>
      </c>
      <c r="V504" s="47">
        <v>0</v>
      </c>
      <c r="W504" s="47">
        <v>124327255.27</v>
      </c>
      <c r="X504" s="47">
        <v>124327255.27</v>
      </c>
      <c r="Y504" s="47">
        <v>0</v>
      </c>
      <c r="Z504" s="47">
        <v>0</v>
      </c>
      <c r="AA504" s="47">
        <v>0</v>
      </c>
      <c r="AB504" s="15">
        <f t="shared" si="54"/>
        <v>0</v>
      </c>
      <c r="AC504" s="49">
        <f t="shared" si="50"/>
        <v>0.87221377316776461</v>
      </c>
      <c r="AD504" s="49">
        <f t="shared" si="51"/>
        <v>0.87221377316776461</v>
      </c>
      <c r="AE504" s="49">
        <f t="shared" si="52"/>
        <v>0.12778622683223534</v>
      </c>
      <c r="AF504" s="49">
        <f t="shared" si="53"/>
        <v>1</v>
      </c>
    </row>
    <row r="505" spans="1:32" ht="54" outlineLevel="2" x14ac:dyDescent="0.35">
      <c r="A505" s="12" t="s">
        <v>31</v>
      </c>
      <c r="B505" s="12" t="s">
        <v>32</v>
      </c>
      <c r="C505" s="12" t="s">
        <v>87</v>
      </c>
      <c r="D505" s="12" t="s">
        <v>91</v>
      </c>
      <c r="E505" s="13">
        <v>246</v>
      </c>
      <c r="F505" s="12" t="s">
        <v>184</v>
      </c>
      <c r="G505" s="13">
        <v>1330</v>
      </c>
      <c r="H505" s="13">
        <v>3480</v>
      </c>
      <c r="I505" s="40" t="s">
        <v>249</v>
      </c>
      <c r="J505" s="47">
        <v>99330000</v>
      </c>
      <c r="K505" s="47">
        <v>99330000</v>
      </c>
      <c r="L505" s="47">
        <v>0</v>
      </c>
      <c r="M505" s="47">
        <v>0</v>
      </c>
      <c r="N505" s="47">
        <v>0</v>
      </c>
      <c r="O505" s="47">
        <v>0</v>
      </c>
      <c r="P505" s="47">
        <v>0</v>
      </c>
      <c r="Q505" s="47">
        <v>0</v>
      </c>
      <c r="R505" s="47">
        <v>0</v>
      </c>
      <c r="S505" s="47">
        <f t="shared" si="56"/>
        <v>99330000</v>
      </c>
      <c r="T505" s="47">
        <v>0</v>
      </c>
      <c r="U505" s="47">
        <v>17263812.5</v>
      </c>
      <c r="V505" s="47">
        <v>0</v>
      </c>
      <c r="W505" s="47">
        <v>57233687.5</v>
      </c>
      <c r="X505" s="47">
        <v>57233687.5</v>
      </c>
      <c r="Y505" s="47">
        <v>0</v>
      </c>
      <c r="Z505" s="47">
        <v>24832500</v>
      </c>
      <c r="AA505" s="47">
        <v>0</v>
      </c>
      <c r="AB505" s="15">
        <f t="shared" si="54"/>
        <v>24832500</v>
      </c>
      <c r="AC505" s="49">
        <f t="shared" si="50"/>
        <v>0.57619739756367661</v>
      </c>
      <c r="AD505" s="49">
        <f t="shared" si="51"/>
        <v>0.57619739756367661</v>
      </c>
      <c r="AE505" s="49">
        <f t="shared" si="52"/>
        <v>0.17380260243632337</v>
      </c>
      <c r="AF505" s="49">
        <f t="shared" si="53"/>
        <v>0.75</v>
      </c>
    </row>
    <row r="506" spans="1:32" ht="67.5" outlineLevel="2" x14ac:dyDescent="0.35">
      <c r="A506" s="12" t="s">
        <v>31</v>
      </c>
      <c r="B506" s="12" t="s">
        <v>32</v>
      </c>
      <c r="C506" s="12" t="s">
        <v>87</v>
      </c>
      <c r="D506" s="12" t="s">
        <v>91</v>
      </c>
      <c r="E506" s="13">
        <v>254</v>
      </c>
      <c r="F506" s="12" t="s">
        <v>184</v>
      </c>
      <c r="G506" s="13">
        <v>1330</v>
      </c>
      <c r="H506" s="13">
        <v>3480</v>
      </c>
      <c r="I506" s="40" t="s">
        <v>250</v>
      </c>
      <c r="J506" s="47">
        <v>21759290</v>
      </c>
      <c r="K506" s="47">
        <v>21759290</v>
      </c>
      <c r="L506" s="47">
        <v>0</v>
      </c>
      <c r="M506" s="47">
        <v>0</v>
      </c>
      <c r="N506" s="47">
        <v>0</v>
      </c>
      <c r="O506" s="47">
        <v>0</v>
      </c>
      <c r="P506" s="47">
        <v>0</v>
      </c>
      <c r="Q506" s="47">
        <v>0</v>
      </c>
      <c r="R506" s="47">
        <v>0</v>
      </c>
      <c r="S506" s="47">
        <f t="shared" si="56"/>
        <v>21759290</v>
      </c>
      <c r="T506" s="47">
        <v>0</v>
      </c>
      <c r="U506" s="47">
        <v>3774604.62</v>
      </c>
      <c r="V506" s="47">
        <v>0</v>
      </c>
      <c r="W506" s="47">
        <v>12544861.380000001</v>
      </c>
      <c r="X506" s="47">
        <v>12544861.380000001</v>
      </c>
      <c r="Y506" s="47">
        <v>0</v>
      </c>
      <c r="Z506" s="47">
        <v>5439824</v>
      </c>
      <c r="AA506" s="47">
        <v>0</v>
      </c>
      <c r="AB506" s="15">
        <f t="shared" si="54"/>
        <v>5439823.9999999981</v>
      </c>
      <c r="AC506" s="49">
        <f t="shared" si="50"/>
        <v>0.57652898509096573</v>
      </c>
      <c r="AD506" s="49">
        <f t="shared" si="51"/>
        <v>0.57652898509096573</v>
      </c>
      <c r="AE506" s="49">
        <f t="shared" si="52"/>
        <v>0.17347094597296145</v>
      </c>
      <c r="AF506" s="49">
        <f t="shared" si="53"/>
        <v>0.74999993106392715</v>
      </c>
    </row>
    <row r="507" spans="1:32" ht="54" outlineLevel="2" x14ac:dyDescent="0.35">
      <c r="A507" s="12" t="s">
        <v>31</v>
      </c>
      <c r="B507" s="12" t="s">
        <v>32</v>
      </c>
      <c r="C507" s="12" t="s">
        <v>87</v>
      </c>
      <c r="D507" s="12" t="s">
        <v>91</v>
      </c>
      <c r="E507" s="13">
        <v>264</v>
      </c>
      <c r="F507" s="12" t="s">
        <v>184</v>
      </c>
      <c r="G507" s="13">
        <v>1330</v>
      </c>
      <c r="H507" s="13">
        <v>3480</v>
      </c>
      <c r="I507" s="40" t="s">
        <v>251</v>
      </c>
      <c r="J507" s="47">
        <v>54618256</v>
      </c>
      <c r="K507" s="47">
        <v>54618256</v>
      </c>
      <c r="L507" s="47">
        <v>0</v>
      </c>
      <c r="M507" s="47">
        <v>0</v>
      </c>
      <c r="N507" s="47">
        <v>0</v>
      </c>
      <c r="O507" s="47">
        <v>0</v>
      </c>
      <c r="P507" s="47">
        <v>0</v>
      </c>
      <c r="Q507" s="47">
        <v>0</v>
      </c>
      <c r="R507" s="47">
        <v>0</v>
      </c>
      <c r="S507" s="47">
        <f t="shared" si="56"/>
        <v>54618256</v>
      </c>
      <c r="T507" s="47">
        <v>0</v>
      </c>
      <c r="U507" s="47">
        <v>9472515.1699999999</v>
      </c>
      <c r="V507" s="47">
        <v>0</v>
      </c>
      <c r="W507" s="47">
        <v>31491173.829999998</v>
      </c>
      <c r="X507" s="47">
        <v>31491173.829999998</v>
      </c>
      <c r="Y507" s="47">
        <v>0</v>
      </c>
      <c r="Z507" s="47">
        <v>13654567</v>
      </c>
      <c r="AA507" s="47">
        <v>0</v>
      </c>
      <c r="AB507" s="15">
        <f t="shared" si="54"/>
        <v>13654567</v>
      </c>
      <c r="AC507" s="49">
        <f t="shared" si="50"/>
        <v>0.57656864455723378</v>
      </c>
      <c r="AD507" s="49">
        <f t="shared" si="51"/>
        <v>0.57656864455723378</v>
      </c>
      <c r="AE507" s="49">
        <f t="shared" si="52"/>
        <v>0.17343130051607653</v>
      </c>
      <c r="AF507" s="49">
        <f t="shared" si="53"/>
        <v>0.74999994507331036</v>
      </c>
    </row>
    <row r="508" spans="1:32" ht="121.5" outlineLevel="2" x14ac:dyDescent="0.35">
      <c r="A508" s="12" t="s">
        <v>31</v>
      </c>
      <c r="B508" s="12" t="s">
        <v>32</v>
      </c>
      <c r="C508" s="12" t="s">
        <v>87</v>
      </c>
      <c r="D508" s="12" t="s">
        <v>91</v>
      </c>
      <c r="E508" s="13">
        <v>265</v>
      </c>
      <c r="F508" s="12" t="s">
        <v>184</v>
      </c>
      <c r="G508" s="13">
        <v>1330</v>
      </c>
      <c r="H508" s="13">
        <v>3480</v>
      </c>
      <c r="I508" s="40" t="s">
        <v>252</v>
      </c>
      <c r="J508" s="47">
        <v>12304574</v>
      </c>
      <c r="K508" s="47">
        <v>12304574</v>
      </c>
      <c r="L508" s="47">
        <v>0</v>
      </c>
      <c r="M508" s="47">
        <v>0</v>
      </c>
      <c r="N508" s="48">
        <v>17290554</v>
      </c>
      <c r="O508" s="47">
        <v>0</v>
      </c>
      <c r="P508" s="47">
        <v>0</v>
      </c>
      <c r="Q508" s="47">
        <v>0</v>
      </c>
      <c r="R508" s="47">
        <v>0</v>
      </c>
      <c r="S508" s="47">
        <f t="shared" si="56"/>
        <v>29595128</v>
      </c>
      <c r="T508" s="47">
        <v>0</v>
      </c>
      <c r="U508" s="47">
        <v>2130171.13</v>
      </c>
      <c r="V508" s="47">
        <v>0</v>
      </c>
      <c r="W508" s="47">
        <v>10174402.869999999</v>
      </c>
      <c r="X508" s="47">
        <v>10174402.869999999</v>
      </c>
      <c r="Y508" s="47">
        <v>0</v>
      </c>
      <c r="Z508" s="47">
        <v>0</v>
      </c>
      <c r="AA508" s="47">
        <v>0</v>
      </c>
      <c r="AB508" s="15">
        <f t="shared" si="54"/>
        <v>17290554</v>
      </c>
      <c r="AC508" s="49">
        <f t="shared" si="50"/>
        <v>0.82687973350397981</v>
      </c>
      <c r="AD508" s="49">
        <f t="shared" si="51"/>
        <v>0.34378641207431165</v>
      </c>
      <c r="AE508" s="49">
        <f t="shared" si="52"/>
        <v>7.1977087917984336E-2</v>
      </c>
      <c r="AF508" s="49">
        <f t="shared" si="53"/>
        <v>0.415763499992296</v>
      </c>
    </row>
    <row r="509" spans="1:32" ht="81" outlineLevel="2" x14ac:dyDescent="0.35">
      <c r="A509" s="12" t="s">
        <v>31</v>
      </c>
      <c r="B509" s="12" t="s">
        <v>32</v>
      </c>
      <c r="C509" s="12" t="s">
        <v>87</v>
      </c>
      <c r="D509" s="12" t="s">
        <v>91</v>
      </c>
      <c r="E509" s="13">
        <v>266</v>
      </c>
      <c r="F509" s="12" t="s">
        <v>184</v>
      </c>
      <c r="G509" s="13">
        <v>1330</v>
      </c>
      <c r="H509" s="13">
        <v>3480</v>
      </c>
      <c r="I509" s="40" t="s">
        <v>253</v>
      </c>
      <c r="J509" s="47">
        <v>36722000</v>
      </c>
      <c r="K509" s="47">
        <v>36722000</v>
      </c>
      <c r="L509" s="47">
        <v>0</v>
      </c>
      <c r="M509" s="47">
        <v>0</v>
      </c>
      <c r="N509" s="47">
        <v>0</v>
      </c>
      <c r="O509" s="47">
        <v>0</v>
      </c>
      <c r="P509" s="47">
        <v>0</v>
      </c>
      <c r="Q509" s="47">
        <v>0</v>
      </c>
      <c r="R509" s="47">
        <v>0</v>
      </c>
      <c r="S509" s="47">
        <f t="shared" si="56"/>
        <v>36722000</v>
      </c>
      <c r="T509" s="47">
        <v>0</v>
      </c>
      <c r="U509" s="47">
        <v>5631190</v>
      </c>
      <c r="V509" s="47">
        <v>0</v>
      </c>
      <c r="W509" s="47">
        <v>31090810</v>
      </c>
      <c r="X509" s="47">
        <v>31090810</v>
      </c>
      <c r="Y509" s="47">
        <v>0</v>
      </c>
      <c r="Z509" s="47">
        <v>0</v>
      </c>
      <c r="AA509" s="47">
        <v>0</v>
      </c>
      <c r="AB509" s="15">
        <f t="shared" si="54"/>
        <v>0</v>
      </c>
      <c r="AC509" s="49">
        <f t="shared" si="50"/>
        <v>0.84665350471107237</v>
      </c>
      <c r="AD509" s="49">
        <f t="shared" si="51"/>
        <v>0.84665350471107237</v>
      </c>
      <c r="AE509" s="49">
        <f t="shared" si="52"/>
        <v>0.15334649528892763</v>
      </c>
      <c r="AF509" s="49">
        <f t="shared" si="53"/>
        <v>1</v>
      </c>
    </row>
    <row r="510" spans="1:32" ht="54" outlineLevel="2" x14ac:dyDescent="0.35">
      <c r="A510" s="12" t="s">
        <v>31</v>
      </c>
      <c r="B510" s="12" t="s">
        <v>32</v>
      </c>
      <c r="C510" s="12" t="s">
        <v>87</v>
      </c>
      <c r="D510" s="12" t="s">
        <v>91</v>
      </c>
      <c r="E510" s="13">
        <v>269</v>
      </c>
      <c r="F510" s="12" t="s">
        <v>184</v>
      </c>
      <c r="G510" s="13">
        <v>1330</v>
      </c>
      <c r="H510" s="13">
        <v>3480</v>
      </c>
      <c r="I510" s="40" t="s">
        <v>254</v>
      </c>
      <c r="J510" s="47">
        <v>12040000</v>
      </c>
      <c r="K510" s="47">
        <v>12040000</v>
      </c>
      <c r="L510" s="47">
        <v>0</v>
      </c>
      <c r="M510" s="47">
        <v>0</v>
      </c>
      <c r="N510" s="47">
        <v>0</v>
      </c>
      <c r="O510" s="47">
        <v>0</v>
      </c>
      <c r="P510" s="47">
        <v>0</v>
      </c>
      <c r="Q510" s="47">
        <v>0</v>
      </c>
      <c r="R510" s="47">
        <v>0</v>
      </c>
      <c r="S510" s="47">
        <f t="shared" si="56"/>
        <v>12040000</v>
      </c>
      <c r="T510" s="47">
        <v>0</v>
      </c>
      <c r="U510" s="47">
        <v>1924000</v>
      </c>
      <c r="V510" s="47">
        <v>0</v>
      </c>
      <c r="W510" s="47">
        <v>10116000</v>
      </c>
      <c r="X510" s="47">
        <v>10116000</v>
      </c>
      <c r="Y510" s="47">
        <v>0</v>
      </c>
      <c r="Z510" s="47">
        <v>0</v>
      </c>
      <c r="AA510" s="47">
        <v>0</v>
      </c>
      <c r="AB510" s="15">
        <f t="shared" si="54"/>
        <v>0</v>
      </c>
      <c r="AC510" s="49">
        <f t="shared" ref="AC510:AC573" si="57">IFERROR(W510/K510,0)</f>
        <v>0.84019933554817272</v>
      </c>
      <c r="AD510" s="49">
        <f t="shared" ref="AD510:AD573" si="58">IFERROR(W510/S510,0)</f>
        <v>0.84019933554817272</v>
      </c>
      <c r="AE510" s="49">
        <f t="shared" ref="AE510:AE573" si="59">IFERROR(((T510+U510+V510)/S510),0)</f>
        <v>0.15980066445182725</v>
      </c>
      <c r="AF510" s="49">
        <f t="shared" ref="AF510:AF573" si="60">+AD510+AE510</f>
        <v>1</v>
      </c>
    </row>
    <row r="511" spans="1:32" ht="67.5" outlineLevel="2" x14ac:dyDescent="0.35">
      <c r="A511" s="12" t="s">
        <v>94</v>
      </c>
      <c r="B511" s="12" t="s">
        <v>32</v>
      </c>
      <c r="C511" s="12" t="s">
        <v>87</v>
      </c>
      <c r="D511" s="12" t="s">
        <v>88</v>
      </c>
      <c r="E511" s="13">
        <v>200</v>
      </c>
      <c r="F511" s="12" t="s">
        <v>184</v>
      </c>
      <c r="G511" s="13">
        <v>1310</v>
      </c>
      <c r="H511" s="13">
        <v>3480</v>
      </c>
      <c r="I511" s="40" t="s">
        <v>226</v>
      </c>
      <c r="J511" s="47">
        <v>58442406</v>
      </c>
      <c r="K511" s="47">
        <v>58442406</v>
      </c>
      <c r="L511" s="47">
        <v>0</v>
      </c>
      <c r="M511" s="47">
        <v>0</v>
      </c>
      <c r="N511" s="48">
        <v>-6000000</v>
      </c>
      <c r="O511" s="48">
        <v>-106217</v>
      </c>
      <c r="P511" s="47">
        <v>0</v>
      </c>
      <c r="Q511" s="47">
        <v>0</v>
      </c>
      <c r="R511" s="47">
        <v>0</v>
      </c>
      <c r="S511" s="47">
        <f t="shared" si="56"/>
        <v>52442406</v>
      </c>
      <c r="T511" s="47">
        <v>0</v>
      </c>
      <c r="U511" s="47">
        <v>19008281.879999999</v>
      </c>
      <c r="V511" s="47">
        <v>0</v>
      </c>
      <c r="W511" s="47">
        <v>33327907.120000001</v>
      </c>
      <c r="X511" s="47">
        <v>33327907.120000001</v>
      </c>
      <c r="Y511" s="47">
        <v>0</v>
      </c>
      <c r="Z511" s="47">
        <v>6106217</v>
      </c>
      <c r="AA511" s="47">
        <v>0</v>
      </c>
      <c r="AB511" s="15">
        <f t="shared" si="54"/>
        <v>106217</v>
      </c>
      <c r="AC511" s="49">
        <f t="shared" si="57"/>
        <v>0.57026925140624773</v>
      </c>
      <c r="AD511" s="49">
        <f t="shared" si="58"/>
        <v>0.63551445599196954</v>
      </c>
      <c r="AE511" s="49">
        <f t="shared" si="59"/>
        <v>0.36246014113082453</v>
      </c>
      <c r="AF511" s="49">
        <f t="shared" si="60"/>
        <v>0.99797459712279402</v>
      </c>
    </row>
    <row r="512" spans="1:32" ht="67.5" outlineLevel="2" x14ac:dyDescent="0.35">
      <c r="A512" s="12" t="s">
        <v>94</v>
      </c>
      <c r="B512" s="12" t="s">
        <v>32</v>
      </c>
      <c r="C512" s="12" t="s">
        <v>87</v>
      </c>
      <c r="D512" s="12" t="s">
        <v>88</v>
      </c>
      <c r="E512" s="13">
        <v>202</v>
      </c>
      <c r="F512" s="12" t="s">
        <v>184</v>
      </c>
      <c r="G512" s="13">
        <v>1310</v>
      </c>
      <c r="H512" s="13">
        <v>3480</v>
      </c>
      <c r="I512" s="40" t="s">
        <v>227</v>
      </c>
      <c r="J512" s="47">
        <v>25239977</v>
      </c>
      <c r="K512" s="47">
        <v>25239977</v>
      </c>
      <c r="L512" s="47">
        <v>0</v>
      </c>
      <c r="M512" s="47">
        <v>0</v>
      </c>
      <c r="N512" s="47">
        <v>0</v>
      </c>
      <c r="O512" s="48">
        <v>-54535</v>
      </c>
      <c r="P512" s="48">
        <v>175851</v>
      </c>
      <c r="Q512" s="47">
        <v>0</v>
      </c>
      <c r="R512" s="47">
        <v>0</v>
      </c>
      <c r="S512" s="47">
        <f t="shared" si="56"/>
        <v>25415828</v>
      </c>
      <c r="T512" s="47">
        <v>0</v>
      </c>
      <c r="U512" s="47">
        <v>7562690.8099999996</v>
      </c>
      <c r="V512" s="47">
        <v>0</v>
      </c>
      <c r="W512" s="47">
        <v>17622751.190000001</v>
      </c>
      <c r="X512" s="47">
        <v>17622751.190000001</v>
      </c>
      <c r="Y512" s="47">
        <v>0</v>
      </c>
      <c r="Z512" s="47">
        <v>54535</v>
      </c>
      <c r="AA512" s="47">
        <v>0</v>
      </c>
      <c r="AB512" s="15">
        <f t="shared" si="54"/>
        <v>230386</v>
      </c>
      <c r="AC512" s="49">
        <f t="shared" si="57"/>
        <v>0.69820789416725704</v>
      </c>
      <c r="AD512" s="49">
        <f t="shared" si="58"/>
        <v>0.69337702434876414</v>
      </c>
      <c r="AE512" s="49">
        <f t="shared" si="59"/>
        <v>0.29755830933385291</v>
      </c>
      <c r="AF512" s="49">
        <f t="shared" si="60"/>
        <v>0.99093533368261699</v>
      </c>
    </row>
    <row r="513" spans="1:32" ht="40.5" outlineLevel="2" x14ac:dyDescent="0.35">
      <c r="A513" s="12" t="s">
        <v>94</v>
      </c>
      <c r="B513" s="12" t="s">
        <v>32</v>
      </c>
      <c r="C513" s="12" t="s">
        <v>87</v>
      </c>
      <c r="D513" s="12" t="s">
        <v>88</v>
      </c>
      <c r="E513" s="13">
        <v>204</v>
      </c>
      <c r="F513" s="12" t="s">
        <v>184</v>
      </c>
      <c r="G513" s="13">
        <v>1310</v>
      </c>
      <c r="H513" s="13">
        <v>3480</v>
      </c>
      <c r="I513" s="40" t="s">
        <v>228</v>
      </c>
      <c r="J513" s="47">
        <v>5612798290</v>
      </c>
      <c r="K513" s="47">
        <v>5592798290</v>
      </c>
      <c r="L513" s="47">
        <v>0</v>
      </c>
      <c r="M513" s="47">
        <v>0</v>
      </c>
      <c r="N513" s="48">
        <v>-1992851444</v>
      </c>
      <c r="O513" s="48">
        <v>-226975</v>
      </c>
      <c r="P513" s="47">
        <v>0</v>
      </c>
      <c r="Q513" s="47">
        <v>0</v>
      </c>
      <c r="R513" s="47">
        <v>0</v>
      </c>
      <c r="S513" s="47">
        <f t="shared" si="56"/>
        <v>3599946846</v>
      </c>
      <c r="T513" s="47">
        <v>0</v>
      </c>
      <c r="U513" s="47">
        <v>558049692.75</v>
      </c>
      <c r="V513" s="47">
        <v>0</v>
      </c>
      <c r="W513" s="47">
        <v>3041670178.1500001</v>
      </c>
      <c r="X513" s="47">
        <v>3041670178.1500001</v>
      </c>
      <c r="Y513" s="47">
        <v>0</v>
      </c>
      <c r="Z513" s="47">
        <v>1993078419.0999999</v>
      </c>
      <c r="AA513" s="47">
        <v>0</v>
      </c>
      <c r="AB513" s="15">
        <f t="shared" si="54"/>
        <v>226975.09999990463</v>
      </c>
      <c r="AC513" s="49">
        <f t="shared" si="57"/>
        <v>0.54385479690704175</v>
      </c>
      <c r="AD513" s="49">
        <f t="shared" si="58"/>
        <v>0.84492085807591399</v>
      </c>
      <c r="AE513" s="49">
        <f t="shared" si="59"/>
        <v>0.15501609235427027</v>
      </c>
      <c r="AF513" s="49">
        <f t="shared" si="60"/>
        <v>0.99993695043018427</v>
      </c>
    </row>
    <row r="514" spans="1:32" outlineLevel="2" x14ac:dyDescent="0.35">
      <c r="A514" s="12" t="s">
        <v>94</v>
      </c>
      <c r="B514" s="12" t="s">
        <v>32</v>
      </c>
      <c r="C514" s="12" t="s">
        <v>87</v>
      </c>
      <c r="D514" s="12" t="s">
        <v>124</v>
      </c>
      <c r="E514" s="13"/>
      <c r="F514" s="12" t="s">
        <v>184</v>
      </c>
      <c r="G514" s="13">
        <v>1320</v>
      </c>
      <c r="H514" s="13">
        <v>3480</v>
      </c>
      <c r="I514" s="40" t="s">
        <v>27</v>
      </c>
      <c r="J514" s="47">
        <v>16000000000</v>
      </c>
      <c r="K514" s="47">
        <v>16000000000</v>
      </c>
      <c r="L514" s="47">
        <v>0</v>
      </c>
      <c r="M514" s="47">
        <v>0</v>
      </c>
      <c r="N514" s="47">
        <v>0</v>
      </c>
      <c r="O514" s="47">
        <v>0</v>
      </c>
      <c r="P514" s="47">
        <v>0</v>
      </c>
      <c r="Q514" s="47">
        <v>0</v>
      </c>
      <c r="R514" s="47">
        <v>0</v>
      </c>
      <c r="S514" s="47">
        <f t="shared" ref="S514:S545" si="61">+K514+N514+P514+Q514</f>
        <v>16000000000</v>
      </c>
      <c r="T514" s="47">
        <v>0</v>
      </c>
      <c r="U514" s="47">
        <v>4659129522.7600002</v>
      </c>
      <c r="V514" s="47">
        <v>0</v>
      </c>
      <c r="W514" s="47">
        <v>11340870477.24</v>
      </c>
      <c r="X514" s="47">
        <v>11340870477.24</v>
      </c>
      <c r="Y514" s="47">
        <v>0</v>
      </c>
      <c r="Z514" s="47">
        <v>0</v>
      </c>
      <c r="AA514" s="47">
        <v>0</v>
      </c>
      <c r="AB514" s="15">
        <f t="shared" si="54"/>
        <v>0</v>
      </c>
      <c r="AC514" s="49">
        <f t="shared" si="57"/>
        <v>0.70880440482749996</v>
      </c>
      <c r="AD514" s="49">
        <f t="shared" si="58"/>
        <v>0.70880440482749996</v>
      </c>
      <c r="AE514" s="49">
        <f t="shared" si="59"/>
        <v>0.29119559517249999</v>
      </c>
      <c r="AF514" s="49">
        <f t="shared" si="60"/>
        <v>1</v>
      </c>
    </row>
    <row r="515" spans="1:32" ht="27" outlineLevel="2" x14ac:dyDescent="0.35">
      <c r="A515" s="12" t="s">
        <v>94</v>
      </c>
      <c r="B515" s="12" t="s">
        <v>32</v>
      </c>
      <c r="C515" s="12" t="s">
        <v>87</v>
      </c>
      <c r="D515" s="12" t="s">
        <v>89</v>
      </c>
      <c r="E515" s="13"/>
      <c r="F515" s="12" t="s">
        <v>184</v>
      </c>
      <c r="G515" s="13">
        <v>1320</v>
      </c>
      <c r="H515" s="13">
        <v>3480</v>
      </c>
      <c r="I515" s="40" t="s">
        <v>244</v>
      </c>
      <c r="J515" s="47">
        <v>39727003</v>
      </c>
      <c r="K515" s="47">
        <v>39727003</v>
      </c>
      <c r="L515" s="47">
        <v>0</v>
      </c>
      <c r="M515" s="47">
        <v>0</v>
      </c>
      <c r="N515" s="47">
        <v>0</v>
      </c>
      <c r="O515" s="47">
        <v>0</v>
      </c>
      <c r="P515" s="47">
        <v>0</v>
      </c>
      <c r="Q515" s="47">
        <v>0</v>
      </c>
      <c r="R515" s="47">
        <v>0</v>
      </c>
      <c r="S515" s="47">
        <f t="shared" si="61"/>
        <v>39727003</v>
      </c>
      <c r="T515" s="47">
        <v>0</v>
      </c>
      <c r="U515" s="47">
        <v>60133.35</v>
      </c>
      <c r="V515" s="47">
        <v>0</v>
      </c>
      <c r="W515" s="47">
        <v>27428324.850000001</v>
      </c>
      <c r="X515" s="47">
        <v>27428324.850000001</v>
      </c>
      <c r="Y515" s="47">
        <v>12238544.800000001</v>
      </c>
      <c r="Z515" s="47">
        <v>12238544.800000001</v>
      </c>
      <c r="AA515" s="47">
        <v>0</v>
      </c>
      <c r="AB515" s="15">
        <f t="shared" ref="AB515:AB578" si="62">+S515-T515-U515-V515-W515-AA515</f>
        <v>12238544.799999997</v>
      </c>
      <c r="AC515" s="49">
        <f t="shared" si="57"/>
        <v>0.69042018724644294</v>
      </c>
      <c r="AD515" s="49">
        <f t="shared" si="58"/>
        <v>0.69042018724644294</v>
      </c>
      <c r="AE515" s="49">
        <f t="shared" si="59"/>
        <v>1.5136643959777181E-3</v>
      </c>
      <c r="AF515" s="49">
        <f t="shared" si="60"/>
        <v>0.69193385164242061</v>
      </c>
    </row>
    <row r="516" spans="1:32" ht="67.5" outlineLevel="2" x14ac:dyDescent="0.35">
      <c r="A516" s="12" t="s">
        <v>94</v>
      </c>
      <c r="B516" s="12" t="s">
        <v>32</v>
      </c>
      <c r="C516" s="12" t="s">
        <v>87</v>
      </c>
      <c r="D516" s="12" t="s">
        <v>125</v>
      </c>
      <c r="E516" s="13"/>
      <c r="F516" s="12" t="s">
        <v>184</v>
      </c>
      <c r="G516" s="13">
        <v>1320</v>
      </c>
      <c r="H516" s="13">
        <v>3480</v>
      </c>
      <c r="I516" s="40" t="s">
        <v>276</v>
      </c>
      <c r="J516" s="47">
        <v>1089079996</v>
      </c>
      <c r="K516" s="47">
        <v>1109079996</v>
      </c>
      <c r="L516" s="47">
        <v>0</v>
      </c>
      <c r="M516" s="47">
        <v>0</v>
      </c>
      <c r="N516" s="47">
        <v>0</v>
      </c>
      <c r="O516" s="47">
        <v>0</v>
      </c>
      <c r="P516" s="47">
        <v>0</v>
      </c>
      <c r="Q516" s="47">
        <v>0</v>
      </c>
      <c r="R516" s="47">
        <v>0</v>
      </c>
      <c r="S516" s="47">
        <f t="shared" si="61"/>
        <v>1109079996</v>
      </c>
      <c r="T516" s="47">
        <v>0</v>
      </c>
      <c r="U516" s="47">
        <v>424888131.32999998</v>
      </c>
      <c r="V516" s="47">
        <v>0</v>
      </c>
      <c r="W516" s="47">
        <v>488157467.67000002</v>
      </c>
      <c r="X516" s="47">
        <v>356936097.43000001</v>
      </c>
      <c r="Y516" s="47">
        <v>0</v>
      </c>
      <c r="Z516" s="47">
        <v>196034397</v>
      </c>
      <c r="AA516" s="47">
        <v>0</v>
      </c>
      <c r="AB516" s="15">
        <f t="shared" si="62"/>
        <v>196034397.00000006</v>
      </c>
      <c r="AC516" s="49">
        <f t="shared" si="57"/>
        <v>0.44014630994210091</v>
      </c>
      <c r="AD516" s="49">
        <f t="shared" si="58"/>
        <v>0.44014630994210091</v>
      </c>
      <c r="AE516" s="49">
        <f t="shared" si="59"/>
        <v>0.38309962569192346</v>
      </c>
      <c r="AF516" s="49">
        <f t="shared" si="60"/>
        <v>0.82324593563402437</v>
      </c>
    </row>
    <row r="517" spans="1:32" ht="67.5" outlineLevel="2" x14ac:dyDescent="0.35">
      <c r="A517" s="12" t="s">
        <v>126</v>
      </c>
      <c r="B517" s="12" t="s">
        <v>127</v>
      </c>
      <c r="C517" s="12" t="s">
        <v>87</v>
      </c>
      <c r="D517" s="12" t="s">
        <v>88</v>
      </c>
      <c r="E517" s="13">
        <v>200</v>
      </c>
      <c r="F517" s="12" t="s">
        <v>184</v>
      </c>
      <c r="G517" s="13">
        <v>1310</v>
      </c>
      <c r="H517" s="13">
        <v>3480</v>
      </c>
      <c r="I517" s="40" t="s">
        <v>226</v>
      </c>
      <c r="J517" s="47">
        <v>1454282</v>
      </c>
      <c r="K517" s="47">
        <v>1454282</v>
      </c>
      <c r="L517" s="47">
        <v>0</v>
      </c>
      <c r="M517" s="47">
        <v>0</v>
      </c>
      <c r="N517" s="47">
        <v>0</v>
      </c>
      <c r="O517" s="47">
        <v>0</v>
      </c>
      <c r="P517" s="47">
        <v>0</v>
      </c>
      <c r="Q517" s="47">
        <v>0</v>
      </c>
      <c r="R517" s="47">
        <v>0</v>
      </c>
      <c r="S517" s="47">
        <f t="shared" si="61"/>
        <v>1454282</v>
      </c>
      <c r="T517" s="47">
        <v>0</v>
      </c>
      <c r="U517" s="47">
        <v>702937.59999999998</v>
      </c>
      <c r="V517" s="47">
        <v>0</v>
      </c>
      <c r="W517" s="47">
        <v>751344.4</v>
      </c>
      <c r="X517" s="47">
        <v>751344.4</v>
      </c>
      <c r="Y517" s="47">
        <v>0</v>
      </c>
      <c r="Z517" s="47">
        <v>0</v>
      </c>
      <c r="AA517" s="47">
        <v>0</v>
      </c>
      <c r="AB517" s="15">
        <f t="shared" si="62"/>
        <v>0</v>
      </c>
      <c r="AC517" s="49">
        <f t="shared" si="57"/>
        <v>0.51664285193655701</v>
      </c>
      <c r="AD517" s="49">
        <f t="shared" si="58"/>
        <v>0.51664285193655701</v>
      </c>
      <c r="AE517" s="49">
        <f t="shared" si="59"/>
        <v>0.48335714806344299</v>
      </c>
      <c r="AF517" s="49">
        <f t="shared" si="60"/>
        <v>1</v>
      </c>
    </row>
    <row r="518" spans="1:32" ht="67.5" outlineLevel="2" x14ac:dyDescent="0.35">
      <c r="A518" s="12" t="s">
        <v>126</v>
      </c>
      <c r="B518" s="12" t="s">
        <v>127</v>
      </c>
      <c r="C518" s="12" t="s">
        <v>87</v>
      </c>
      <c r="D518" s="12" t="s">
        <v>88</v>
      </c>
      <c r="E518" s="13">
        <v>202</v>
      </c>
      <c r="F518" s="12" t="s">
        <v>184</v>
      </c>
      <c r="G518" s="13">
        <v>1310</v>
      </c>
      <c r="H518" s="13">
        <v>3480</v>
      </c>
      <c r="I518" s="40" t="s">
        <v>227</v>
      </c>
      <c r="J518" s="47">
        <v>750230</v>
      </c>
      <c r="K518" s="47">
        <v>750230</v>
      </c>
      <c r="L518" s="47">
        <v>0</v>
      </c>
      <c r="M518" s="47">
        <v>0</v>
      </c>
      <c r="N518" s="47">
        <v>0</v>
      </c>
      <c r="O518" s="47">
        <v>0</v>
      </c>
      <c r="P518" s="47">
        <v>0</v>
      </c>
      <c r="Q518" s="47">
        <v>0</v>
      </c>
      <c r="R518" s="47">
        <v>0</v>
      </c>
      <c r="S518" s="47">
        <f t="shared" si="61"/>
        <v>750230</v>
      </c>
      <c r="T518" s="47">
        <v>0</v>
      </c>
      <c r="U518" s="47">
        <v>204482.87</v>
      </c>
      <c r="V518" s="47">
        <v>0</v>
      </c>
      <c r="W518" s="47">
        <v>545747.13</v>
      </c>
      <c r="X518" s="47">
        <v>545747.13</v>
      </c>
      <c r="Y518" s="47">
        <v>0</v>
      </c>
      <c r="Z518" s="47">
        <v>0</v>
      </c>
      <c r="AA518" s="47">
        <v>0</v>
      </c>
      <c r="AB518" s="15">
        <f t="shared" si="62"/>
        <v>0</v>
      </c>
      <c r="AC518" s="49">
        <f t="shared" si="57"/>
        <v>0.72743975847406794</v>
      </c>
      <c r="AD518" s="49">
        <f t="shared" si="58"/>
        <v>0.72743975847406794</v>
      </c>
      <c r="AE518" s="49">
        <f t="shared" si="59"/>
        <v>0.27256024152593206</v>
      </c>
      <c r="AF518" s="49">
        <f t="shared" si="60"/>
        <v>1</v>
      </c>
    </row>
    <row r="519" spans="1:32" ht="40.5" outlineLevel="2" x14ac:dyDescent="0.35">
      <c r="A519" s="12" t="s">
        <v>126</v>
      </c>
      <c r="B519" s="12" t="s">
        <v>127</v>
      </c>
      <c r="C519" s="12" t="s">
        <v>87</v>
      </c>
      <c r="D519" s="12" t="s">
        <v>88</v>
      </c>
      <c r="E519" s="13">
        <v>204</v>
      </c>
      <c r="F519" s="12" t="s">
        <v>184</v>
      </c>
      <c r="G519" s="13">
        <v>1310</v>
      </c>
      <c r="H519" s="13">
        <v>3480</v>
      </c>
      <c r="I519" s="40" t="s">
        <v>228</v>
      </c>
      <c r="J519" s="47">
        <v>3257163</v>
      </c>
      <c r="K519" s="47">
        <v>3257163</v>
      </c>
      <c r="L519" s="47">
        <v>0</v>
      </c>
      <c r="M519" s="47">
        <v>0</v>
      </c>
      <c r="N519" s="47">
        <v>0</v>
      </c>
      <c r="O519" s="47">
        <v>0</v>
      </c>
      <c r="P519" s="47">
        <v>0</v>
      </c>
      <c r="Q519" s="47">
        <v>0</v>
      </c>
      <c r="R519" s="47">
        <v>0</v>
      </c>
      <c r="S519" s="47">
        <f t="shared" si="61"/>
        <v>3257163</v>
      </c>
      <c r="T519" s="47">
        <v>0</v>
      </c>
      <c r="U519" s="47">
        <v>1397583.39</v>
      </c>
      <c r="V519" s="47">
        <v>0</v>
      </c>
      <c r="W519" s="47">
        <v>1859579.61</v>
      </c>
      <c r="X519" s="47">
        <v>1859579.61</v>
      </c>
      <c r="Y519" s="47">
        <v>0</v>
      </c>
      <c r="Z519" s="47">
        <v>0</v>
      </c>
      <c r="AA519" s="47">
        <v>0</v>
      </c>
      <c r="AB519" s="15">
        <f t="shared" si="62"/>
        <v>0</v>
      </c>
      <c r="AC519" s="49">
        <f t="shared" si="57"/>
        <v>0.57092003378400158</v>
      </c>
      <c r="AD519" s="49">
        <f t="shared" si="58"/>
        <v>0.57092003378400158</v>
      </c>
      <c r="AE519" s="49">
        <f t="shared" si="59"/>
        <v>0.42907996621599837</v>
      </c>
      <c r="AF519" s="49">
        <f t="shared" si="60"/>
        <v>1</v>
      </c>
    </row>
    <row r="520" spans="1:32" ht="27" outlineLevel="2" x14ac:dyDescent="0.35">
      <c r="A520" s="12" t="s">
        <v>126</v>
      </c>
      <c r="B520" s="12" t="s">
        <v>127</v>
      </c>
      <c r="C520" s="12" t="s">
        <v>87</v>
      </c>
      <c r="D520" s="12" t="s">
        <v>89</v>
      </c>
      <c r="E520" s="13"/>
      <c r="F520" s="12" t="s">
        <v>184</v>
      </c>
      <c r="G520" s="13">
        <v>1320</v>
      </c>
      <c r="H520" s="13">
        <v>3480</v>
      </c>
      <c r="I520" s="40" t="s">
        <v>244</v>
      </c>
      <c r="J520" s="47">
        <v>334446</v>
      </c>
      <c r="K520" s="47">
        <v>1434446</v>
      </c>
      <c r="L520" s="47">
        <v>0</v>
      </c>
      <c r="M520" s="47">
        <v>0</v>
      </c>
      <c r="N520" s="47">
        <v>0</v>
      </c>
      <c r="O520" s="47">
        <v>0</v>
      </c>
      <c r="P520" s="47">
        <v>0</v>
      </c>
      <c r="Q520" s="48">
        <v>3300000</v>
      </c>
      <c r="R520" s="47">
        <v>0</v>
      </c>
      <c r="S520" s="47">
        <f t="shared" si="61"/>
        <v>4734446</v>
      </c>
      <c r="T520" s="47">
        <v>0</v>
      </c>
      <c r="U520" s="47">
        <v>0</v>
      </c>
      <c r="V520" s="47">
        <v>0</v>
      </c>
      <c r="W520" s="47">
        <v>1418977.59</v>
      </c>
      <c r="X520" s="47">
        <v>1418977.59</v>
      </c>
      <c r="Y520" s="47">
        <v>15468.41</v>
      </c>
      <c r="Z520" s="47">
        <v>15468.41</v>
      </c>
      <c r="AA520" s="47">
        <v>0</v>
      </c>
      <c r="AB520" s="15">
        <f t="shared" si="62"/>
        <v>3315468.41</v>
      </c>
      <c r="AC520" s="49">
        <f t="shared" si="57"/>
        <v>0.98921645708517436</v>
      </c>
      <c r="AD520" s="49">
        <f t="shared" si="58"/>
        <v>0.29971354409787337</v>
      </c>
      <c r="AE520" s="49">
        <f t="shared" si="59"/>
        <v>0</v>
      </c>
      <c r="AF520" s="49">
        <f t="shared" si="60"/>
        <v>0.29971354409787337</v>
      </c>
    </row>
    <row r="521" spans="1:32" ht="67.5" outlineLevel="2" x14ac:dyDescent="0.35">
      <c r="A521" s="12" t="s">
        <v>126</v>
      </c>
      <c r="B521" s="12" t="s">
        <v>128</v>
      </c>
      <c r="C521" s="12" t="s">
        <v>87</v>
      </c>
      <c r="D521" s="12" t="s">
        <v>88</v>
      </c>
      <c r="E521" s="13">
        <v>200</v>
      </c>
      <c r="F521" s="12" t="s">
        <v>184</v>
      </c>
      <c r="G521" s="13">
        <v>1310</v>
      </c>
      <c r="H521" s="13">
        <v>3480</v>
      </c>
      <c r="I521" s="40" t="s">
        <v>226</v>
      </c>
      <c r="J521" s="47">
        <v>27140500</v>
      </c>
      <c r="K521" s="47">
        <v>27140500</v>
      </c>
      <c r="L521" s="47">
        <v>0</v>
      </c>
      <c r="M521" s="47">
        <v>0</v>
      </c>
      <c r="N521" s="48">
        <v>-4500000</v>
      </c>
      <c r="O521" s="48">
        <v>-35790</v>
      </c>
      <c r="P521" s="47">
        <v>0</v>
      </c>
      <c r="Q521" s="47">
        <v>0</v>
      </c>
      <c r="R521" s="47">
        <v>0</v>
      </c>
      <c r="S521" s="47">
        <f t="shared" si="61"/>
        <v>22640500</v>
      </c>
      <c r="T521" s="47">
        <v>0</v>
      </c>
      <c r="U521" s="47">
        <v>8485992.1199999992</v>
      </c>
      <c r="V521" s="47">
        <v>0</v>
      </c>
      <c r="W521" s="47">
        <v>14118717.880000001</v>
      </c>
      <c r="X521" s="47">
        <v>14118717.880000001</v>
      </c>
      <c r="Y521" s="47">
        <v>0</v>
      </c>
      <c r="Z521" s="47">
        <v>4535790</v>
      </c>
      <c r="AA521" s="47">
        <v>0</v>
      </c>
      <c r="AB521" s="15">
        <f t="shared" si="62"/>
        <v>35790</v>
      </c>
      <c r="AC521" s="49">
        <f t="shared" si="57"/>
        <v>0.52020846631417994</v>
      </c>
      <c r="AD521" s="49">
        <f t="shared" si="58"/>
        <v>0.62360450873434781</v>
      </c>
      <c r="AE521" s="49">
        <f t="shared" si="59"/>
        <v>0.37481469578852056</v>
      </c>
      <c r="AF521" s="49">
        <f t="shared" si="60"/>
        <v>0.99841920452286836</v>
      </c>
    </row>
    <row r="522" spans="1:32" ht="67.5" outlineLevel="2" x14ac:dyDescent="0.35">
      <c r="A522" s="12" t="s">
        <v>126</v>
      </c>
      <c r="B522" s="12" t="s">
        <v>128</v>
      </c>
      <c r="C522" s="12" t="s">
        <v>87</v>
      </c>
      <c r="D522" s="12" t="s">
        <v>88</v>
      </c>
      <c r="E522" s="13">
        <v>202</v>
      </c>
      <c r="F522" s="12" t="s">
        <v>184</v>
      </c>
      <c r="G522" s="13">
        <v>1310</v>
      </c>
      <c r="H522" s="13">
        <v>3480</v>
      </c>
      <c r="I522" s="40" t="s">
        <v>227</v>
      </c>
      <c r="J522" s="47">
        <v>14001154</v>
      </c>
      <c r="K522" s="47">
        <v>14001154</v>
      </c>
      <c r="L522" s="47">
        <v>0</v>
      </c>
      <c r="M522" s="47">
        <v>0</v>
      </c>
      <c r="N522" s="47">
        <v>0</v>
      </c>
      <c r="O522" s="48">
        <v>-20138</v>
      </c>
      <c r="P522" s="48">
        <v>48458</v>
      </c>
      <c r="Q522" s="47">
        <v>0</v>
      </c>
      <c r="R522" s="47">
        <v>0</v>
      </c>
      <c r="S522" s="47">
        <f t="shared" si="61"/>
        <v>14049612</v>
      </c>
      <c r="T522" s="47">
        <v>0</v>
      </c>
      <c r="U522" s="47">
        <v>4429027.8499999996</v>
      </c>
      <c r="V522" s="47">
        <v>0</v>
      </c>
      <c r="W522" s="47">
        <v>9551988.1500000004</v>
      </c>
      <c r="X522" s="47">
        <v>9551988.1500000004</v>
      </c>
      <c r="Y522" s="47">
        <v>0</v>
      </c>
      <c r="Z522" s="47">
        <v>20138</v>
      </c>
      <c r="AA522" s="47">
        <v>0</v>
      </c>
      <c r="AB522" s="15">
        <f t="shared" si="62"/>
        <v>68596</v>
      </c>
      <c r="AC522" s="49">
        <f t="shared" si="57"/>
        <v>0.68222863272555967</v>
      </c>
      <c r="AD522" s="49">
        <f t="shared" si="58"/>
        <v>0.67987558304101214</v>
      </c>
      <c r="AE522" s="49">
        <f t="shared" si="59"/>
        <v>0.31524200454788359</v>
      </c>
      <c r="AF522" s="49">
        <f t="shared" si="60"/>
        <v>0.99511758758889579</v>
      </c>
    </row>
    <row r="523" spans="1:32" ht="81" outlineLevel="2" x14ac:dyDescent="0.35">
      <c r="A523" s="12" t="s">
        <v>126</v>
      </c>
      <c r="B523" s="12" t="s">
        <v>128</v>
      </c>
      <c r="C523" s="12" t="s">
        <v>87</v>
      </c>
      <c r="D523" s="12" t="s">
        <v>88</v>
      </c>
      <c r="E523" s="13">
        <v>203</v>
      </c>
      <c r="F523" s="12" t="s">
        <v>184</v>
      </c>
      <c r="G523" s="13">
        <v>1310</v>
      </c>
      <c r="H523" s="13">
        <v>3480</v>
      </c>
      <c r="I523" s="40" t="s">
        <v>283</v>
      </c>
      <c r="J523" s="47">
        <v>550000000</v>
      </c>
      <c r="K523" s="47">
        <v>549960424</v>
      </c>
      <c r="L523" s="47">
        <v>0</v>
      </c>
      <c r="M523" s="47">
        <v>0</v>
      </c>
      <c r="N523" s="47">
        <v>0</v>
      </c>
      <c r="O523" s="47">
        <v>0</v>
      </c>
      <c r="P523" s="47">
        <v>0</v>
      </c>
      <c r="Q523" s="47">
        <v>0</v>
      </c>
      <c r="R523" s="47">
        <v>0</v>
      </c>
      <c r="S523" s="47">
        <f t="shared" si="61"/>
        <v>549960424</v>
      </c>
      <c r="T523" s="47">
        <v>0</v>
      </c>
      <c r="U523" s="47">
        <v>1422585.74</v>
      </c>
      <c r="V523" s="47">
        <v>0</v>
      </c>
      <c r="W523" s="47">
        <v>548537838.25999999</v>
      </c>
      <c r="X523" s="47">
        <v>548537838.25999999</v>
      </c>
      <c r="Y523" s="47">
        <v>0</v>
      </c>
      <c r="Z523" s="47">
        <v>0</v>
      </c>
      <c r="AA523" s="47">
        <v>0</v>
      </c>
      <c r="AB523" s="15">
        <f t="shared" si="62"/>
        <v>0</v>
      </c>
      <c r="AC523" s="49">
        <f t="shared" si="57"/>
        <v>0.99741329434279435</v>
      </c>
      <c r="AD523" s="49">
        <f t="shared" si="58"/>
        <v>0.99741329434279435</v>
      </c>
      <c r="AE523" s="49">
        <f t="shared" si="59"/>
        <v>2.5867056572056175E-3</v>
      </c>
      <c r="AF523" s="49">
        <f t="shared" si="60"/>
        <v>1</v>
      </c>
    </row>
    <row r="524" spans="1:32" ht="40.5" outlineLevel="2" x14ac:dyDescent="0.35">
      <c r="A524" s="12" t="s">
        <v>126</v>
      </c>
      <c r="B524" s="12" t="s">
        <v>128</v>
      </c>
      <c r="C524" s="12" t="s">
        <v>87</v>
      </c>
      <c r="D524" s="12" t="s">
        <v>88</v>
      </c>
      <c r="E524" s="13">
        <v>204</v>
      </c>
      <c r="F524" s="12" t="s">
        <v>184</v>
      </c>
      <c r="G524" s="13">
        <v>1310</v>
      </c>
      <c r="H524" s="13">
        <v>3480</v>
      </c>
      <c r="I524" s="40" t="s">
        <v>228</v>
      </c>
      <c r="J524" s="47">
        <v>60786747</v>
      </c>
      <c r="K524" s="47">
        <v>60786747</v>
      </c>
      <c r="L524" s="47">
        <v>0</v>
      </c>
      <c r="M524" s="47">
        <v>0</v>
      </c>
      <c r="N524" s="47">
        <v>0</v>
      </c>
      <c r="O524" s="48">
        <v>-81274</v>
      </c>
      <c r="P524" s="48">
        <v>304309</v>
      </c>
      <c r="Q524" s="47">
        <v>0</v>
      </c>
      <c r="R524" s="47">
        <v>0</v>
      </c>
      <c r="S524" s="47">
        <f t="shared" si="61"/>
        <v>61091056</v>
      </c>
      <c r="T524" s="47">
        <v>0</v>
      </c>
      <c r="U524" s="47">
        <v>29034331.870000001</v>
      </c>
      <c r="V524" s="47">
        <v>0</v>
      </c>
      <c r="W524" s="47">
        <v>31671141.129999999</v>
      </c>
      <c r="X524" s="47">
        <v>31671141.129999999</v>
      </c>
      <c r="Y524" s="47">
        <v>0</v>
      </c>
      <c r="Z524" s="47">
        <v>81274</v>
      </c>
      <c r="AA524" s="47">
        <v>0</v>
      </c>
      <c r="AB524" s="15">
        <f t="shared" si="62"/>
        <v>385583</v>
      </c>
      <c r="AC524" s="49">
        <f t="shared" si="57"/>
        <v>0.52102049695141606</v>
      </c>
      <c r="AD524" s="49">
        <f t="shared" si="58"/>
        <v>0.51842517061744686</v>
      </c>
      <c r="AE524" s="49">
        <f t="shared" si="59"/>
        <v>0.47526321807238037</v>
      </c>
      <c r="AF524" s="49">
        <f t="shared" si="60"/>
        <v>0.99368838868982723</v>
      </c>
    </row>
    <row r="525" spans="1:32" ht="121.5" outlineLevel="2" x14ac:dyDescent="0.35">
      <c r="A525" s="12" t="s">
        <v>126</v>
      </c>
      <c r="B525" s="12" t="s">
        <v>128</v>
      </c>
      <c r="C525" s="12" t="s">
        <v>87</v>
      </c>
      <c r="D525" s="12" t="s">
        <v>88</v>
      </c>
      <c r="E525" s="13">
        <v>209</v>
      </c>
      <c r="F525" s="12" t="s">
        <v>184</v>
      </c>
      <c r="G525" s="13">
        <v>1310</v>
      </c>
      <c r="H525" s="13">
        <v>3480</v>
      </c>
      <c r="I525" s="40" t="s">
        <v>284</v>
      </c>
      <c r="J525" s="47">
        <v>200000000</v>
      </c>
      <c r="K525" s="47">
        <v>200000000</v>
      </c>
      <c r="L525" s="47">
        <v>0</v>
      </c>
      <c r="M525" s="47">
        <v>0</v>
      </c>
      <c r="N525" s="47">
        <v>0</v>
      </c>
      <c r="O525" s="47">
        <v>0</v>
      </c>
      <c r="P525" s="47">
        <v>0</v>
      </c>
      <c r="Q525" s="47">
        <v>0</v>
      </c>
      <c r="R525" s="47">
        <v>0</v>
      </c>
      <c r="S525" s="47">
        <f t="shared" si="61"/>
        <v>200000000</v>
      </c>
      <c r="T525" s="47">
        <v>0</v>
      </c>
      <c r="U525" s="47">
        <v>0</v>
      </c>
      <c r="V525" s="47">
        <v>0</v>
      </c>
      <c r="W525" s="47">
        <v>200000000</v>
      </c>
      <c r="X525" s="47">
        <v>200000000</v>
      </c>
      <c r="Y525" s="47">
        <v>0</v>
      </c>
      <c r="Z525" s="47">
        <v>0</v>
      </c>
      <c r="AA525" s="47">
        <v>0</v>
      </c>
      <c r="AB525" s="15">
        <f t="shared" si="62"/>
        <v>0</v>
      </c>
      <c r="AC525" s="49">
        <f t="shared" si="57"/>
        <v>1</v>
      </c>
      <c r="AD525" s="49">
        <f t="shared" si="58"/>
        <v>1</v>
      </c>
      <c r="AE525" s="49">
        <f t="shared" si="59"/>
        <v>0</v>
      </c>
      <c r="AF525" s="49">
        <f t="shared" si="60"/>
        <v>1</v>
      </c>
    </row>
    <row r="526" spans="1:32" ht="162" outlineLevel="2" x14ac:dyDescent="0.35">
      <c r="A526" s="12" t="s">
        <v>126</v>
      </c>
      <c r="B526" s="12" t="s">
        <v>128</v>
      </c>
      <c r="C526" s="12" t="s">
        <v>87</v>
      </c>
      <c r="D526" s="12" t="s">
        <v>88</v>
      </c>
      <c r="E526" s="13">
        <v>210</v>
      </c>
      <c r="F526" s="12" t="s">
        <v>184</v>
      </c>
      <c r="G526" s="13">
        <v>1310</v>
      </c>
      <c r="H526" s="13">
        <v>3480</v>
      </c>
      <c r="I526" s="40" t="s">
        <v>285</v>
      </c>
      <c r="J526" s="47">
        <v>300000000</v>
      </c>
      <c r="K526" s="47">
        <v>300000000</v>
      </c>
      <c r="L526" s="47">
        <v>0</v>
      </c>
      <c r="M526" s="47">
        <v>0</v>
      </c>
      <c r="N526" s="47">
        <v>0</v>
      </c>
      <c r="O526" s="47">
        <v>0</v>
      </c>
      <c r="P526" s="47">
        <v>0</v>
      </c>
      <c r="Q526" s="47">
        <v>0</v>
      </c>
      <c r="R526" s="47">
        <v>0</v>
      </c>
      <c r="S526" s="47">
        <f t="shared" si="61"/>
        <v>300000000</v>
      </c>
      <c r="T526" s="47">
        <v>0</v>
      </c>
      <c r="U526" s="47">
        <v>0</v>
      </c>
      <c r="V526" s="47">
        <v>0</v>
      </c>
      <c r="W526" s="47">
        <v>300000000</v>
      </c>
      <c r="X526" s="47">
        <v>300000000</v>
      </c>
      <c r="Y526" s="47">
        <v>0</v>
      </c>
      <c r="Z526" s="47">
        <v>0</v>
      </c>
      <c r="AA526" s="47">
        <v>0</v>
      </c>
      <c r="AB526" s="15">
        <f t="shared" si="62"/>
        <v>0</v>
      </c>
      <c r="AC526" s="49">
        <f t="shared" si="57"/>
        <v>1</v>
      </c>
      <c r="AD526" s="49">
        <f t="shared" si="58"/>
        <v>1</v>
      </c>
      <c r="AE526" s="49">
        <f t="shared" si="59"/>
        <v>0</v>
      </c>
      <c r="AF526" s="49">
        <f t="shared" si="60"/>
        <v>1</v>
      </c>
    </row>
    <row r="527" spans="1:32" ht="81" outlineLevel="2" x14ac:dyDescent="0.35">
      <c r="A527" s="12" t="s">
        <v>126</v>
      </c>
      <c r="B527" s="12" t="s">
        <v>128</v>
      </c>
      <c r="C527" s="12" t="s">
        <v>87</v>
      </c>
      <c r="D527" s="12" t="s">
        <v>88</v>
      </c>
      <c r="E527" s="13">
        <v>211</v>
      </c>
      <c r="F527" s="12" t="s">
        <v>184</v>
      </c>
      <c r="G527" s="13">
        <v>1310</v>
      </c>
      <c r="H527" s="13">
        <v>3480</v>
      </c>
      <c r="I527" s="40" t="s">
        <v>286</v>
      </c>
      <c r="J527" s="47">
        <v>70000000</v>
      </c>
      <c r="K527" s="47">
        <v>70000000</v>
      </c>
      <c r="L527" s="47">
        <v>0</v>
      </c>
      <c r="M527" s="47">
        <v>0</v>
      </c>
      <c r="N527" s="47">
        <v>0</v>
      </c>
      <c r="O527" s="47">
        <v>0</v>
      </c>
      <c r="P527" s="47">
        <v>0</v>
      </c>
      <c r="Q527" s="47">
        <v>0</v>
      </c>
      <c r="R527" s="47">
        <v>0</v>
      </c>
      <c r="S527" s="47">
        <f t="shared" si="61"/>
        <v>70000000</v>
      </c>
      <c r="T527" s="47">
        <v>0</v>
      </c>
      <c r="U527" s="47">
        <v>0</v>
      </c>
      <c r="V527" s="47">
        <v>0</v>
      </c>
      <c r="W527" s="47">
        <v>70000000</v>
      </c>
      <c r="X527" s="47">
        <v>70000000</v>
      </c>
      <c r="Y527" s="47">
        <v>0</v>
      </c>
      <c r="Z527" s="47">
        <v>0</v>
      </c>
      <c r="AA527" s="47">
        <v>0</v>
      </c>
      <c r="AB527" s="15">
        <f t="shared" si="62"/>
        <v>0</v>
      </c>
      <c r="AC527" s="49">
        <f t="shared" si="57"/>
        <v>1</v>
      </c>
      <c r="AD527" s="49">
        <f t="shared" si="58"/>
        <v>1</v>
      </c>
      <c r="AE527" s="49">
        <f t="shared" si="59"/>
        <v>0</v>
      </c>
      <c r="AF527" s="49">
        <f t="shared" si="60"/>
        <v>1</v>
      </c>
    </row>
    <row r="528" spans="1:32" ht="67.5" outlineLevel="2" x14ac:dyDescent="0.35">
      <c r="A528" s="12" t="s">
        <v>126</v>
      </c>
      <c r="B528" s="12" t="s">
        <v>128</v>
      </c>
      <c r="C528" s="12" t="s">
        <v>87</v>
      </c>
      <c r="D528" s="12" t="s">
        <v>88</v>
      </c>
      <c r="E528" s="13">
        <v>212</v>
      </c>
      <c r="F528" s="12" t="s">
        <v>184</v>
      </c>
      <c r="G528" s="13">
        <v>1310</v>
      </c>
      <c r="H528" s="13">
        <v>3480</v>
      </c>
      <c r="I528" s="40" t="s">
        <v>287</v>
      </c>
      <c r="J528" s="47">
        <v>30000000</v>
      </c>
      <c r="K528" s="47">
        <v>30000000</v>
      </c>
      <c r="L528" s="47">
        <v>0</v>
      </c>
      <c r="M528" s="47">
        <v>0</v>
      </c>
      <c r="N528" s="47">
        <v>0</v>
      </c>
      <c r="O528" s="47">
        <v>0</v>
      </c>
      <c r="P528" s="47">
        <v>0</v>
      </c>
      <c r="Q528" s="47">
        <v>0</v>
      </c>
      <c r="R528" s="47">
        <v>0</v>
      </c>
      <c r="S528" s="47">
        <f t="shared" si="61"/>
        <v>30000000</v>
      </c>
      <c r="T528" s="47">
        <v>0</v>
      </c>
      <c r="U528" s="47">
        <v>0</v>
      </c>
      <c r="V528" s="47">
        <v>0</v>
      </c>
      <c r="W528" s="47">
        <v>30000000</v>
      </c>
      <c r="X528" s="47">
        <v>30000000</v>
      </c>
      <c r="Y528" s="47">
        <v>0</v>
      </c>
      <c r="Z528" s="47">
        <v>0</v>
      </c>
      <c r="AA528" s="47">
        <v>0</v>
      </c>
      <c r="AB528" s="15">
        <f t="shared" si="62"/>
        <v>0</v>
      </c>
      <c r="AC528" s="49">
        <f t="shared" si="57"/>
        <v>1</v>
      </c>
      <c r="AD528" s="49">
        <f t="shared" si="58"/>
        <v>1</v>
      </c>
      <c r="AE528" s="49">
        <f t="shared" si="59"/>
        <v>0</v>
      </c>
      <c r="AF528" s="49">
        <f t="shared" si="60"/>
        <v>1</v>
      </c>
    </row>
    <row r="529" spans="1:32" ht="162" outlineLevel="2" x14ac:dyDescent="0.35">
      <c r="A529" s="12" t="s">
        <v>126</v>
      </c>
      <c r="B529" s="12" t="s">
        <v>128</v>
      </c>
      <c r="C529" s="12" t="s">
        <v>87</v>
      </c>
      <c r="D529" s="12" t="s">
        <v>88</v>
      </c>
      <c r="E529" s="13">
        <v>213</v>
      </c>
      <c r="F529" s="12" t="s">
        <v>184</v>
      </c>
      <c r="G529" s="13">
        <v>1310</v>
      </c>
      <c r="H529" s="13">
        <v>3480</v>
      </c>
      <c r="I529" s="40" t="s">
        <v>288</v>
      </c>
      <c r="J529" s="47">
        <v>0</v>
      </c>
      <c r="K529" s="47">
        <v>21262420</v>
      </c>
      <c r="L529" s="47">
        <v>0</v>
      </c>
      <c r="M529" s="47">
        <v>0</v>
      </c>
      <c r="N529" s="47">
        <v>0</v>
      </c>
      <c r="O529" s="47">
        <v>0</v>
      </c>
      <c r="P529" s="47">
        <v>0</v>
      </c>
      <c r="Q529" s="47">
        <v>0</v>
      </c>
      <c r="R529" s="47">
        <v>0</v>
      </c>
      <c r="S529" s="47">
        <f t="shared" si="61"/>
        <v>21262420</v>
      </c>
      <c r="T529" s="47">
        <v>0</v>
      </c>
      <c r="U529" s="47">
        <v>21262420</v>
      </c>
      <c r="V529" s="47">
        <v>0</v>
      </c>
      <c r="W529" s="47">
        <v>0</v>
      </c>
      <c r="X529" s="47">
        <v>0</v>
      </c>
      <c r="Y529" s="47">
        <v>0</v>
      </c>
      <c r="Z529" s="47">
        <v>0</v>
      </c>
      <c r="AA529" s="47">
        <v>0</v>
      </c>
      <c r="AB529" s="15">
        <f t="shared" si="62"/>
        <v>0</v>
      </c>
      <c r="AC529" s="49">
        <f t="shared" si="57"/>
        <v>0</v>
      </c>
      <c r="AD529" s="49">
        <f t="shared" si="58"/>
        <v>0</v>
      </c>
      <c r="AE529" s="49">
        <f t="shared" si="59"/>
        <v>1</v>
      </c>
      <c r="AF529" s="49">
        <f t="shared" si="60"/>
        <v>1</v>
      </c>
    </row>
    <row r="530" spans="1:32" ht="40.5" outlineLevel="2" x14ac:dyDescent="0.35">
      <c r="A530" s="12" t="s">
        <v>126</v>
      </c>
      <c r="B530" s="12" t="s">
        <v>128</v>
      </c>
      <c r="C530" s="12" t="s">
        <v>87</v>
      </c>
      <c r="D530" s="12" t="s">
        <v>131</v>
      </c>
      <c r="E530" s="13"/>
      <c r="F530" s="12" t="s">
        <v>184</v>
      </c>
      <c r="G530" s="13">
        <v>1320</v>
      </c>
      <c r="H530" s="13">
        <v>3480</v>
      </c>
      <c r="I530" s="40" t="s">
        <v>289</v>
      </c>
      <c r="J530" s="47">
        <v>1400000</v>
      </c>
      <c r="K530" s="47">
        <v>1400000</v>
      </c>
      <c r="L530" s="47">
        <v>0</v>
      </c>
      <c r="M530" s="47">
        <v>0</v>
      </c>
      <c r="N530" s="47">
        <v>0</v>
      </c>
      <c r="O530" s="47">
        <v>0</v>
      </c>
      <c r="P530" s="47">
        <v>0</v>
      </c>
      <c r="Q530" s="47">
        <v>0</v>
      </c>
      <c r="R530" s="47">
        <v>0</v>
      </c>
      <c r="S530" s="47">
        <f t="shared" si="61"/>
        <v>1400000</v>
      </c>
      <c r="T530" s="47">
        <v>0</v>
      </c>
      <c r="U530" s="47">
        <v>0</v>
      </c>
      <c r="V530" s="47">
        <v>0</v>
      </c>
      <c r="W530" s="47">
        <v>0</v>
      </c>
      <c r="X530" s="47">
        <v>0</v>
      </c>
      <c r="Y530" s="47">
        <v>0</v>
      </c>
      <c r="Z530" s="47">
        <v>1400000</v>
      </c>
      <c r="AA530" s="47">
        <v>0</v>
      </c>
      <c r="AB530" s="15">
        <f t="shared" si="62"/>
        <v>1400000</v>
      </c>
      <c r="AC530" s="49">
        <f t="shared" si="57"/>
        <v>0</v>
      </c>
      <c r="AD530" s="49">
        <f t="shared" si="58"/>
        <v>0</v>
      </c>
      <c r="AE530" s="49">
        <f t="shared" si="59"/>
        <v>0</v>
      </c>
      <c r="AF530" s="49">
        <f t="shared" si="60"/>
        <v>0</v>
      </c>
    </row>
    <row r="531" spans="1:32" ht="27" outlineLevel="2" x14ac:dyDescent="0.35">
      <c r="A531" s="12" t="s">
        <v>126</v>
      </c>
      <c r="B531" s="12" t="s">
        <v>128</v>
      </c>
      <c r="C531" s="12" t="s">
        <v>87</v>
      </c>
      <c r="D531" s="12" t="s">
        <v>89</v>
      </c>
      <c r="E531" s="13"/>
      <c r="F531" s="12" t="s">
        <v>184</v>
      </c>
      <c r="G531" s="13">
        <v>1320</v>
      </c>
      <c r="H531" s="13">
        <v>3480</v>
      </c>
      <c r="I531" s="40" t="s">
        <v>244</v>
      </c>
      <c r="J531" s="47">
        <v>34411201</v>
      </c>
      <c r="K531" s="47">
        <v>34411201</v>
      </c>
      <c r="L531" s="47">
        <v>0</v>
      </c>
      <c r="M531" s="47">
        <v>0</v>
      </c>
      <c r="N531" s="47">
        <v>0</v>
      </c>
      <c r="O531" s="47">
        <v>0</v>
      </c>
      <c r="P531" s="47">
        <v>0</v>
      </c>
      <c r="Q531" s="48">
        <v>-3300000</v>
      </c>
      <c r="R531" s="47">
        <v>0</v>
      </c>
      <c r="S531" s="47">
        <f t="shared" si="61"/>
        <v>31111201</v>
      </c>
      <c r="T531" s="47">
        <v>0</v>
      </c>
      <c r="U531" s="47">
        <v>0</v>
      </c>
      <c r="V531" s="47">
        <v>0</v>
      </c>
      <c r="W531" s="47">
        <v>11648782.060000001</v>
      </c>
      <c r="X531" s="47">
        <v>11648782.060000001</v>
      </c>
      <c r="Y531" s="47">
        <v>19462418.940000001</v>
      </c>
      <c r="Z531" s="47">
        <v>22762418.940000001</v>
      </c>
      <c r="AA531" s="47">
        <v>0</v>
      </c>
      <c r="AB531" s="15">
        <f t="shared" si="62"/>
        <v>19462418.939999998</v>
      </c>
      <c r="AC531" s="49">
        <f t="shared" si="57"/>
        <v>0.33851716073495952</v>
      </c>
      <c r="AD531" s="49">
        <f t="shared" si="58"/>
        <v>0.37442405582478155</v>
      </c>
      <c r="AE531" s="49">
        <f t="shared" si="59"/>
        <v>0</v>
      </c>
      <c r="AF531" s="49">
        <f t="shared" si="60"/>
        <v>0.37442405582478155</v>
      </c>
    </row>
    <row r="532" spans="1:32" ht="81" outlineLevel="2" x14ac:dyDescent="0.35">
      <c r="A532" s="12" t="s">
        <v>126</v>
      </c>
      <c r="B532" s="12" t="s">
        <v>128</v>
      </c>
      <c r="C532" s="12" t="s">
        <v>87</v>
      </c>
      <c r="D532" s="12" t="s">
        <v>132</v>
      </c>
      <c r="E532" s="13">
        <v>204</v>
      </c>
      <c r="F532" s="12" t="s">
        <v>184</v>
      </c>
      <c r="G532" s="13">
        <v>1320</v>
      </c>
      <c r="H532" s="13">
        <v>3480</v>
      </c>
      <c r="I532" s="40" t="s">
        <v>290</v>
      </c>
      <c r="J532" s="47">
        <v>150000000</v>
      </c>
      <c r="K532" s="47">
        <v>150000000</v>
      </c>
      <c r="L532" s="47">
        <v>0</v>
      </c>
      <c r="M532" s="47">
        <v>0</v>
      </c>
      <c r="N532" s="47">
        <v>0</v>
      </c>
      <c r="O532" s="47">
        <v>0</v>
      </c>
      <c r="P532" s="47">
        <v>0</v>
      </c>
      <c r="Q532" s="47">
        <v>0</v>
      </c>
      <c r="R532" s="47">
        <v>0</v>
      </c>
      <c r="S532" s="47">
        <f t="shared" si="61"/>
        <v>150000000</v>
      </c>
      <c r="T532" s="47">
        <v>0</v>
      </c>
      <c r="U532" s="47">
        <v>0</v>
      </c>
      <c r="V532" s="47">
        <v>0</v>
      </c>
      <c r="W532" s="47">
        <v>150000000</v>
      </c>
      <c r="X532" s="47">
        <v>150000000</v>
      </c>
      <c r="Y532" s="47">
        <v>0</v>
      </c>
      <c r="Z532" s="47">
        <v>0</v>
      </c>
      <c r="AA532" s="47">
        <v>0</v>
      </c>
      <c r="AB532" s="15">
        <f t="shared" si="62"/>
        <v>0</v>
      </c>
      <c r="AC532" s="49">
        <f t="shared" si="57"/>
        <v>1</v>
      </c>
      <c r="AD532" s="49">
        <f t="shared" si="58"/>
        <v>1</v>
      </c>
      <c r="AE532" s="49">
        <f t="shared" si="59"/>
        <v>0</v>
      </c>
      <c r="AF532" s="49">
        <f t="shared" si="60"/>
        <v>1</v>
      </c>
    </row>
    <row r="533" spans="1:32" ht="162" outlineLevel="2" x14ac:dyDescent="0.35">
      <c r="A533" s="12" t="s">
        <v>126</v>
      </c>
      <c r="B533" s="12" t="s">
        <v>128</v>
      </c>
      <c r="C533" s="12" t="s">
        <v>87</v>
      </c>
      <c r="D533" s="12" t="s">
        <v>132</v>
      </c>
      <c r="E533" s="13">
        <v>235</v>
      </c>
      <c r="F533" s="12" t="s">
        <v>184</v>
      </c>
      <c r="G533" s="13">
        <v>1320</v>
      </c>
      <c r="H533" s="13">
        <v>3480</v>
      </c>
      <c r="I533" s="40" t="s">
        <v>291</v>
      </c>
      <c r="J533" s="47">
        <v>76500000</v>
      </c>
      <c r="K533" s="47">
        <v>76500000</v>
      </c>
      <c r="L533" s="47">
        <v>0</v>
      </c>
      <c r="M533" s="47">
        <v>0</v>
      </c>
      <c r="N533" s="47">
        <v>0</v>
      </c>
      <c r="O533" s="47">
        <v>0</v>
      </c>
      <c r="P533" s="47">
        <v>0</v>
      </c>
      <c r="Q533" s="47">
        <v>0</v>
      </c>
      <c r="R533" s="47">
        <v>0</v>
      </c>
      <c r="S533" s="47">
        <f t="shared" si="61"/>
        <v>76500000</v>
      </c>
      <c r="T533" s="47">
        <v>0</v>
      </c>
      <c r="U533" s="47">
        <v>25500000</v>
      </c>
      <c r="V533" s="47">
        <v>0</v>
      </c>
      <c r="W533" s="47">
        <v>51000000</v>
      </c>
      <c r="X533" s="47">
        <v>51000000</v>
      </c>
      <c r="Y533" s="47">
        <v>0</v>
      </c>
      <c r="Z533" s="47">
        <v>0</v>
      </c>
      <c r="AA533" s="47">
        <v>0</v>
      </c>
      <c r="AB533" s="15">
        <f t="shared" si="62"/>
        <v>0</v>
      </c>
      <c r="AC533" s="49">
        <f t="shared" si="57"/>
        <v>0.66666666666666663</v>
      </c>
      <c r="AD533" s="49">
        <f t="shared" si="58"/>
        <v>0.66666666666666663</v>
      </c>
      <c r="AE533" s="49">
        <f t="shared" si="59"/>
        <v>0.33333333333333331</v>
      </c>
      <c r="AF533" s="49">
        <f t="shared" si="60"/>
        <v>1</v>
      </c>
    </row>
    <row r="534" spans="1:32" ht="67.5" outlineLevel="2" x14ac:dyDescent="0.35">
      <c r="A534" s="12" t="s">
        <v>126</v>
      </c>
      <c r="B534" s="12" t="s">
        <v>128</v>
      </c>
      <c r="C534" s="12" t="s">
        <v>87</v>
      </c>
      <c r="D534" s="12" t="s">
        <v>125</v>
      </c>
      <c r="E534" s="13"/>
      <c r="F534" s="12" t="s">
        <v>184</v>
      </c>
      <c r="G534" s="13">
        <v>1320</v>
      </c>
      <c r="H534" s="13">
        <v>3480</v>
      </c>
      <c r="I534" s="40" t="s">
        <v>292</v>
      </c>
      <c r="J534" s="47">
        <v>0</v>
      </c>
      <c r="K534" s="47">
        <v>39576</v>
      </c>
      <c r="L534" s="47">
        <v>0</v>
      </c>
      <c r="M534" s="47">
        <v>0</v>
      </c>
      <c r="N534" s="47">
        <v>0</v>
      </c>
      <c r="O534" s="47">
        <v>0</v>
      </c>
      <c r="P534" s="47">
        <v>0</v>
      </c>
      <c r="Q534" s="47">
        <v>0</v>
      </c>
      <c r="R534" s="47">
        <v>0</v>
      </c>
      <c r="S534" s="47">
        <f t="shared" si="61"/>
        <v>39576</v>
      </c>
      <c r="T534" s="47">
        <v>0</v>
      </c>
      <c r="U534" s="47">
        <v>39576</v>
      </c>
      <c r="V534" s="47">
        <v>0</v>
      </c>
      <c r="W534" s="47">
        <v>0</v>
      </c>
      <c r="X534" s="47">
        <v>0</v>
      </c>
      <c r="Y534" s="47">
        <v>0</v>
      </c>
      <c r="Z534" s="47">
        <v>0</v>
      </c>
      <c r="AA534" s="47">
        <v>0</v>
      </c>
      <c r="AB534" s="15">
        <f t="shared" si="62"/>
        <v>0</v>
      </c>
      <c r="AC534" s="49">
        <f t="shared" si="57"/>
        <v>0</v>
      </c>
      <c r="AD534" s="49">
        <f t="shared" si="58"/>
        <v>0</v>
      </c>
      <c r="AE534" s="49">
        <f t="shared" si="59"/>
        <v>1</v>
      </c>
      <c r="AF534" s="49">
        <f t="shared" si="60"/>
        <v>1</v>
      </c>
    </row>
    <row r="535" spans="1:32" ht="162" outlineLevel="2" x14ac:dyDescent="0.35">
      <c r="A535" s="12" t="s">
        <v>126</v>
      </c>
      <c r="B535" s="12" t="s">
        <v>128</v>
      </c>
      <c r="C535" s="12" t="s">
        <v>87</v>
      </c>
      <c r="D535" s="12" t="s">
        <v>133</v>
      </c>
      <c r="E535" s="13">
        <v>200</v>
      </c>
      <c r="F535" s="12" t="s">
        <v>184</v>
      </c>
      <c r="G535" s="13">
        <v>1330</v>
      </c>
      <c r="H535" s="13">
        <v>3480</v>
      </c>
      <c r="I535" s="40" t="s">
        <v>408</v>
      </c>
      <c r="J535" s="47">
        <v>429342668</v>
      </c>
      <c r="K535" s="47">
        <v>395265577</v>
      </c>
      <c r="L535" s="47">
        <v>0</v>
      </c>
      <c r="M535" s="47">
        <v>0</v>
      </c>
      <c r="N535" s="47">
        <v>0</v>
      </c>
      <c r="O535" s="47">
        <v>0</v>
      </c>
      <c r="P535" s="47">
        <v>0</v>
      </c>
      <c r="Q535" s="47">
        <v>0</v>
      </c>
      <c r="R535" s="47">
        <v>0</v>
      </c>
      <c r="S535" s="47">
        <f t="shared" si="61"/>
        <v>395265577</v>
      </c>
      <c r="T535" s="47">
        <v>0</v>
      </c>
      <c r="U535" s="47">
        <v>216670057.19999999</v>
      </c>
      <c r="V535" s="47">
        <v>0</v>
      </c>
      <c r="W535" s="47">
        <v>127903354.8</v>
      </c>
      <c r="X535" s="47">
        <v>127903354.8</v>
      </c>
      <c r="Y535" s="47">
        <v>0</v>
      </c>
      <c r="Z535" s="47">
        <v>50692165</v>
      </c>
      <c r="AA535" s="47">
        <v>0</v>
      </c>
      <c r="AB535" s="15">
        <f t="shared" si="62"/>
        <v>50692165.000000015</v>
      </c>
      <c r="AC535" s="49">
        <f t="shared" si="57"/>
        <v>0.32358839788368415</v>
      </c>
      <c r="AD535" s="49">
        <f t="shared" si="58"/>
        <v>0.32358839788368415</v>
      </c>
      <c r="AE535" s="49">
        <f t="shared" si="59"/>
        <v>0.54816323456368166</v>
      </c>
      <c r="AF535" s="49">
        <f t="shared" si="60"/>
        <v>0.87175163244736575</v>
      </c>
    </row>
    <row r="536" spans="1:32" ht="67.5" outlineLevel="2" x14ac:dyDescent="0.35">
      <c r="A536" s="12" t="s">
        <v>126</v>
      </c>
      <c r="B536" s="12" t="s">
        <v>134</v>
      </c>
      <c r="C536" s="12" t="s">
        <v>87</v>
      </c>
      <c r="D536" s="12" t="s">
        <v>88</v>
      </c>
      <c r="E536" s="13">
        <v>200</v>
      </c>
      <c r="F536" s="12" t="s">
        <v>184</v>
      </c>
      <c r="G536" s="13">
        <v>1310</v>
      </c>
      <c r="H536" s="13">
        <v>3480</v>
      </c>
      <c r="I536" s="40" t="s">
        <v>226</v>
      </c>
      <c r="J536" s="47">
        <v>5369504</v>
      </c>
      <c r="K536" s="47">
        <v>5369504</v>
      </c>
      <c r="L536" s="47">
        <v>0</v>
      </c>
      <c r="M536" s="47">
        <v>0</v>
      </c>
      <c r="N536" s="47">
        <v>0</v>
      </c>
      <c r="O536" s="48">
        <v>-40114</v>
      </c>
      <c r="P536" s="47">
        <v>0</v>
      </c>
      <c r="Q536" s="47">
        <v>0</v>
      </c>
      <c r="R536" s="47">
        <v>0</v>
      </c>
      <c r="S536" s="47">
        <f t="shared" si="61"/>
        <v>5369504</v>
      </c>
      <c r="T536" s="47">
        <v>0</v>
      </c>
      <c r="U536" s="47">
        <v>2413210.63</v>
      </c>
      <c r="V536" s="47">
        <v>0</v>
      </c>
      <c r="W536" s="47">
        <v>2916179.37</v>
      </c>
      <c r="X536" s="47">
        <v>2916179.37</v>
      </c>
      <c r="Y536" s="47">
        <v>0</v>
      </c>
      <c r="Z536" s="47">
        <v>40114</v>
      </c>
      <c r="AA536" s="47">
        <v>0</v>
      </c>
      <c r="AB536" s="15">
        <f t="shared" si="62"/>
        <v>40114</v>
      </c>
      <c r="AC536" s="49">
        <f t="shared" si="57"/>
        <v>0.54310032546767828</v>
      </c>
      <c r="AD536" s="49">
        <f t="shared" si="58"/>
        <v>0.54310032546767828</v>
      </c>
      <c r="AE536" s="49">
        <f t="shared" si="59"/>
        <v>0.44942896587841258</v>
      </c>
      <c r="AF536" s="49">
        <f t="shared" si="60"/>
        <v>0.9925292913460908</v>
      </c>
    </row>
    <row r="537" spans="1:32" ht="67.5" outlineLevel="2" x14ac:dyDescent="0.35">
      <c r="A537" s="12" t="s">
        <v>126</v>
      </c>
      <c r="B537" s="12" t="s">
        <v>134</v>
      </c>
      <c r="C537" s="12" t="s">
        <v>87</v>
      </c>
      <c r="D537" s="12" t="s">
        <v>88</v>
      </c>
      <c r="E537" s="13">
        <v>202</v>
      </c>
      <c r="F537" s="12" t="s">
        <v>184</v>
      </c>
      <c r="G537" s="13">
        <v>1310</v>
      </c>
      <c r="H537" s="13">
        <v>3480</v>
      </c>
      <c r="I537" s="40" t="s">
        <v>227</v>
      </c>
      <c r="J537" s="47">
        <v>2770003</v>
      </c>
      <c r="K537" s="47">
        <v>2770003</v>
      </c>
      <c r="L537" s="47">
        <v>0</v>
      </c>
      <c r="M537" s="47">
        <v>0</v>
      </c>
      <c r="N537" s="47">
        <v>0</v>
      </c>
      <c r="O537" s="48">
        <v>-22570</v>
      </c>
      <c r="P537" s="47">
        <v>0</v>
      </c>
      <c r="Q537" s="47">
        <v>0</v>
      </c>
      <c r="R537" s="47">
        <v>0</v>
      </c>
      <c r="S537" s="47">
        <f t="shared" si="61"/>
        <v>2770003</v>
      </c>
      <c r="T537" s="47">
        <v>0</v>
      </c>
      <c r="U537" s="47">
        <v>922233.24</v>
      </c>
      <c r="V537" s="47">
        <v>0</v>
      </c>
      <c r="W537" s="47">
        <v>1825199.76</v>
      </c>
      <c r="X537" s="47">
        <v>1825199.76</v>
      </c>
      <c r="Y537" s="47">
        <v>0</v>
      </c>
      <c r="Z537" s="47">
        <v>22570</v>
      </c>
      <c r="AA537" s="47">
        <v>0</v>
      </c>
      <c r="AB537" s="15">
        <f t="shared" si="62"/>
        <v>22570</v>
      </c>
      <c r="AC537" s="49">
        <f t="shared" si="57"/>
        <v>0.65891616723880808</v>
      </c>
      <c r="AD537" s="49">
        <f t="shared" si="58"/>
        <v>0.65891616723880808</v>
      </c>
      <c r="AE537" s="49">
        <f t="shared" si="59"/>
        <v>0.33293582714531356</v>
      </c>
      <c r="AF537" s="49">
        <f t="shared" si="60"/>
        <v>0.99185199438412164</v>
      </c>
    </row>
    <row r="538" spans="1:32" ht="40.5" outlineLevel="2" x14ac:dyDescent="0.35">
      <c r="A538" s="12" t="s">
        <v>126</v>
      </c>
      <c r="B538" s="12" t="s">
        <v>134</v>
      </c>
      <c r="C538" s="12" t="s">
        <v>87</v>
      </c>
      <c r="D538" s="12" t="s">
        <v>88</v>
      </c>
      <c r="E538" s="13">
        <v>204</v>
      </c>
      <c r="F538" s="12" t="s">
        <v>184</v>
      </c>
      <c r="G538" s="13">
        <v>1310</v>
      </c>
      <c r="H538" s="13">
        <v>3480</v>
      </c>
      <c r="I538" s="40" t="s">
        <v>228</v>
      </c>
      <c r="J538" s="47">
        <v>12026112</v>
      </c>
      <c r="K538" s="47">
        <v>12026112</v>
      </c>
      <c r="L538" s="47">
        <v>0</v>
      </c>
      <c r="M538" s="47">
        <v>0</v>
      </c>
      <c r="N538" s="47">
        <v>0</v>
      </c>
      <c r="O538" s="48">
        <v>-86941</v>
      </c>
      <c r="P538" s="47">
        <v>0</v>
      </c>
      <c r="Q538" s="47">
        <v>0</v>
      </c>
      <c r="R538" s="47">
        <v>0</v>
      </c>
      <c r="S538" s="47">
        <f t="shared" si="61"/>
        <v>12026112</v>
      </c>
      <c r="T538" s="47">
        <v>0</v>
      </c>
      <c r="U538" s="47">
        <v>6055216.9100000001</v>
      </c>
      <c r="V538" s="47">
        <v>0</v>
      </c>
      <c r="W538" s="47">
        <v>5883954.0899999999</v>
      </c>
      <c r="X538" s="47">
        <v>5883954.0899999999</v>
      </c>
      <c r="Y538" s="47">
        <v>0</v>
      </c>
      <c r="Z538" s="47">
        <v>86941</v>
      </c>
      <c r="AA538" s="47">
        <v>0</v>
      </c>
      <c r="AB538" s="15">
        <f t="shared" si="62"/>
        <v>86941</v>
      </c>
      <c r="AC538" s="49">
        <f t="shared" si="57"/>
        <v>0.48926486714908357</v>
      </c>
      <c r="AD538" s="49">
        <f t="shared" si="58"/>
        <v>0.48926486714908357</v>
      </c>
      <c r="AE538" s="49">
        <f t="shared" si="59"/>
        <v>0.50350578058810691</v>
      </c>
      <c r="AF538" s="49">
        <f t="shared" si="60"/>
        <v>0.99277064773719048</v>
      </c>
    </row>
    <row r="539" spans="1:32" ht="27" outlineLevel="2" x14ac:dyDescent="0.35">
      <c r="A539" s="12" t="s">
        <v>126</v>
      </c>
      <c r="B539" s="12" t="s">
        <v>134</v>
      </c>
      <c r="C539" s="12" t="s">
        <v>87</v>
      </c>
      <c r="D539" s="12" t="s">
        <v>89</v>
      </c>
      <c r="E539" s="13"/>
      <c r="F539" s="12" t="s">
        <v>184</v>
      </c>
      <c r="G539" s="13">
        <v>1320</v>
      </c>
      <c r="H539" s="13">
        <v>3480</v>
      </c>
      <c r="I539" s="40" t="s">
        <v>244</v>
      </c>
      <c r="J539" s="47">
        <v>14723621</v>
      </c>
      <c r="K539" s="47">
        <v>14723621</v>
      </c>
      <c r="L539" s="47">
        <v>0</v>
      </c>
      <c r="M539" s="47">
        <v>0</v>
      </c>
      <c r="N539" s="47">
        <v>0</v>
      </c>
      <c r="O539" s="47">
        <v>0</v>
      </c>
      <c r="P539" s="47">
        <v>0</v>
      </c>
      <c r="Q539" s="47">
        <v>0</v>
      </c>
      <c r="R539" s="47">
        <v>0</v>
      </c>
      <c r="S539" s="47">
        <f t="shared" si="61"/>
        <v>14723621</v>
      </c>
      <c r="T539" s="47">
        <v>0</v>
      </c>
      <c r="U539" s="47">
        <v>0</v>
      </c>
      <c r="V539" s="47">
        <v>0</v>
      </c>
      <c r="W539" s="47">
        <v>7906665.8399999999</v>
      </c>
      <c r="X539" s="47">
        <v>7906665.8399999999</v>
      </c>
      <c r="Y539" s="47">
        <v>6816955.1600000001</v>
      </c>
      <c r="Z539" s="47">
        <v>6816955.1600000001</v>
      </c>
      <c r="AA539" s="47">
        <v>0</v>
      </c>
      <c r="AB539" s="15">
        <f t="shared" si="62"/>
        <v>6816955.1600000001</v>
      </c>
      <c r="AC539" s="49">
        <f t="shared" si="57"/>
        <v>0.53700552601836193</v>
      </c>
      <c r="AD539" s="49">
        <f t="shared" si="58"/>
        <v>0.53700552601836193</v>
      </c>
      <c r="AE539" s="49">
        <f t="shared" si="59"/>
        <v>0</v>
      </c>
      <c r="AF539" s="49">
        <f t="shared" si="60"/>
        <v>0.53700552601836193</v>
      </c>
    </row>
    <row r="540" spans="1:32" ht="67.5" outlineLevel="2" x14ac:dyDescent="0.35">
      <c r="A540" s="12" t="s">
        <v>126</v>
      </c>
      <c r="B540" s="12" t="s">
        <v>134</v>
      </c>
      <c r="C540" s="12" t="s">
        <v>87</v>
      </c>
      <c r="D540" s="12" t="s">
        <v>125</v>
      </c>
      <c r="E540" s="13"/>
      <c r="F540" s="12" t="s">
        <v>184</v>
      </c>
      <c r="G540" s="13">
        <v>1320</v>
      </c>
      <c r="H540" s="13">
        <v>3480</v>
      </c>
      <c r="I540" s="40" t="s">
        <v>296</v>
      </c>
      <c r="J540" s="47">
        <v>10000000</v>
      </c>
      <c r="K540" s="47">
        <v>262500</v>
      </c>
      <c r="L540" s="47">
        <v>0</v>
      </c>
      <c r="M540" s="47">
        <v>0</v>
      </c>
      <c r="N540" s="47">
        <v>0</v>
      </c>
      <c r="O540" s="47">
        <v>0</v>
      </c>
      <c r="P540" s="47">
        <v>0</v>
      </c>
      <c r="Q540" s="47">
        <v>0</v>
      </c>
      <c r="R540" s="47">
        <v>0</v>
      </c>
      <c r="S540" s="47">
        <f t="shared" si="61"/>
        <v>262500</v>
      </c>
      <c r="T540" s="47">
        <v>0</v>
      </c>
      <c r="U540" s="47">
        <v>0</v>
      </c>
      <c r="V540" s="47">
        <v>0</v>
      </c>
      <c r="W540" s="47">
        <v>262500</v>
      </c>
      <c r="X540" s="47">
        <v>262500</v>
      </c>
      <c r="Y540" s="47">
        <v>0</v>
      </c>
      <c r="Z540" s="47">
        <v>0</v>
      </c>
      <c r="AA540" s="47">
        <v>0</v>
      </c>
      <c r="AB540" s="15">
        <f t="shared" si="62"/>
        <v>0</v>
      </c>
      <c r="AC540" s="49">
        <f t="shared" si="57"/>
        <v>1</v>
      </c>
      <c r="AD540" s="49">
        <f t="shared" si="58"/>
        <v>1</v>
      </c>
      <c r="AE540" s="49">
        <f t="shared" si="59"/>
        <v>0</v>
      </c>
      <c r="AF540" s="49">
        <f t="shared" si="60"/>
        <v>1</v>
      </c>
    </row>
    <row r="541" spans="1:32" outlineLevel="2" x14ac:dyDescent="0.35">
      <c r="A541" s="12" t="s">
        <v>126</v>
      </c>
      <c r="B541" s="12" t="s">
        <v>134</v>
      </c>
      <c r="C541" s="12" t="s">
        <v>87</v>
      </c>
      <c r="D541" s="12" t="s">
        <v>135</v>
      </c>
      <c r="E541" s="13"/>
      <c r="F541" s="12" t="s">
        <v>184</v>
      </c>
      <c r="G541" s="13">
        <v>1320</v>
      </c>
      <c r="H541" s="13">
        <v>3480</v>
      </c>
      <c r="I541" s="40" t="s">
        <v>28</v>
      </c>
      <c r="J541" s="47">
        <v>0</v>
      </c>
      <c r="K541" s="47">
        <v>22552171</v>
      </c>
      <c r="L541" s="47">
        <v>0</v>
      </c>
      <c r="M541" s="47">
        <v>0</v>
      </c>
      <c r="N541" s="47">
        <v>0</v>
      </c>
      <c r="O541" s="47">
        <v>0</v>
      </c>
      <c r="P541" s="47">
        <v>0</v>
      </c>
      <c r="Q541" s="47">
        <v>0</v>
      </c>
      <c r="R541" s="47">
        <v>0</v>
      </c>
      <c r="S541" s="47">
        <f t="shared" si="61"/>
        <v>22552171</v>
      </c>
      <c r="T541" s="47">
        <v>0</v>
      </c>
      <c r="U541" s="47">
        <v>0</v>
      </c>
      <c r="V541" s="47">
        <v>0</v>
      </c>
      <c r="W541" s="47">
        <v>0</v>
      </c>
      <c r="X541" s="47">
        <v>0</v>
      </c>
      <c r="Y541" s="47">
        <v>22552171</v>
      </c>
      <c r="Z541" s="47">
        <v>22552171</v>
      </c>
      <c r="AA541" s="47">
        <v>0</v>
      </c>
      <c r="AB541" s="15">
        <f t="shared" si="62"/>
        <v>22552171</v>
      </c>
      <c r="AC541" s="49">
        <f t="shared" si="57"/>
        <v>0</v>
      </c>
      <c r="AD541" s="49">
        <f t="shared" si="58"/>
        <v>0</v>
      </c>
      <c r="AE541" s="49">
        <f t="shared" si="59"/>
        <v>0</v>
      </c>
      <c r="AF541" s="49">
        <f t="shared" si="60"/>
        <v>0</v>
      </c>
    </row>
    <row r="542" spans="1:32" ht="243" outlineLevel="2" x14ac:dyDescent="0.35">
      <c r="A542" s="12" t="s">
        <v>126</v>
      </c>
      <c r="B542" s="12" t="s">
        <v>134</v>
      </c>
      <c r="C542" s="12" t="s">
        <v>87</v>
      </c>
      <c r="D542" s="12" t="s">
        <v>91</v>
      </c>
      <c r="E542" s="13">
        <v>204</v>
      </c>
      <c r="F542" s="12" t="s">
        <v>184</v>
      </c>
      <c r="G542" s="13">
        <v>1330</v>
      </c>
      <c r="H542" s="13">
        <v>3480</v>
      </c>
      <c r="I542" s="40" t="s">
        <v>297</v>
      </c>
      <c r="J542" s="47">
        <v>20000000</v>
      </c>
      <c r="K542" s="47">
        <v>20000000</v>
      </c>
      <c r="L542" s="47">
        <v>0</v>
      </c>
      <c r="M542" s="47">
        <v>0</v>
      </c>
      <c r="N542" s="47">
        <v>0</v>
      </c>
      <c r="O542" s="47">
        <v>0</v>
      </c>
      <c r="P542" s="47">
        <v>0</v>
      </c>
      <c r="Q542" s="47">
        <v>0</v>
      </c>
      <c r="R542" s="47">
        <v>0</v>
      </c>
      <c r="S542" s="47">
        <f t="shared" si="61"/>
        <v>20000000</v>
      </c>
      <c r="T542" s="47">
        <v>0</v>
      </c>
      <c r="U542" s="47">
        <v>0</v>
      </c>
      <c r="V542" s="47">
        <v>0</v>
      </c>
      <c r="W542" s="47">
        <v>0</v>
      </c>
      <c r="X542" s="47">
        <v>0</v>
      </c>
      <c r="Y542" s="47">
        <v>10000000</v>
      </c>
      <c r="Z542" s="47">
        <v>20000000</v>
      </c>
      <c r="AA542" s="47">
        <v>0</v>
      </c>
      <c r="AB542" s="15">
        <f t="shared" si="62"/>
        <v>20000000</v>
      </c>
      <c r="AC542" s="49">
        <f t="shared" si="57"/>
        <v>0</v>
      </c>
      <c r="AD542" s="49">
        <f t="shared" si="58"/>
        <v>0</v>
      </c>
      <c r="AE542" s="49">
        <f t="shared" si="59"/>
        <v>0</v>
      </c>
      <c r="AF542" s="49">
        <f t="shared" si="60"/>
        <v>0</v>
      </c>
    </row>
    <row r="543" spans="1:32" ht="67.5" outlineLevel="2" x14ac:dyDescent="0.35">
      <c r="A543" s="12" t="s">
        <v>136</v>
      </c>
      <c r="B543" s="12" t="s">
        <v>32</v>
      </c>
      <c r="C543" s="12" t="s">
        <v>87</v>
      </c>
      <c r="D543" s="12" t="s">
        <v>88</v>
      </c>
      <c r="E543" s="13">
        <v>200</v>
      </c>
      <c r="F543" s="12" t="s">
        <v>184</v>
      </c>
      <c r="G543" s="13">
        <v>1310</v>
      </c>
      <c r="H543" s="13">
        <v>3480</v>
      </c>
      <c r="I543" s="40" t="s">
        <v>226</v>
      </c>
      <c r="J543" s="47">
        <v>9443681</v>
      </c>
      <c r="K543" s="47">
        <v>9443681</v>
      </c>
      <c r="L543" s="47">
        <v>0</v>
      </c>
      <c r="M543" s="47">
        <v>0</v>
      </c>
      <c r="N543" s="47">
        <v>0</v>
      </c>
      <c r="O543" s="48">
        <v>-66641</v>
      </c>
      <c r="P543" s="47">
        <v>0</v>
      </c>
      <c r="Q543" s="47">
        <v>0</v>
      </c>
      <c r="R543" s="47">
        <v>0</v>
      </c>
      <c r="S543" s="47">
        <f t="shared" si="61"/>
        <v>9443681</v>
      </c>
      <c r="T543" s="47">
        <v>0</v>
      </c>
      <c r="U543" s="47">
        <v>3724254.25</v>
      </c>
      <c r="V543" s="47">
        <v>0</v>
      </c>
      <c r="W543" s="47">
        <v>5652785.75</v>
      </c>
      <c r="X543" s="47">
        <v>5652785.75</v>
      </c>
      <c r="Y543" s="47">
        <v>0</v>
      </c>
      <c r="Z543" s="47">
        <v>66641</v>
      </c>
      <c r="AA543" s="47">
        <v>0</v>
      </c>
      <c r="AB543" s="15">
        <f t="shared" si="62"/>
        <v>66641</v>
      </c>
      <c r="AC543" s="49">
        <f t="shared" si="57"/>
        <v>0.59857864216294476</v>
      </c>
      <c r="AD543" s="49">
        <f t="shared" si="58"/>
        <v>0.59857864216294476</v>
      </c>
      <c r="AE543" s="49">
        <f t="shared" si="59"/>
        <v>0.39436468152619725</v>
      </c>
      <c r="AF543" s="49">
        <f t="shared" si="60"/>
        <v>0.99294332368914207</v>
      </c>
    </row>
    <row r="544" spans="1:32" ht="67.5" outlineLevel="2" x14ac:dyDescent="0.35">
      <c r="A544" s="12" t="s">
        <v>136</v>
      </c>
      <c r="B544" s="12" t="s">
        <v>32</v>
      </c>
      <c r="C544" s="12" t="s">
        <v>87</v>
      </c>
      <c r="D544" s="12" t="s">
        <v>88</v>
      </c>
      <c r="E544" s="13">
        <v>202</v>
      </c>
      <c r="F544" s="12" t="s">
        <v>184</v>
      </c>
      <c r="G544" s="13">
        <v>1310</v>
      </c>
      <c r="H544" s="13">
        <v>3480</v>
      </c>
      <c r="I544" s="40" t="s">
        <v>227</v>
      </c>
      <c r="J544" s="47">
        <v>3880336</v>
      </c>
      <c r="K544" s="47">
        <v>3880336</v>
      </c>
      <c r="L544" s="47">
        <v>0</v>
      </c>
      <c r="M544" s="47">
        <v>0</v>
      </c>
      <c r="N544" s="47">
        <v>0</v>
      </c>
      <c r="O544" s="48">
        <v>-27080</v>
      </c>
      <c r="P544" s="48">
        <v>272790</v>
      </c>
      <c r="Q544" s="47">
        <v>0</v>
      </c>
      <c r="R544" s="47">
        <v>0</v>
      </c>
      <c r="S544" s="47">
        <f t="shared" si="61"/>
        <v>4153126</v>
      </c>
      <c r="T544" s="47">
        <v>0</v>
      </c>
      <c r="U544" s="47">
        <v>1202598.23</v>
      </c>
      <c r="V544" s="47">
        <v>0</v>
      </c>
      <c r="W544" s="47">
        <v>2650657.77</v>
      </c>
      <c r="X544" s="47">
        <v>2650657.77</v>
      </c>
      <c r="Y544" s="47">
        <v>0</v>
      </c>
      <c r="Z544" s="47">
        <v>27080</v>
      </c>
      <c r="AA544" s="47">
        <v>0</v>
      </c>
      <c r="AB544" s="15">
        <f t="shared" si="62"/>
        <v>299870</v>
      </c>
      <c r="AC544" s="49">
        <f t="shared" si="57"/>
        <v>0.68310006401507495</v>
      </c>
      <c r="AD544" s="49">
        <f t="shared" si="58"/>
        <v>0.63823196551224304</v>
      </c>
      <c r="AE544" s="49">
        <f t="shared" si="59"/>
        <v>0.28956459062402634</v>
      </c>
      <c r="AF544" s="49">
        <f t="shared" si="60"/>
        <v>0.92779655613626932</v>
      </c>
    </row>
    <row r="545" spans="1:32" ht="40.5" outlineLevel="2" x14ac:dyDescent="0.35">
      <c r="A545" s="12" t="s">
        <v>136</v>
      </c>
      <c r="B545" s="12" t="s">
        <v>32</v>
      </c>
      <c r="C545" s="12" t="s">
        <v>87</v>
      </c>
      <c r="D545" s="12" t="s">
        <v>88</v>
      </c>
      <c r="E545" s="13">
        <v>204</v>
      </c>
      <c r="F545" s="12" t="s">
        <v>184</v>
      </c>
      <c r="G545" s="13">
        <v>1310</v>
      </c>
      <c r="H545" s="13">
        <v>3480</v>
      </c>
      <c r="I545" s="40" t="s">
        <v>228</v>
      </c>
      <c r="J545" s="47">
        <v>14924826</v>
      </c>
      <c r="K545" s="47">
        <v>14924826</v>
      </c>
      <c r="L545" s="47">
        <v>0</v>
      </c>
      <c r="M545" s="47">
        <v>0</v>
      </c>
      <c r="N545" s="47">
        <v>0</v>
      </c>
      <c r="O545" s="48">
        <v>-101633</v>
      </c>
      <c r="P545" s="48">
        <v>1713122</v>
      </c>
      <c r="Q545" s="47">
        <v>0</v>
      </c>
      <c r="R545" s="47">
        <v>0</v>
      </c>
      <c r="S545" s="47">
        <f t="shared" si="61"/>
        <v>16637948</v>
      </c>
      <c r="T545" s="47">
        <v>0</v>
      </c>
      <c r="U545" s="47">
        <v>6257782.9699999997</v>
      </c>
      <c r="V545" s="47">
        <v>0</v>
      </c>
      <c r="W545" s="47">
        <v>8565410.0299999993</v>
      </c>
      <c r="X545" s="47">
        <v>8565410.0299999993</v>
      </c>
      <c r="Y545" s="47">
        <v>0</v>
      </c>
      <c r="Z545" s="47">
        <v>101633</v>
      </c>
      <c r="AA545" s="47">
        <v>0</v>
      </c>
      <c r="AB545" s="15">
        <f t="shared" si="62"/>
        <v>1814755.0000000019</v>
      </c>
      <c r="AC545" s="49">
        <f t="shared" si="57"/>
        <v>0.57390351016487562</v>
      </c>
      <c r="AD545" s="49">
        <f t="shared" si="58"/>
        <v>0.51481168410912204</v>
      </c>
      <c r="AE545" s="49">
        <f t="shared" si="59"/>
        <v>0.37611506959872693</v>
      </c>
      <c r="AF545" s="49">
        <f t="shared" si="60"/>
        <v>0.89092675370784891</v>
      </c>
    </row>
    <row r="546" spans="1:32" ht="27" outlineLevel="2" x14ac:dyDescent="0.35">
      <c r="A546" s="12" t="s">
        <v>136</v>
      </c>
      <c r="B546" s="12" t="s">
        <v>32</v>
      </c>
      <c r="C546" s="12" t="s">
        <v>87</v>
      </c>
      <c r="D546" s="12" t="s">
        <v>89</v>
      </c>
      <c r="E546" s="13"/>
      <c r="F546" s="12" t="s">
        <v>184</v>
      </c>
      <c r="G546" s="13">
        <v>1320</v>
      </c>
      <c r="H546" s="13">
        <v>3480</v>
      </c>
      <c r="I546" s="40" t="s">
        <v>244</v>
      </c>
      <c r="J546" s="47">
        <v>12704965</v>
      </c>
      <c r="K546" s="47">
        <v>12704965</v>
      </c>
      <c r="L546" s="47">
        <v>0</v>
      </c>
      <c r="M546" s="47">
        <v>0</v>
      </c>
      <c r="N546" s="47">
        <v>0</v>
      </c>
      <c r="O546" s="47">
        <v>0</v>
      </c>
      <c r="P546" s="47">
        <v>0</v>
      </c>
      <c r="Q546" s="48">
        <v>3000000</v>
      </c>
      <c r="R546" s="47">
        <v>0</v>
      </c>
      <c r="S546" s="47">
        <f t="shared" ref="S546:S577" si="63">+K546+N546+P546+Q546</f>
        <v>15704965</v>
      </c>
      <c r="T546" s="47">
        <v>0</v>
      </c>
      <c r="U546" s="47">
        <v>37628.57</v>
      </c>
      <c r="V546" s="47">
        <v>0</v>
      </c>
      <c r="W546" s="47">
        <v>8526376.6400000006</v>
      </c>
      <c r="X546" s="47">
        <v>8526376.6400000006</v>
      </c>
      <c r="Y546" s="47">
        <v>4140959.79</v>
      </c>
      <c r="Z546" s="47">
        <v>4140959.79</v>
      </c>
      <c r="AA546" s="47">
        <v>0</v>
      </c>
      <c r="AB546" s="15">
        <f t="shared" si="62"/>
        <v>7140959.7899999991</v>
      </c>
      <c r="AC546" s="49">
        <f t="shared" si="57"/>
        <v>0.67110587396344668</v>
      </c>
      <c r="AD546" s="49">
        <f t="shared" si="58"/>
        <v>0.54290962380368246</v>
      </c>
      <c r="AE546" s="49">
        <f t="shared" si="59"/>
        <v>2.395966498492674E-3</v>
      </c>
      <c r="AF546" s="49">
        <f t="shared" si="60"/>
        <v>0.54530559030217518</v>
      </c>
    </row>
    <row r="547" spans="1:32" ht="67.5" outlineLevel="2" x14ac:dyDescent="0.35">
      <c r="A547" s="12" t="s">
        <v>138</v>
      </c>
      <c r="B547" s="12" t="s">
        <v>32</v>
      </c>
      <c r="C547" s="12" t="s">
        <v>87</v>
      </c>
      <c r="D547" s="12" t="s">
        <v>88</v>
      </c>
      <c r="E547" s="13">
        <v>200</v>
      </c>
      <c r="F547" s="12" t="s">
        <v>184</v>
      </c>
      <c r="G547" s="13">
        <v>1310</v>
      </c>
      <c r="H547" s="13">
        <v>3480</v>
      </c>
      <c r="I547" s="40" t="s">
        <v>226</v>
      </c>
      <c r="J547" s="47">
        <v>28190110</v>
      </c>
      <c r="K547" s="47">
        <v>28190110</v>
      </c>
      <c r="L547" s="47">
        <v>0</v>
      </c>
      <c r="M547" s="47">
        <v>0</v>
      </c>
      <c r="N547" s="48">
        <v>-1500000</v>
      </c>
      <c r="O547" s="48">
        <v>-61066</v>
      </c>
      <c r="P547" s="47">
        <v>0</v>
      </c>
      <c r="Q547" s="47">
        <v>0</v>
      </c>
      <c r="R547" s="47">
        <v>0</v>
      </c>
      <c r="S547" s="47">
        <f t="shared" si="63"/>
        <v>26690110</v>
      </c>
      <c r="T547" s="47">
        <v>0</v>
      </c>
      <c r="U547" s="47">
        <v>10573265.789999999</v>
      </c>
      <c r="V547" s="47">
        <v>0</v>
      </c>
      <c r="W547" s="47">
        <v>16055778.210000001</v>
      </c>
      <c r="X547" s="47">
        <v>16055778.210000001</v>
      </c>
      <c r="Y547" s="47">
        <v>0</v>
      </c>
      <c r="Z547" s="47">
        <v>1561066</v>
      </c>
      <c r="AA547" s="47">
        <v>0</v>
      </c>
      <c r="AB547" s="15">
        <f t="shared" si="62"/>
        <v>61066</v>
      </c>
      <c r="AC547" s="49">
        <f t="shared" si="57"/>
        <v>0.56955358492747987</v>
      </c>
      <c r="AD547" s="49">
        <f t="shared" si="58"/>
        <v>0.60156283394860499</v>
      </c>
      <c r="AE547" s="49">
        <f t="shared" si="59"/>
        <v>0.3961492024573896</v>
      </c>
      <c r="AF547" s="49">
        <f t="shared" si="60"/>
        <v>0.9977120364059946</v>
      </c>
    </row>
    <row r="548" spans="1:32" ht="67.5" outlineLevel="2" x14ac:dyDescent="0.35">
      <c r="A548" s="12" t="s">
        <v>138</v>
      </c>
      <c r="B548" s="12" t="s">
        <v>32</v>
      </c>
      <c r="C548" s="12" t="s">
        <v>87</v>
      </c>
      <c r="D548" s="12" t="s">
        <v>88</v>
      </c>
      <c r="E548" s="13">
        <v>202</v>
      </c>
      <c r="F548" s="12" t="s">
        <v>184</v>
      </c>
      <c r="G548" s="13">
        <v>1310</v>
      </c>
      <c r="H548" s="13">
        <v>3480</v>
      </c>
      <c r="I548" s="40" t="s">
        <v>227</v>
      </c>
      <c r="J548" s="47">
        <v>13825510</v>
      </c>
      <c r="K548" s="47">
        <v>13825510</v>
      </c>
      <c r="L548" s="47">
        <v>0</v>
      </c>
      <c r="M548" s="47">
        <v>0</v>
      </c>
      <c r="N548" s="47">
        <v>0</v>
      </c>
      <c r="O548" s="48">
        <v>-30788</v>
      </c>
      <c r="P548" s="47">
        <v>0</v>
      </c>
      <c r="Q548" s="47">
        <v>0</v>
      </c>
      <c r="R548" s="47">
        <v>0</v>
      </c>
      <c r="S548" s="47">
        <f t="shared" si="63"/>
        <v>13825510</v>
      </c>
      <c r="T548" s="47">
        <v>0</v>
      </c>
      <c r="U548" s="47">
        <v>4868150.1900000004</v>
      </c>
      <c r="V548" s="47">
        <v>0</v>
      </c>
      <c r="W548" s="47">
        <v>8926571.8100000005</v>
      </c>
      <c r="X548" s="47">
        <v>8926571.8100000005</v>
      </c>
      <c r="Y548" s="47">
        <v>0</v>
      </c>
      <c r="Z548" s="47">
        <v>30788</v>
      </c>
      <c r="AA548" s="47">
        <v>0</v>
      </c>
      <c r="AB548" s="15">
        <f t="shared" si="62"/>
        <v>30787.999999998137</v>
      </c>
      <c r="AC548" s="49">
        <f t="shared" si="57"/>
        <v>0.64565949538208722</v>
      </c>
      <c r="AD548" s="49">
        <f t="shared" si="58"/>
        <v>0.64565949538208722</v>
      </c>
      <c r="AE548" s="49">
        <f t="shared" si="59"/>
        <v>0.35211360665899488</v>
      </c>
      <c r="AF548" s="49">
        <f t="shared" si="60"/>
        <v>0.99777310204108205</v>
      </c>
    </row>
    <row r="549" spans="1:32" ht="40.5" outlineLevel="2" x14ac:dyDescent="0.35">
      <c r="A549" s="12" t="s">
        <v>138</v>
      </c>
      <c r="B549" s="12" t="s">
        <v>32</v>
      </c>
      <c r="C549" s="12" t="s">
        <v>87</v>
      </c>
      <c r="D549" s="12" t="s">
        <v>88</v>
      </c>
      <c r="E549" s="13">
        <v>204</v>
      </c>
      <c r="F549" s="12" t="s">
        <v>184</v>
      </c>
      <c r="G549" s="13">
        <v>1310</v>
      </c>
      <c r="H549" s="13">
        <v>3480</v>
      </c>
      <c r="I549" s="40" t="s">
        <v>228</v>
      </c>
      <c r="J549" s="47">
        <v>58634093</v>
      </c>
      <c r="K549" s="47">
        <v>58634093</v>
      </c>
      <c r="L549" s="47">
        <v>0</v>
      </c>
      <c r="M549" s="47">
        <v>0</v>
      </c>
      <c r="N549" s="47">
        <v>0</v>
      </c>
      <c r="O549" s="48">
        <v>-127143</v>
      </c>
      <c r="P549" s="47">
        <v>0</v>
      </c>
      <c r="Q549" s="47">
        <v>0</v>
      </c>
      <c r="R549" s="47">
        <v>0</v>
      </c>
      <c r="S549" s="47">
        <f t="shared" si="63"/>
        <v>58634093</v>
      </c>
      <c r="T549" s="47">
        <v>0</v>
      </c>
      <c r="U549" s="47">
        <v>28003501.640000001</v>
      </c>
      <c r="V549" s="47">
        <v>0</v>
      </c>
      <c r="W549" s="47">
        <v>30503448.359999999</v>
      </c>
      <c r="X549" s="47">
        <v>30503448.359999999</v>
      </c>
      <c r="Y549" s="47">
        <v>0</v>
      </c>
      <c r="Z549" s="47">
        <v>127143</v>
      </c>
      <c r="AA549" s="47">
        <v>0</v>
      </c>
      <c r="AB549" s="15">
        <f t="shared" si="62"/>
        <v>127143</v>
      </c>
      <c r="AC549" s="49">
        <f t="shared" si="57"/>
        <v>0.52023399355729782</v>
      </c>
      <c r="AD549" s="49">
        <f t="shared" si="58"/>
        <v>0.52023399355729782</v>
      </c>
      <c r="AE549" s="49">
        <f t="shared" si="59"/>
        <v>0.47759759224040527</v>
      </c>
      <c r="AF549" s="49">
        <f t="shared" si="60"/>
        <v>0.99783158579770315</v>
      </c>
    </row>
    <row r="550" spans="1:32" ht="27" outlineLevel="2" x14ac:dyDescent="0.35">
      <c r="A550" s="12" t="s">
        <v>138</v>
      </c>
      <c r="B550" s="12" t="s">
        <v>32</v>
      </c>
      <c r="C550" s="12" t="s">
        <v>87</v>
      </c>
      <c r="D550" s="12" t="s">
        <v>89</v>
      </c>
      <c r="E550" s="13"/>
      <c r="F550" s="12" t="s">
        <v>184</v>
      </c>
      <c r="G550" s="13">
        <v>1320</v>
      </c>
      <c r="H550" s="13">
        <v>3480</v>
      </c>
      <c r="I550" s="40" t="s">
        <v>244</v>
      </c>
      <c r="J550" s="47">
        <v>31512388</v>
      </c>
      <c r="K550" s="47">
        <v>31512388</v>
      </c>
      <c r="L550" s="47">
        <v>0</v>
      </c>
      <c r="M550" s="47">
        <v>0</v>
      </c>
      <c r="N550" s="47">
        <v>0</v>
      </c>
      <c r="O550" s="47">
        <v>0</v>
      </c>
      <c r="P550" s="47">
        <v>0</v>
      </c>
      <c r="Q550" s="47">
        <v>0</v>
      </c>
      <c r="R550" s="47">
        <v>0</v>
      </c>
      <c r="S550" s="47">
        <f t="shared" si="63"/>
        <v>31512388</v>
      </c>
      <c r="T550" s="47">
        <v>0</v>
      </c>
      <c r="U550" s="47">
        <v>0</v>
      </c>
      <c r="V550" s="47">
        <v>0</v>
      </c>
      <c r="W550" s="47">
        <v>16067033.15</v>
      </c>
      <c r="X550" s="47">
        <v>16067033.15</v>
      </c>
      <c r="Y550" s="47">
        <v>15445354.85</v>
      </c>
      <c r="Z550" s="47">
        <v>15445354.85</v>
      </c>
      <c r="AA550" s="47">
        <v>0</v>
      </c>
      <c r="AB550" s="15">
        <f t="shared" si="62"/>
        <v>15445354.85</v>
      </c>
      <c r="AC550" s="49">
        <f t="shared" si="57"/>
        <v>0.50986403029817984</v>
      </c>
      <c r="AD550" s="49">
        <f t="shared" si="58"/>
        <v>0.50986403029817984</v>
      </c>
      <c r="AE550" s="49">
        <f t="shared" si="59"/>
        <v>0</v>
      </c>
      <c r="AF550" s="49">
        <f t="shared" si="60"/>
        <v>0.50986403029817984</v>
      </c>
    </row>
    <row r="551" spans="1:32" ht="67.5" outlineLevel="2" x14ac:dyDescent="0.35">
      <c r="A551" s="12" t="s">
        <v>141</v>
      </c>
      <c r="B551" s="12" t="s">
        <v>32</v>
      </c>
      <c r="C551" s="12" t="s">
        <v>87</v>
      </c>
      <c r="D551" s="12" t="s">
        <v>88</v>
      </c>
      <c r="E551" s="13">
        <v>200</v>
      </c>
      <c r="F551" s="12" t="s">
        <v>184</v>
      </c>
      <c r="G551" s="13">
        <v>1310</v>
      </c>
      <c r="H551" s="13">
        <v>3480</v>
      </c>
      <c r="I551" s="40" t="s">
        <v>226</v>
      </c>
      <c r="J551" s="47">
        <v>7160195</v>
      </c>
      <c r="K551" s="47">
        <v>7160195</v>
      </c>
      <c r="L551" s="47">
        <v>0</v>
      </c>
      <c r="M551" s="47">
        <v>0</v>
      </c>
      <c r="N551" s="47">
        <v>0</v>
      </c>
      <c r="O551" s="48">
        <v>-5795</v>
      </c>
      <c r="P551" s="47">
        <v>0</v>
      </c>
      <c r="Q551" s="47">
        <v>0</v>
      </c>
      <c r="R551" s="47">
        <v>0</v>
      </c>
      <c r="S551" s="47">
        <f t="shared" si="63"/>
        <v>7160195</v>
      </c>
      <c r="T551" s="47">
        <v>0</v>
      </c>
      <c r="U551" s="47">
        <v>3624014.78</v>
      </c>
      <c r="V551" s="47">
        <v>0</v>
      </c>
      <c r="W551" s="47">
        <v>3530385.22</v>
      </c>
      <c r="X551" s="47">
        <v>3530385.22</v>
      </c>
      <c r="Y551" s="47">
        <v>0</v>
      </c>
      <c r="Z551" s="47">
        <v>5795</v>
      </c>
      <c r="AA551" s="47">
        <v>0</v>
      </c>
      <c r="AB551" s="15">
        <f t="shared" si="62"/>
        <v>5795</v>
      </c>
      <c r="AC551" s="49">
        <f t="shared" si="57"/>
        <v>0.49305713322053385</v>
      </c>
      <c r="AD551" s="49">
        <f t="shared" si="58"/>
        <v>0.49305713322053385</v>
      </c>
      <c r="AE551" s="49">
        <f t="shared" si="59"/>
        <v>0.50613353127952521</v>
      </c>
      <c r="AF551" s="49">
        <f t="shared" si="60"/>
        <v>0.999190664500059</v>
      </c>
    </row>
    <row r="552" spans="1:32" ht="67.5" outlineLevel="2" x14ac:dyDescent="0.35">
      <c r="A552" s="12" t="s">
        <v>141</v>
      </c>
      <c r="B552" s="12" t="s">
        <v>32</v>
      </c>
      <c r="C552" s="12" t="s">
        <v>87</v>
      </c>
      <c r="D552" s="12" t="s">
        <v>88</v>
      </c>
      <c r="E552" s="13">
        <v>202</v>
      </c>
      <c r="F552" s="12" t="s">
        <v>184</v>
      </c>
      <c r="G552" s="13">
        <v>1310</v>
      </c>
      <c r="H552" s="13">
        <v>3480</v>
      </c>
      <c r="I552" s="40" t="s">
        <v>227</v>
      </c>
      <c r="J552" s="47">
        <v>3219476</v>
      </c>
      <c r="K552" s="47">
        <v>3219476</v>
      </c>
      <c r="L552" s="47">
        <v>0</v>
      </c>
      <c r="M552" s="47">
        <v>0</v>
      </c>
      <c r="N552" s="47">
        <v>0</v>
      </c>
      <c r="O552" s="48">
        <v>-2641</v>
      </c>
      <c r="P552" s="47">
        <v>0</v>
      </c>
      <c r="Q552" s="47">
        <v>0</v>
      </c>
      <c r="R552" s="47">
        <v>0</v>
      </c>
      <c r="S552" s="47">
        <f t="shared" si="63"/>
        <v>3219476</v>
      </c>
      <c r="T552" s="47">
        <v>0</v>
      </c>
      <c r="U552" s="47">
        <v>1073836.44</v>
      </c>
      <c r="V552" s="47">
        <v>0</v>
      </c>
      <c r="W552" s="47">
        <v>2142998.56</v>
      </c>
      <c r="X552" s="47">
        <v>2142998.56</v>
      </c>
      <c r="Y552" s="47">
        <v>0</v>
      </c>
      <c r="Z552" s="47">
        <v>2641</v>
      </c>
      <c r="AA552" s="47">
        <v>0</v>
      </c>
      <c r="AB552" s="15">
        <f t="shared" si="62"/>
        <v>2641</v>
      </c>
      <c r="AC552" s="49">
        <f t="shared" si="57"/>
        <v>0.66563582396638465</v>
      </c>
      <c r="AD552" s="49">
        <f t="shared" si="58"/>
        <v>0.66563582396638465</v>
      </c>
      <c r="AE552" s="49">
        <f t="shared" si="59"/>
        <v>0.33354385620517124</v>
      </c>
      <c r="AF552" s="49">
        <f t="shared" si="60"/>
        <v>0.9991796801715559</v>
      </c>
    </row>
    <row r="553" spans="1:32" ht="40.5" outlineLevel="2" x14ac:dyDescent="0.35">
      <c r="A553" s="12" t="s">
        <v>141</v>
      </c>
      <c r="B553" s="12" t="s">
        <v>32</v>
      </c>
      <c r="C553" s="12" t="s">
        <v>87</v>
      </c>
      <c r="D553" s="12" t="s">
        <v>88</v>
      </c>
      <c r="E553" s="13">
        <v>204</v>
      </c>
      <c r="F553" s="12" t="s">
        <v>184</v>
      </c>
      <c r="G553" s="13">
        <v>1310</v>
      </c>
      <c r="H553" s="13">
        <v>3480</v>
      </c>
      <c r="I553" s="40" t="s">
        <v>228</v>
      </c>
      <c r="J553" s="47">
        <v>13058116</v>
      </c>
      <c r="K553" s="47">
        <v>13058116</v>
      </c>
      <c r="L553" s="47">
        <v>0</v>
      </c>
      <c r="M553" s="47">
        <v>0</v>
      </c>
      <c r="N553" s="47">
        <v>0</v>
      </c>
      <c r="O553" s="48">
        <v>-10704</v>
      </c>
      <c r="P553" s="47">
        <v>0</v>
      </c>
      <c r="Q553" s="47">
        <v>0</v>
      </c>
      <c r="R553" s="47">
        <v>0</v>
      </c>
      <c r="S553" s="47">
        <f t="shared" si="63"/>
        <v>13058116</v>
      </c>
      <c r="T553" s="47">
        <v>0</v>
      </c>
      <c r="U553" s="47">
        <v>5680779.1100000003</v>
      </c>
      <c r="V553" s="47">
        <v>0</v>
      </c>
      <c r="W553" s="47">
        <v>7366632.8899999997</v>
      </c>
      <c r="X553" s="47">
        <v>7366632.8899999997</v>
      </c>
      <c r="Y553" s="47">
        <v>0</v>
      </c>
      <c r="Z553" s="47">
        <v>10704</v>
      </c>
      <c r="AA553" s="47">
        <v>0</v>
      </c>
      <c r="AB553" s="15">
        <f t="shared" si="62"/>
        <v>10704</v>
      </c>
      <c r="AC553" s="49">
        <f t="shared" si="57"/>
        <v>0.56414209293285489</v>
      </c>
      <c r="AD553" s="49">
        <f t="shared" si="58"/>
        <v>0.56414209293285489</v>
      </c>
      <c r="AE553" s="49">
        <f t="shared" si="59"/>
        <v>0.43503818697888735</v>
      </c>
      <c r="AF553" s="49">
        <f t="shared" si="60"/>
        <v>0.99918027991174219</v>
      </c>
    </row>
    <row r="554" spans="1:32" ht="27" outlineLevel="2" x14ac:dyDescent="0.35">
      <c r="A554" s="12" t="s">
        <v>141</v>
      </c>
      <c r="B554" s="12" t="s">
        <v>32</v>
      </c>
      <c r="C554" s="12" t="s">
        <v>87</v>
      </c>
      <c r="D554" s="12" t="s">
        <v>89</v>
      </c>
      <c r="E554" s="13"/>
      <c r="F554" s="12" t="s">
        <v>184</v>
      </c>
      <c r="G554" s="13">
        <v>1320</v>
      </c>
      <c r="H554" s="13">
        <v>3480</v>
      </c>
      <c r="I554" s="40" t="s">
        <v>244</v>
      </c>
      <c r="J554" s="47">
        <v>9139276</v>
      </c>
      <c r="K554" s="47">
        <v>9139276</v>
      </c>
      <c r="L554" s="47">
        <v>0</v>
      </c>
      <c r="M554" s="47">
        <v>0</v>
      </c>
      <c r="N554" s="47">
        <v>0</v>
      </c>
      <c r="O554" s="47">
        <v>0</v>
      </c>
      <c r="P554" s="47">
        <v>0</v>
      </c>
      <c r="Q554" s="47">
        <v>0</v>
      </c>
      <c r="R554" s="47">
        <v>0</v>
      </c>
      <c r="S554" s="47">
        <f t="shared" si="63"/>
        <v>9139276</v>
      </c>
      <c r="T554" s="47">
        <v>0</v>
      </c>
      <c r="U554" s="47">
        <v>0</v>
      </c>
      <c r="V554" s="47">
        <v>0</v>
      </c>
      <c r="W554" s="47">
        <v>1409168.73</v>
      </c>
      <c r="X554" s="47">
        <v>1409168.73</v>
      </c>
      <c r="Y554" s="47">
        <v>7730107.2699999996</v>
      </c>
      <c r="Z554" s="47">
        <v>7730107.2699999996</v>
      </c>
      <c r="AA554" s="47">
        <v>0</v>
      </c>
      <c r="AB554" s="15">
        <f t="shared" si="62"/>
        <v>7730107.2699999996</v>
      </c>
      <c r="AC554" s="49">
        <f t="shared" si="57"/>
        <v>0.15418822344352004</v>
      </c>
      <c r="AD554" s="49">
        <f t="shared" si="58"/>
        <v>0.15418822344352004</v>
      </c>
      <c r="AE554" s="49">
        <f t="shared" si="59"/>
        <v>0</v>
      </c>
      <c r="AF554" s="49">
        <f t="shared" si="60"/>
        <v>0.15418822344352004</v>
      </c>
    </row>
    <row r="555" spans="1:32" ht="67.5" outlineLevel="2" x14ac:dyDescent="0.35">
      <c r="A555" s="12" t="s">
        <v>142</v>
      </c>
      <c r="B555" s="12" t="s">
        <v>32</v>
      </c>
      <c r="C555" s="12" t="s">
        <v>87</v>
      </c>
      <c r="D555" s="12" t="s">
        <v>88</v>
      </c>
      <c r="E555" s="13">
        <v>200</v>
      </c>
      <c r="F555" s="12" t="s">
        <v>184</v>
      </c>
      <c r="G555" s="13">
        <v>1310</v>
      </c>
      <c r="H555" s="13">
        <v>3480</v>
      </c>
      <c r="I555" s="40" t="s">
        <v>226</v>
      </c>
      <c r="J555" s="47">
        <v>65231849</v>
      </c>
      <c r="K555" s="47">
        <v>65231849</v>
      </c>
      <c r="L555" s="47">
        <v>0</v>
      </c>
      <c r="M555" s="47">
        <v>0</v>
      </c>
      <c r="N555" s="47">
        <v>0</v>
      </c>
      <c r="O555" s="48">
        <v>-46431</v>
      </c>
      <c r="P555" s="47">
        <v>0</v>
      </c>
      <c r="Q555" s="48">
        <v>-7800000</v>
      </c>
      <c r="R555" s="47">
        <v>0</v>
      </c>
      <c r="S555" s="47">
        <f t="shared" si="63"/>
        <v>57431849</v>
      </c>
      <c r="T555" s="47">
        <v>0</v>
      </c>
      <c r="U555" s="47">
        <v>20388841.77</v>
      </c>
      <c r="V555" s="47">
        <v>0</v>
      </c>
      <c r="W555" s="47">
        <v>36996576.229999997</v>
      </c>
      <c r="X555" s="47">
        <v>36996576.229999997</v>
      </c>
      <c r="Y555" s="47">
        <v>0</v>
      </c>
      <c r="Z555" s="47">
        <v>7846431</v>
      </c>
      <c r="AA555" s="47">
        <v>0</v>
      </c>
      <c r="AB555" s="15">
        <f t="shared" si="62"/>
        <v>46431.000000007451</v>
      </c>
      <c r="AC555" s="49">
        <f t="shared" si="57"/>
        <v>0.56715510593605889</v>
      </c>
      <c r="AD555" s="49">
        <f t="shared" si="58"/>
        <v>0.64418222422196436</v>
      </c>
      <c r="AE555" s="49">
        <f t="shared" si="59"/>
        <v>0.35500932191822693</v>
      </c>
      <c r="AF555" s="49">
        <f t="shared" si="60"/>
        <v>0.99919154614019123</v>
      </c>
    </row>
    <row r="556" spans="1:32" ht="67.5" outlineLevel="2" x14ac:dyDescent="0.35">
      <c r="A556" s="12" t="s">
        <v>142</v>
      </c>
      <c r="B556" s="12" t="s">
        <v>32</v>
      </c>
      <c r="C556" s="12" t="s">
        <v>87</v>
      </c>
      <c r="D556" s="12" t="s">
        <v>88</v>
      </c>
      <c r="E556" s="13">
        <v>202</v>
      </c>
      <c r="F556" s="12" t="s">
        <v>184</v>
      </c>
      <c r="G556" s="13">
        <v>1310</v>
      </c>
      <c r="H556" s="13">
        <v>3480</v>
      </c>
      <c r="I556" s="40" t="s">
        <v>227</v>
      </c>
      <c r="J556" s="47">
        <v>59824052</v>
      </c>
      <c r="K556" s="47">
        <v>59824052</v>
      </c>
      <c r="L556" s="47">
        <v>0</v>
      </c>
      <c r="M556" s="47">
        <v>0</v>
      </c>
      <c r="N556" s="47">
        <v>0</v>
      </c>
      <c r="O556" s="48">
        <v>-45317</v>
      </c>
      <c r="P556" s="48">
        <v>55627</v>
      </c>
      <c r="Q556" s="47">
        <v>0</v>
      </c>
      <c r="R556" s="47">
        <v>0</v>
      </c>
      <c r="S556" s="47">
        <f t="shared" si="63"/>
        <v>59879679</v>
      </c>
      <c r="T556" s="47">
        <v>0</v>
      </c>
      <c r="U556" s="47">
        <v>19357390.190000001</v>
      </c>
      <c r="V556" s="47">
        <v>0</v>
      </c>
      <c r="W556" s="47">
        <v>40421344.810000002</v>
      </c>
      <c r="X556" s="47">
        <v>40421344.810000002</v>
      </c>
      <c r="Y556" s="47">
        <v>0</v>
      </c>
      <c r="Z556" s="47">
        <v>45317</v>
      </c>
      <c r="AA556" s="47">
        <v>0</v>
      </c>
      <c r="AB556" s="15">
        <f t="shared" si="62"/>
        <v>100944</v>
      </c>
      <c r="AC556" s="49">
        <f t="shared" si="57"/>
        <v>0.67567046127199815</v>
      </c>
      <c r="AD556" s="49">
        <f t="shared" si="58"/>
        <v>0.67504277719992456</v>
      </c>
      <c r="AE556" s="49">
        <f t="shared" si="59"/>
        <v>0.32327144221998921</v>
      </c>
      <c r="AF556" s="49">
        <f t="shared" si="60"/>
        <v>0.99831421941991372</v>
      </c>
    </row>
    <row r="557" spans="1:32" ht="40.5" outlineLevel="2" x14ac:dyDescent="0.35">
      <c r="A557" s="12" t="s">
        <v>142</v>
      </c>
      <c r="B557" s="12" t="s">
        <v>32</v>
      </c>
      <c r="C557" s="12" t="s">
        <v>87</v>
      </c>
      <c r="D557" s="12" t="s">
        <v>88</v>
      </c>
      <c r="E557" s="13">
        <v>204</v>
      </c>
      <c r="F557" s="12" t="s">
        <v>184</v>
      </c>
      <c r="G557" s="13">
        <v>1310</v>
      </c>
      <c r="H557" s="13">
        <v>3480</v>
      </c>
      <c r="I557" s="40" t="s">
        <v>228</v>
      </c>
      <c r="J557" s="47">
        <v>310463195</v>
      </c>
      <c r="K557" s="47">
        <v>310463195</v>
      </c>
      <c r="L557" s="47">
        <v>0</v>
      </c>
      <c r="M557" s="47">
        <v>0</v>
      </c>
      <c r="N557" s="47">
        <v>0</v>
      </c>
      <c r="O557" s="48">
        <v>-217949</v>
      </c>
      <c r="P557" s="48">
        <v>349332</v>
      </c>
      <c r="Q557" s="48">
        <v>-10000000</v>
      </c>
      <c r="R557" s="47">
        <v>0</v>
      </c>
      <c r="S557" s="47">
        <f t="shared" si="63"/>
        <v>300812527</v>
      </c>
      <c r="T557" s="47">
        <v>0</v>
      </c>
      <c r="U557" s="47">
        <v>142101481.31</v>
      </c>
      <c r="V557" s="47">
        <v>0</v>
      </c>
      <c r="W557" s="47">
        <v>158143764.69</v>
      </c>
      <c r="X557" s="47">
        <v>158143764.69</v>
      </c>
      <c r="Y557" s="47">
        <v>0</v>
      </c>
      <c r="Z557" s="47">
        <v>10217949</v>
      </c>
      <c r="AA557" s="47">
        <v>0</v>
      </c>
      <c r="AB557" s="15">
        <f t="shared" si="62"/>
        <v>567281</v>
      </c>
      <c r="AC557" s="49">
        <f t="shared" si="57"/>
        <v>0.50938007221757797</v>
      </c>
      <c r="AD557" s="49">
        <f t="shared" si="58"/>
        <v>0.5257220045560137</v>
      </c>
      <c r="AE557" s="49">
        <f t="shared" si="59"/>
        <v>0.47239216640070314</v>
      </c>
      <c r="AF557" s="49">
        <f t="shared" si="60"/>
        <v>0.99811417095671684</v>
      </c>
    </row>
    <row r="558" spans="1:32" ht="27" outlineLevel="2" x14ac:dyDescent="0.35">
      <c r="A558" s="12" t="s">
        <v>142</v>
      </c>
      <c r="B558" s="12" t="s">
        <v>32</v>
      </c>
      <c r="C558" s="12" t="s">
        <v>87</v>
      </c>
      <c r="D558" s="12" t="s">
        <v>89</v>
      </c>
      <c r="E558" s="13"/>
      <c r="F558" s="12" t="s">
        <v>184</v>
      </c>
      <c r="G558" s="13">
        <v>1320</v>
      </c>
      <c r="H558" s="13">
        <v>3480</v>
      </c>
      <c r="I558" s="40" t="s">
        <v>244</v>
      </c>
      <c r="J558" s="47">
        <v>256968504</v>
      </c>
      <c r="K558" s="47">
        <v>256968504</v>
      </c>
      <c r="L558" s="47">
        <v>0</v>
      </c>
      <c r="M558" s="47">
        <v>0</v>
      </c>
      <c r="N558" s="47">
        <v>0</v>
      </c>
      <c r="O558" s="47">
        <v>0</v>
      </c>
      <c r="P558" s="47">
        <v>0</v>
      </c>
      <c r="Q558" s="48">
        <v>17800000</v>
      </c>
      <c r="R558" s="47">
        <v>0</v>
      </c>
      <c r="S558" s="47">
        <f t="shared" si="63"/>
        <v>274768504</v>
      </c>
      <c r="T558" s="47">
        <v>0</v>
      </c>
      <c r="U558" s="47">
        <v>411055.62</v>
      </c>
      <c r="V558" s="47">
        <v>0</v>
      </c>
      <c r="W558" s="47">
        <v>184414068.74000001</v>
      </c>
      <c r="X558" s="47">
        <v>184414068.74000001</v>
      </c>
      <c r="Y558" s="47">
        <v>72143379.640000001</v>
      </c>
      <c r="Z558" s="47">
        <v>72143379.640000001</v>
      </c>
      <c r="AA558" s="47">
        <v>0</v>
      </c>
      <c r="AB558" s="15">
        <f t="shared" si="62"/>
        <v>89943379.639999986</v>
      </c>
      <c r="AC558" s="49">
        <f t="shared" si="57"/>
        <v>0.71765241992458351</v>
      </c>
      <c r="AD558" s="49">
        <f t="shared" si="58"/>
        <v>0.67116159987536272</v>
      </c>
      <c r="AE558" s="49">
        <f t="shared" si="59"/>
        <v>1.496007053268376E-3</v>
      </c>
      <c r="AF558" s="49">
        <f t="shared" si="60"/>
        <v>0.67265760692863108</v>
      </c>
    </row>
    <row r="559" spans="1:32" ht="67.5" outlineLevel="2" x14ac:dyDescent="0.35">
      <c r="A559" s="12" t="s">
        <v>143</v>
      </c>
      <c r="B559" s="12" t="s">
        <v>32</v>
      </c>
      <c r="C559" s="12" t="s">
        <v>87</v>
      </c>
      <c r="D559" s="12" t="s">
        <v>88</v>
      </c>
      <c r="E559" s="13">
        <v>200</v>
      </c>
      <c r="F559" s="12" t="s">
        <v>184</v>
      </c>
      <c r="G559" s="13">
        <v>1310</v>
      </c>
      <c r="H559" s="13">
        <v>3460</v>
      </c>
      <c r="I559" s="40" t="s">
        <v>226</v>
      </c>
      <c r="J559" s="47">
        <v>5928544</v>
      </c>
      <c r="K559" s="47">
        <v>5928544</v>
      </c>
      <c r="L559" s="47">
        <v>0</v>
      </c>
      <c r="M559" s="47">
        <v>0</v>
      </c>
      <c r="N559" s="48">
        <v>-1000000</v>
      </c>
      <c r="O559" s="48">
        <v>-4291</v>
      </c>
      <c r="P559" s="47">
        <v>0</v>
      </c>
      <c r="Q559" s="47">
        <v>0</v>
      </c>
      <c r="R559" s="47">
        <v>0</v>
      </c>
      <c r="S559" s="47">
        <f t="shared" si="63"/>
        <v>4928544</v>
      </c>
      <c r="T559" s="47">
        <v>0</v>
      </c>
      <c r="U559" s="47">
        <v>1914496.74</v>
      </c>
      <c r="V559" s="47">
        <v>0</v>
      </c>
      <c r="W559" s="47">
        <v>3009756.26</v>
      </c>
      <c r="X559" s="47">
        <v>3009756.26</v>
      </c>
      <c r="Y559" s="47">
        <v>0</v>
      </c>
      <c r="Z559" s="47">
        <v>1004291</v>
      </c>
      <c r="AA559" s="47">
        <v>0</v>
      </c>
      <c r="AB559" s="15">
        <f t="shared" si="62"/>
        <v>4291</v>
      </c>
      <c r="AC559" s="49">
        <f t="shared" si="57"/>
        <v>0.50767207935034298</v>
      </c>
      <c r="AD559" s="49">
        <f t="shared" si="58"/>
        <v>0.61067858174746936</v>
      </c>
      <c r="AE559" s="49">
        <f t="shared" si="59"/>
        <v>0.38845077572605619</v>
      </c>
      <c r="AF559" s="49">
        <f t="shared" si="60"/>
        <v>0.9991293574735256</v>
      </c>
    </row>
    <row r="560" spans="1:32" ht="67.5" outlineLevel="2" x14ac:dyDescent="0.35">
      <c r="A560" s="12" t="s">
        <v>143</v>
      </c>
      <c r="B560" s="12" t="s">
        <v>32</v>
      </c>
      <c r="C560" s="12" t="s">
        <v>87</v>
      </c>
      <c r="D560" s="12" t="s">
        <v>88</v>
      </c>
      <c r="E560" s="13">
        <v>202</v>
      </c>
      <c r="F560" s="12" t="s">
        <v>184</v>
      </c>
      <c r="G560" s="13">
        <v>1310</v>
      </c>
      <c r="H560" s="13">
        <v>3460</v>
      </c>
      <c r="I560" s="40" t="s">
        <v>227</v>
      </c>
      <c r="J560" s="47">
        <v>2472865</v>
      </c>
      <c r="K560" s="47">
        <v>2472865</v>
      </c>
      <c r="L560" s="47">
        <v>0</v>
      </c>
      <c r="M560" s="47">
        <v>0</v>
      </c>
      <c r="N560" s="47">
        <v>0</v>
      </c>
      <c r="O560" s="48">
        <v>-1981</v>
      </c>
      <c r="P560" s="48">
        <v>17583</v>
      </c>
      <c r="Q560" s="47">
        <v>0</v>
      </c>
      <c r="R560" s="47">
        <v>0</v>
      </c>
      <c r="S560" s="47">
        <f t="shared" si="63"/>
        <v>2490448</v>
      </c>
      <c r="T560" s="47">
        <v>0</v>
      </c>
      <c r="U560" s="47">
        <v>796027.3</v>
      </c>
      <c r="V560" s="47">
        <v>0</v>
      </c>
      <c r="W560" s="47">
        <v>1674856.7</v>
      </c>
      <c r="X560" s="47">
        <v>1674856.7</v>
      </c>
      <c r="Y560" s="47">
        <v>0</v>
      </c>
      <c r="Z560" s="47">
        <v>1981</v>
      </c>
      <c r="AA560" s="47">
        <v>0</v>
      </c>
      <c r="AB560" s="15">
        <f t="shared" si="62"/>
        <v>19564</v>
      </c>
      <c r="AC560" s="49">
        <f t="shared" si="57"/>
        <v>0.6772940293950539</v>
      </c>
      <c r="AD560" s="49">
        <f t="shared" si="58"/>
        <v>0.67251221466981037</v>
      </c>
      <c r="AE560" s="49">
        <f t="shared" si="59"/>
        <v>0.31963217059741866</v>
      </c>
      <c r="AF560" s="49">
        <f t="shared" si="60"/>
        <v>0.99214438526722903</v>
      </c>
    </row>
    <row r="561" spans="1:32" ht="40.5" outlineLevel="2" x14ac:dyDescent="0.35">
      <c r="A561" s="12" t="s">
        <v>143</v>
      </c>
      <c r="B561" s="12" t="s">
        <v>32</v>
      </c>
      <c r="C561" s="12" t="s">
        <v>87</v>
      </c>
      <c r="D561" s="12" t="s">
        <v>88</v>
      </c>
      <c r="E561" s="13">
        <v>204</v>
      </c>
      <c r="F561" s="12" t="s">
        <v>184</v>
      </c>
      <c r="G561" s="13">
        <v>1310</v>
      </c>
      <c r="H561" s="13">
        <v>3460</v>
      </c>
      <c r="I561" s="40" t="s">
        <v>228</v>
      </c>
      <c r="J561" s="47">
        <v>9601050</v>
      </c>
      <c r="K561" s="47">
        <v>12151050</v>
      </c>
      <c r="L561" s="47">
        <v>0</v>
      </c>
      <c r="M561" s="47">
        <v>0</v>
      </c>
      <c r="N561" s="47">
        <v>0</v>
      </c>
      <c r="O561" s="48">
        <v>-9333</v>
      </c>
      <c r="P561" s="48">
        <v>110421</v>
      </c>
      <c r="Q561" s="47">
        <v>0</v>
      </c>
      <c r="R561" s="47">
        <v>0</v>
      </c>
      <c r="S561" s="47">
        <f t="shared" si="63"/>
        <v>12261471</v>
      </c>
      <c r="T561" s="47">
        <v>0</v>
      </c>
      <c r="U561" s="47">
        <v>6228858.7800000003</v>
      </c>
      <c r="V561" s="47">
        <v>0</v>
      </c>
      <c r="W561" s="47">
        <v>5912858.2199999997</v>
      </c>
      <c r="X561" s="47">
        <v>5912858.2199999997</v>
      </c>
      <c r="Y561" s="47">
        <v>0</v>
      </c>
      <c r="Z561" s="47">
        <v>9333</v>
      </c>
      <c r="AA561" s="47">
        <v>0</v>
      </c>
      <c r="AB561" s="15">
        <f t="shared" si="62"/>
        <v>119754</v>
      </c>
      <c r="AC561" s="49">
        <f t="shared" si="57"/>
        <v>0.48661294456034659</v>
      </c>
      <c r="AD561" s="49">
        <f t="shared" si="58"/>
        <v>0.48223073887301121</v>
      </c>
      <c r="AE561" s="49">
        <f t="shared" si="59"/>
        <v>0.50800257000159277</v>
      </c>
      <c r="AF561" s="49">
        <f t="shared" si="60"/>
        <v>0.99023330887460403</v>
      </c>
    </row>
    <row r="562" spans="1:32" ht="81" outlineLevel="2" x14ac:dyDescent="0.35">
      <c r="A562" s="12" t="s">
        <v>143</v>
      </c>
      <c r="B562" s="12" t="s">
        <v>32</v>
      </c>
      <c r="C562" s="12" t="s">
        <v>87</v>
      </c>
      <c r="D562" s="12" t="s">
        <v>88</v>
      </c>
      <c r="E562" s="13">
        <v>209</v>
      </c>
      <c r="F562" s="12" t="s">
        <v>184</v>
      </c>
      <c r="G562" s="13">
        <v>1310</v>
      </c>
      <c r="H562" s="13">
        <v>3460</v>
      </c>
      <c r="I562" s="40" t="s">
        <v>317</v>
      </c>
      <c r="J562" s="47">
        <v>49760046333</v>
      </c>
      <c r="K562" s="47">
        <v>49760046333</v>
      </c>
      <c r="L562" s="47">
        <v>0</v>
      </c>
      <c r="M562" s="47">
        <v>0</v>
      </c>
      <c r="N562" s="47">
        <v>0</v>
      </c>
      <c r="O562" s="47">
        <v>0</v>
      </c>
      <c r="P562" s="47">
        <v>0</v>
      </c>
      <c r="Q562" s="47">
        <v>0</v>
      </c>
      <c r="R562" s="47">
        <v>0</v>
      </c>
      <c r="S562" s="47">
        <f t="shared" si="63"/>
        <v>49760046333</v>
      </c>
      <c r="T562" s="47">
        <v>0</v>
      </c>
      <c r="U562" s="47">
        <v>4146670528</v>
      </c>
      <c r="V562" s="47">
        <v>0</v>
      </c>
      <c r="W562" s="47">
        <v>33173364224</v>
      </c>
      <c r="X562" s="47">
        <v>33173364224</v>
      </c>
      <c r="Y562" s="47">
        <v>2000000000</v>
      </c>
      <c r="Z562" s="47">
        <v>12440011581</v>
      </c>
      <c r="AA562" s="47">
        <v>2000000000</v>
      </c>
      <c r="AB562" s="15">
        <f t="shared" si="62"/>
        <v>10440011581</v>
      </c>
      <c r="AC562" s="49">
        <f t="shared" si="57"/>
        <v>0.66666666670685959</v>
      </c>
      <c r="AD562" s="49">
        <f t="shared" si="58"/>
        <v>0.66666666670685959</v>
      </c>
      <c r="AE562" s="49">
        <f t="shared" si="59"/>
        <v>8.3333333338357449E-2</v>
      </c>
      <c r="AF562" s="49">
        <f t="shared" si="60"/>
        <v>0.75000000004521705</v>
      </c>
    </row>
    <row r="563" spans="1:32" ht="81" outlineLevel="2" x14ac:dyDescent="0.35">
      <c r="A563" s="12" t="s">
        <v>143</v>
      </c>
      <c r="B563" s="12" t="s">
        <v>32</v>
      </c>
      <c r="C563" s="12" t="s">
        <v>87</v>
      </c>
      <c r="D563" s="12" t="s">
        <v>88</v>
      </c>
      <c r="E563" s="13">
        <v>209</v>
      </c>
      <c r="F563" s="12">
        <v>280</v>
      </c>
      <c r="G563" s="13">
        <v>1310</v>
      </c>
      <c r="H563" s="13">
        <v>3460</v>
      </c>
      <c r="I563" s="40" t="s">
        <v>316</v>
      </c>
      <c r="J563" s="47">
        <v>0</v>
      </c>
      <c r="K563" s="47">
        <v>12193824168</v>
      </c>
      <c r="L563" s="47">
        <v>0</v>
      </c>
      <c r="M563" s="47">
        <v>0</v>
      </c>
      <c r="N563" s="47">
        <v>0</v>
      </c>
      <c r="O563" s="47">
        <v>0</v>
      </c>
      <c r="P563" s="47">
        <v>0</v>
      </c>
      <c r="Q563" s="47">
        <v>0</v>
      </c>
      <c r="R563" s="47">
        <v>0</v>
      </c>
      <c r="S563" s="47">
        <f t="shared" si="63"/>
        <v>12193824168</v>
      </c>
      <c r="T563" s="47">
        <v>0</v>
      </c>
      <c r="U563" s="47">
        <v>1354869352</v>
      </c>
      <c r="V563" s="47">
        <v>0</v>
      </c>
      <c r="W563" s="47">
        <v>6774346760</v>
      </c>
      <c r="X563" s="47">
        <v>6774346760</v>
      </c>
      <c r="Y563" s="47">
        <v>0</v>
      </c>
      <c r="Z563" s="47">
        <v>4064608056</v>
      </c>
      <c r="AA563" s="47">
        <v>0</v>
      </c>
      <c r="AB563" s="15">
        <f t="shared" si="62"/>
        <v>4064608056</v>
      </c>
      <c r="AC563" s="49">
        <f t="shared" si="57"/>
        <v>0.55555555555555558</v>
      </c>
      <c r="AD563" s="49">
        <f t="shared" si="58"/>
        <v>0.55555555555555558</v>
      </c>
      <c r="AE563" s="49">
        <f t="shared" si="59"/>
        <v>0.1111111111111111</v>
      </c>
      <c r="AF563" s="49">
        <f t="shared" si="60"/>
        <v>0.66666666666666674</v>
      </c>
    </row>
    <row r="564" spans="1:32" ht="81" outlineLevel="2" x14ac:dyDescent="0.35">
      <c r="A564" s="12" t="s">
        <v>143</v>
      </c>
      <c r="B564" s="12" t="s">
        <v>32</v>
      </c>
      <c r="C564" s="12" t="s">
        <v>87</v>
      </c>
      <c r="D564" s="12" t="s">
        <v>88</v>
      </c>
      <c r="E564" s="13">
        <v>210</v>
      </c>
      <c r="F564" s="12" t="s">
        <v>184</v>
      </c>
      <c r="G564" s="13">
        <v>1310</v>
      </c>
      <c r="H564" s="13">
        <v>3460</v>
      </c>
      <c r="I564" s="40" t="s">
        <v>318</v>
      </c>
      <c r="J564" s="47">
        <v>100000000</v>
      </c>
      <c r="K564" s="47">
        <v>82000000</v>
      </c>
      <c r="L564" s="47">
        <v>0</v>
      </c>
      <c r="M564" s="47">
        <v>0</v>
      </c>
      <c r="N564" s="47">
        <v>0</v>
      </c>
      <c r="O564" s="47">
        <v>0</v>
      </c>
      <c r="P564" s="47">
        <v>0</v>
      </c>
      <c r="Q564" s="47">
        <v>0</v>
      </c>
      <c r="R564" s="47">
        <v>0</v>
      </c>
      <c r="S564" s="47">
        <f t="shared" si="63"/>
        <v>82000000</v>
      </c>
      <c r="T564" s="47">
        <v>0</v>
      </c>
      <c r="U564" s="47">
        <v>57525</v>
      </c>
      <c r="V564" s="47">
        <v>0</v>
      </c>
      <c r="W564" s="47">
        <v>71753399</v>
      </c>
      <c r="X564" s="47">
        <v>71753399</v>
      </c>
      <c r="Y564" s="47">
        <v>10189076</v>
      </c>
      <c r="Z564" s="47">
        <v>10189076</v>
      </c>
      <c r="AA564" s="47">
        <v>0</v>
      </c>
      <c r="AB564" s="15">
        <f t="shared" si="62"/>
        <v>10189076</v>
      </c>
      <c r="AC564" s="49">
        <f t="shared" si="57"/>
        <v>0.87504145121951216</v>
      </c>
      <c r="AD564" s="49">
        <f t="shared" si="58"/>
        <v>0.87504145121951216</v>
      </c>
      <c r="AE564" s="49">
        <f t="shared" si="59"/>
        <v>7.0152439024390243E-4</v>
      </c>
      <c r="AF564" s="49">
        <f t="shared" si="60"/>
        <v>0.87574297560975611</v>
      </c>
    </row>
    <row r="565" spans="1:32" ht="54" outlineLevel="2" x14ac:dyDescent="0.35">
      <c r="A565" s="12" t="s">
        <v>143</v>
      </c>
      <c r="B565" s="12" t="s">
        <v>32</v>
      </c>
      <c r="C565" s="12" t="s">
        <v>87</v>
      </c>
      <c r="D565" s="12" t="s">
        <v>88</v>
      </c>
      <c r="E565" s="13">
        <v>218</v>
      </c>
      <c r="F565" s="12" t="s">
        <v>184</v>
      </c>
      <c r="G565" s="13">
        <v>1310</v>
      </c>
      <c r="H565" s="13">
        <v>3460</v>
      </c>
      <c r="I565" s="40" t="s">
        <v>319</v>
      </c>
      <c r="J565" s="47">
        <v>44000000000</v>
      </c>
      <c r="K565" s="47">
        <v>44000000000</v>
      </c>
      <c r="L565" s="47">
        <v>0</v>
      </c>
      <c r="M565" s="48">
        <v>26981471</v>
      </c>
      <c r="N565" s="47">
        <v>0</v>
      </c>
      <c r="O565" s="47">
        <v>0</v>
      </c>
      <c r="P565" s="47">
        <v>0</v>
      </c>
      <c r="Q565" s="47">
        <v>0</v>
      </c>
      <c r="R565" s="47">
        <v>0</v>
      </c>
      <c r="S565" s="47">
        <f t="shared" si="63"/>
        <v>44000000000</v>
      </c>
      <c r="T565" s="47">
        <v>0</v>
      </c>
      <c r="U565" s="47">
        <v>483177367.22000003</v>
      </c>
      <c r="V565" s="47">
        <v>0</v>
      </c>
      <c r="W565" s="47">
        <v>31093226514.299999</v>
      </c>
      <c r="X565" s="47">
        <v>31081877924.299999</v>
      </c>
      <c r="Y565" s="47">
        <v>0</v>
      </c>
      <c r="Z565" s="47">
        <v>12423596118.48</v>
      </c>
      <c r="AA565" s="47">
        <v>0</v>
      </c>
      <c r="AB565" s="15">
        <f t="shared" si="62"/>
        <v>12423596118.48</v>
      </c>
      <c r="AC565" s="49">
        <f t="shared" si="57"/>
        <v>0.70666423896136366</v>
      </c>
      <c r="AD565" s="49">
        <f t="shared" si="58"/>
        <v>0.70666423896136366</v>
      </c>
      <c r="AE565" s="49">
        <f t="shared" si="59"/>
        <v>1.0981303800454546E-2</v>
      </c>
      <c r="AF565" s="49">
        <f t="shared" si="60"/>
        <v>0.71764554276181824</v>
      </c>
    </row>
    <row r="566" spans="1:32" ht="54" outlineLevel="2" x14ac:dyDescent="0.35">
      <c r="A566" s="12" t="s">
        <v>143</v>
      </c>
      <c r="B566" s="12" t="s">
        <v>32</v>
      </c>
      <c r="C566" s="12" t="s">
        <v>87</v>
      </c>
      <c r="D566" s="12" t="s">
        <v>88</v>
      </c>
      <c r="E566" s="13">
        <v>230</v>
      </c>
      <c r="F566" s="12" t="s">
        <v>184</v>
      </c>
      <c r="G566" s="13">
        <v>1310</v>
      </c>
      <c r="H566" s="13">
        <v>3460</v>
      </c>
      <c r="I566" s="40" t="s">
        <v>320</v>
      </c>
      <c r="J566" s="47">
        <v>17168862413</v>
      </c>
      <c r="K566" s="47">
        <v>17168862413</v>
      </c>
      <c r="L566" s="47">
        <v>0</v>
      </c>
      <c r="M566" s="47">
        <v>0</v>
      </c>
      <c r="N566" s="47">
        <v>0</v>
      </c>
      <c r="O566" s="47">
        <v>0</v>
      </c>
      <c r="P566" s="47">
        <v>0</v>
      </c>
      <c r="Q566" s="47">
        <v>0</v>
      </c>
      <c r="R566" s="47">
        <v>0</v>
      </c>
      <c r="S566" s="47">
        <f t="shared" si="63"/>
        <v>17168862413</v>
      </c>
      <c r="T566" s="47">
        <v>0</v>
      </c>
      <c r="U566" s="47">
        <v>0</v>
      </c>
      <c r="V566" s="47">
        <v>0</v>
      </c>
      <c r="W566" s="47">
        <v>17168862413</v>
      </c>
      <c r="X566" s="47">
        <v>17168862413</v>
      </c>
      <c r="Y566" s="47">
        <v>0</v>
      </c>
      <c r="Z566" s="47">
        <v>0</v>
      </c>
      <c r="AA566" s="47">
        <v>0</v>
      </c>
      <c r="AB566" s="15">
        <f t="shared" si="62"/>
        <v>0</v>
      </c>
      <c r="AC566" s="49">
        <f t="shared" si="57"/>
        <v>1</v>
      </c>
      <c r="AD566" s="49">
        <f t="shared" si="58"/>
        <v>1</v>
      </c>
      <c r="AE566" s="49">
        <f t="shared" si="59"/>
        <v>0</v>
      </c>
      <c r="AF566" s="49">
        <f t="shared" si="60"/>
        <v>1</v>
      </c>
    </row>
    <row r="567" spans="1:32" ht="54" outlineLevel="2" x14ac:dyDescent="0.35">
      <c r="A567" s="12" t="s">
        <v>143</v>
      </c>
      <c r="B567" s="12" t="s">
        <v>32</v>
      </c>
      <c r="C567" s="12" t="s">
        <v>87</v>
      </c>
      <c r="D567" s="12" t="s">
        <v>88</v>
      </c>
      <c r="E567" s="13">
        <v>232</v>
      </c>
      <c r="F567" s="12" t="s">
        <v>184</v>
      </c>
      <c r="G567" s="13">
        <v>1310</v>
      </c>
      <c r="H567" s="13">
        <v>3460</v>
      </c>
      <c r="I567" s="40" t="s">
        <v>321</v>
      </c>
      <c r="J567" s="47">
        <v>23938121696</v>
      </c>
      <c r="K567" s="47">
        <v>23938121696</v>
      </c>
      <c r="L567" s="47">
        <v>0</v>
      </c>
      <c r="M567" s="48">
        <v>4313308832</v>
      </c>
      <c r="N567" s="47">
        <v>0</v>
      </c>
      <c r="O567" s="48">
        <v>1592300000</v>
      </c>
      <c r="P567" s="47">
        <v>0</v>
      </c>
      <c r="Q567" s="47">
        <v>0</v>
      </c>
      <c r="R567" s="48">
        <v>11741527834.43</v>
      </c>
      <c r="S567" s="47">
        <f t="shared" si="63"/>
        <v>23938121696</v>
      </c>
      <c r="T567" s="47">
        <v>0</v>
      </c>
      <c r="U567" s="47">
        <v>0</v>
      </c>
      <c r="V567" s="47">
        <v>0</v>
      </c>
      <c r="W567" s="47">
        <v>23938121696</v>
      </c>
      <c r="X567" s="47">
        <v>23938121696</v>
      </c>
      <c r="Y567" s="47">
        <v>0</v>
      </c>
      <c r="Z567" s="47">
        <v>0</v>
      </c>
      <c r="AA567" s="47">
        <v>0</v>
      </c>
      <c r="AB567" s="15">
        <f t="shared" si="62"/>
        <v>0</v>
      </c>
      <c r="AC567" s="49">
        <f t="shared" si="57"/>
        <v>1</v>
      </c>
      <c r="AD567" s="49">
        <f t="shared" si="58"/>
        <v>1</v>
      </c>
      <c r="AE567" s="49">
        <f t="shared" si="59"/>
        <v>0</v>
      </c>
      <c r="AF567" s="49">
        <f t="shared" si="60"/>
        <v>1</v>
      </c>
    </row>
    <row r="568" spans="1:32" ht="54" outlineLevel="2" x14ac:dyDescent="0.35">
      <c r="A568" s="12" t="s">
        <v>143</v>
      </c>
      <c r="B568" s="12" t="s">
        <v>32</v>
      </c>
      <c r="C568" s="12" t="s">
        <v>87</v>
      </c>
      <c r="D568" s="12" t="s">
        <v>88</v>
      </c>
      <c r="E568" s="13">
        <v>232</v>
      </c>
      <c r="F568" s="12" t="s">
        <v>560</v>
      </c>
      <c r="G568" s="13">
        <v>1310</v>
      </c>
      <c r="H568" s="13">
        <v>3460</v>
      </c>
      <c r="I568" s="14" t="s">
        <v>321</v>
      </c>
      <c r="J568" s="59">
        <v>0</v>
      </c>
      <c r="K568" s="59">
        <v>0</v>
      </c>
      <c r="L568" s="59">
        <v>0</v>
      </c>
      <c r="M568" s="59">
        <v>155132423</v>
      </c>
      <c r="N568" s="47">
        <v>0</v>
      </c>
      <c r="O568" s="47">
        <v>0</v>
      </c>
      <c r="P568" s="47">
        <v>0</v>
      </c>
      <c r="Q568" s="47">
        <v>0</v>
      </c>
      <c r="R568" s="47">
        <v>0</v>
      </c>
      <c r="S568" s="47">
        <f t="shared" si="63"/>
        <v>0</v>
      </c>
      <c r="T568" s="47">
        <v>0</v>
      </c>
      <c r="U568" s="47">
        <v>0</v>
      </c>
      <c r="V568" s="47">
        <v>0</v>
      </c>
      <c r="W568" s="47">
        <v>0</v>
      </c>
      <c r="X568" s="47">
        <v>0</v>
      </c>
      <c r="Y568" s="47">
        <v>0</v>
      </c>
      <c r="Z568" s="47">
        <v>0</v>
      </c>
      <c r="AA568" s="47">
        <v>0</v>
      </c>
      <c r="AB568" s="15">
        <f t="shared" si="62"/>
        <v>0</v>
      </c>
      <c r="AC568" s="49">
        <f t="shared" si="57"/>
        <v>0</v>
      </c>
      <c r="AD568" s="49">
        <f t="shared" si="58"/>
        <v>0</v>
      </c>
      <c r="AE568" s="49">
        <f t="shared" si="59"/>
        <v>0</v>
      </c>
      <c r="AF568" s="49">
        <f t="shared" si="60"/>
        <v>0</v>
      </c>
    </row>
    <row r="569" spans="1:32" ht="67.5" outlineLevel="2" x14ac:dyDescent="0.35">
      <c r="A569" s="12" t="s">
        <v>143</v>
      </c>
      <c r="B569" s="12" t="s">
        <v>32</v>
      </c>
      <c r="C569" s="12" t="s">
        <v>87</v>
      </c>
      <c r="D569" s="12" t="s">
        <v>88</v>
      </c>
      <c r="E569" s="13">
        <v>233</v>
      </c>
      <c r="F569" s="12" t="s">
        <v>184</v>
      </c>
      <c r="G569" s="13">
        <v>1310</v>
      </c>
      <c r="H569" s="13">
        <v>3460</v>
      </c>
      <c r="I569" s="40" t="s">
        <v>322</v>
      </c>
      <c r="J569" s="47">
        <v>10221512018</v>
      </c>
      <c r="K569" s="47">
        <v>10221512018</v>
      </c>
      <c r="L569" s="47">
        <v>0</v>
      </c>
      <c r="M569" s="47">
        <v>0</v>
      </c>
      <c r="N569" s="47">
        <v>0</v>
      </c>
      <c r="O569" s="47">
        <v>0</v>
      </c>
      <c r="P569" s="47">
        <v>0</v>
      </c>
      <c r="Q569" s="47">
        <v>0</v>
      </c>
      <c r="R569" s="48">
        <v>2521844657</v>
      </c>
      <c r="S569" s="47">
        <f t="shared" si="63"/>
        <v>10221512018</v>
      </c>
      <c r="T569" s="47">
        <v>0</v>
      </c>
      <c r="U569" s="47">
        <v>0</v>
      </c>
      <c r="V569" s="47">
        <v>0</v>
      </c>
      <c r="W569" s="47">
        <v>10221512018</v>
      </c>
      <c r="X569" s="47">
        <v>10221512018</v>
      </c>
      <c r="Y569" s="47">
        <v>0</v>
      </c>
      <c r="Z569" s="47">
        <v>0</v>
      </c>
      <c r="AA569" s="47">
        <v>0</v>
      </c>
      <c r="AB569" s="15">
        <f t="shared" si="62"/>
        <v>0</v>
      </c>
      <c r="AC569" s="49">
        <f t="shared" si="57"/>
        <v>1</v>
      </c>
      <c r="AD569" s="49">
        <f t="shared" si="58"/>
        <v>1</v>
      </c>
      <c r="AE569" s="49">
        <f t="shared" si="59"/>
        <v>0</v>
      </c>
      <c r="AF569" s="49">
        <f t="shared" si="60"/>
        <v>1</v>
      </c>
    </row>
    <row r="570" spans="1:32" ht="54" outlineLevel="2" x14ac:dyDescent="0.35">
      <c r="A570" s="12" t="s">
        <v>143</v>
      </c>
      <c r="B570" s="12" t="s">
        <v>32</v>
      </c>
      <c r="C570" s="12" t="s">
        <v>87</v>
      </c>
      <c r="D570" s="12" t="s">
        <v>88</v>
      </c>
      <c r="E570" s="13">
        <v>234</v>
      </c>
      <c r="F570" s="12" t="s">
        <v>184</v>
      </c>
      <c r="G570" s="13">
        <v>1310</v>
      </c>
      <c r="H570" s="13">
        <v>3460</v>
      </c>
      <c r="I570" s="40" t="s">
        <v>323</v>
      </c>
      <c r="J570" s="47">
        <v>50000000000</v>
      </c>
      <c r="K570" s="47">
        <v>50000000000</v>
      </c>
      <c r="L570" s="47">
        <v>0</v>
      </c>
      <c r="M570" s="47">
        <v>0</v>
      </c>
      <c r="N570" s="47">
        <v>0</v>
      </c>
      <c r="O570" s="47">
        <v>0</v>
      </c>
      <c r="P570" s="47">
        <v>0</v>
      </c>
      <c r="Q570" s="47">
        <v>0</v>
      </c>
      <c r="R570" s="48">
        <v>-12815600000</v>
      </c>
      <c r="S570" s="47">
        <f t="shared" si="63"/>
        <v>50000000000</v>
      </c>
      <c r="T570" s="47">
        <v>0</v>
      </c>
      <c r="U570" s="47">
        <v>101413365.16</v>
      </c>
      <c r="V570" s="47">
        <v>0</v>
      </c>
      <c r="W570" s="47">
        <v>23541556995.630001</v>
      </c>
      <c r="X570" s="47">
        <v>23541556995.630001</v>
      </c>
      <c r="Y570" s="47">
        <v>0</v>
      </c>
      <c r="Z570" s="47">
        <v>26357029639.209999</v>
      </c>
      <c r="AA570" s="47">
        <v>0</v>
      </c>
      <c r="AB570" s="15">
        <f t="shared" si="62"/>
        <v>26357029639.209995</v>
      </c>
      <c r="AC570" s="49">
        <f t="shared" si="57"/>
        <v>0.47083113991260001</v>
      </c>
      <c r="AD570" s="49">
        <f t="shared" si="58"/>
        <v>0.47083113991260001</v>
      </c>
      <c r="AE570" s="49">
        <f t="shared" si="59"/>
        <v>2.0282673032000001E-3</v>
      </c>
      <c r="AF570" s="49">
        <f t="shared" si="60"/>
        <v>0.4728594072158</v>
      </c>
    </row>
    <row r="571" spans="1:32" ht="54" outlineLevel="2" x14ac:dyDescent="0.35">
      <c r="A571" s="12" t="s">
        <v>143</v>
      </c>
      <c r="B571" s="12" t="s">
        <v>32</v>
      </c>
      <c r="C571" s="12" t="s">
        <v>87</v>
      </c>
      <c r="D571" s="12" t="s">
        <v>88</v>
      </c>
      <c r="E571" s="13">
        <v>237</v>
      </c>
      <c r="F571" s="12" t="s">
        <v>184</v>
      </c>
      <c r="G571" s="13">
        <v>1310</v>
      </c>
      <c r="H571" s="13">
        <v>3460</v>
      </c>
      <c r="I571" s="40" t="s">
        <v>324</v>
      </c>
      <c r="J571" s="47">
        <v>272712000</v>
      </c>
      <c r="K571" s="47">
        <v>272712000</v>
      </c>
      <c r="L571" s="47">
        <v>0</v>
      </c>
      <c r="M571" s="47">
        <v>0</v>
      </c>
      <c r="N571" s="47">
        <v>0</v>
      </c>
      <c r="O571" s="47">
        <v>0</v>
      </c>
      <c r="P571" s="47">
        <v>0</v>
      </c>
      <c r="Q571" s="47">
        <v>0</v>
      </c>
      <c r="R571" s="47">
        <v>0</v>
      </c>
      <c r="S571" s="47">
        <f t="shared" si="63"/>
        <v>272712000</v>
      </c>
      <c r="T571" s="47">
        <v>0</v>
      </c>
      <c r="U571" s="47">
        <v>41759977.509999998</v>
      </c>
      <c r="V571" s="47">
        <v>0</v>
      </c>
      <c r="W571" s="47">
        <v>194494094.11000001</v>
      </c>
      <c r="X571" s="47">
        <v>194494094.11000001</v>
      </c>
      <c r="Y571" s="47">
        <v>0</v>
      </c>
      <c r="Z571" s="47">
        <v>36457928.380000003</v>
      </c>
      <c r="AA571" s="47">
        <v>0</v>
      </c>
      <c r="AB571" s="15">
        <f t="shared" si="62"/>
        <v>36457928.379999995</v>
      </c>
      <c r="AC571" s="49">
        <f t="shared" si="57"/>
        <v>0.71318495009387195</v>
      </c>
      <c r="AD571" s="49">
        <f t="shared" si="58"/>
        <v>0.71318495009387195</v>
      </c>
      <c r="AE571" s="49">
        <f t="shared" si="59"/>
        <v>0.15312849273225967</v>
      </c>
      <c r="AF571" s="49">
        <f t="shared" si="60"/>
        <v>0.86631344282613165</v>
      </c>
    </row>
    <row r="572" spans="1:32" ht="67.5" outlineLevel="2" x14ac:dyDescent="0.35">
      <c r="A572" s="12" t="s">
        <v>143</v>
      </c>
      <c r="B572" s="12" t="s">
        <v>32</v>
      </c>
      <c r="C572" s="12" t="s">
        <v>87</v>
      </c>
      <c r="D572" s="12" t="s">
        <v>88</v>
      </c>
      <c r="E572" s="13">
        <v>238</v>
      </c>
      <c r="F572" s="12" t="s">
        <v>184</v>
      </c>
      <c r="G572" s="13">
        <v>1310</v>
      </c>
      <c r="H572" s="13">
        <v>3460</v>
      </c>
      <c r="I572" s="40" t="s">
        <v>325</v>
      </c>
      <c r="J572" s="47">
        <v>11000000000</v>
      </c>
      <c r="K572" s="47">
        <v>11000000000</v>
      </c>
      <c r="L572" s="47">
        <v>0</v>
      </c>
      <c r="M572" s="47">
        <v>0</v>
      </c>
      <c r="N572" s="47">
        <v>0</v>
      </c>
      <c r="O572" s="47">
        <v>0</v>
      </c>
      <c r="P572" s="47">
        <v>0</v>
      </c>
      <c r="Q572" s="47">
        <v>0</v>
      </c>
      <c r="R572" s="47">
        <v>0</v>
      </c>
      <c r="S572" s="47">
        <f t="shared" si="63"/>
        <v>11000000000</v>
      </c>
      <c r="T572" s="47">
        <v>0</v>
      </c>
      <c r="U572" s="47">
        <v>2086438277.4100001</v>
      </c>
      <c r="V572" s="47">
        <v>0</v>
      </c>
      <c r="W572" s="47">
        <v>5299011845.5500002</v>
      </c>
      <c r="X572" s="47">
        <v>5299011845.5500002</v>
      </c>
      <c r="Y572" s="47">
        <v>0</v>
      </c>
      <c r="Z572" s="47">
        <v>3614549877.04</v>
      </c>
      <c r="AA572" s="47">
        <v>0</v>
      </c>
      <c r="AB572" s="15">
        <f t="shared" si="62"/>
        <v>3614549877.04</v>
      </c>
      <c r="AC572" s="49">
        <f t="shared" si="57"/>
        <v>0.48172834959545457</v>
      </c>
      <c r="AD572" s="49">
        <f t="shared" si="58"/>
        <v>0.48172834959545457</v>
      </c>
      <c r="AE572" s="49">
        <f t="shared" si="59"/>
        <v>0.18967620703727273</v>
      </c>
      <c r="AF572" s="49">
        <f t="shared" si="60"/>
        <v>0.67140455663272736</v>
      </c>
    </row>
    <row r="573" spans="1:32" ht="81" outlineLevel="2" x14ac:dyDescent="0.35">
      <c r="A573" s="12" t="s">
        <v>143</v>
      </c>
      <c r="B573" s="12" t="s">
        <v>32</v>
      </c>
      <c r="C573" s="12" t="s">
        <v>87</v>
      </c>
      <c r="D573" s="12" t="s">
        <v>88</v>
      </c>
      <c r="E573" s="13">
        <v>239</v>
      </c>
      <c r="F573" s="12" t="s">
        <v>184</v>
      </c>
      <c r="G573" s="13">
        <v>1310</v>
      </c>
      <c r="H573" s="13">
        <v>3460</v>
      </c>
      <c r="I573" s="40" t="s">
        <v>326</v>
      </c>
      <c r="J573" s="47">
        <v>698259184</v>
      </c>
      <c r="K573" s="47">
        <v>698259184</v>
      </c>
      <c r="L573" s="47">
        <v>0</v>
      </c>
      <c r="M573" s="47">
        <v>0</v>
      </c>
      <c r="N573" s="47">
        <v>0</v>
      </c>
      <c r="O573" s="47">
        <v>0</v>
      </c>
      <c r="P573" s="47">
        <v>0</v>
      </c>
      <c r="Q573" s="47">
        <v>0</v>
      </c>
      <c r="R573" s="47">
        <v>0</v>
      </c>
      <c r="S573" s="47">
        <f t="shared" si="63"/>
        <v>698259184</v>
      </c>
      <c r="T573" s="47">
        <v>0</v>
      </c>
      <c r="U573" s="47">
        <v>58188265</v>
      </c>
      <c r="V573" s="47">
        <v>0</v>
      </c>
      <c r="W573" s="47">
        <v>465506120</v>
      </c>
      <c r="X573" s="47">
        <v>465506120</v>
      </c>
      <c r="Y573" s="47">
        <v>0</v>
      </c>
      <c r="Z573" s="47">
        <v>174564799</v>
      </c>
      <c r="AA573" s="47">
        <v>0</v>
      </c>
      <c r="AB573" s="15">
        <f t="shared" si="62"/>
        <v>174564799</v>
      </c>
      <c r="AC573" s="49">
        <f t="shared" si="57"/>
        <v>0.66666666284764542</v>
      </c>
      <c r="AD573" s="49">
        <f t="shared" si="58"/>
        <v>0.66666666284764542</v>
      </c>
      <c r="AE573" s="49">
        <f t="shared" si="59"/>
        <v>8.3333332855955677E-2</v>
      </c>
      <c r="AF573" s="49">
        <f t="shared" si="60"/>
        <v>0.7499999957036011</v>
      </c>
    </row>
    <row r="574" spans="1:32" ht="67.5" outlineLevel="2" x14ac:dyDescent="0.35">
      <c r="A574" s="12" t="s">
        <v>143</v>
      </c>
      <c r="B574" s="12" t="s">
        <v>32</v>
      </c>
      <c r="C574" s="12" t="s">
        <v>87</v>
      </c>
      <c r="D574" s="12" t="s">
        <v>88</v>
      </c>
      <c r="E574" s="13">
        <v>240</v>
      </c>
      <c r="F574" s="12" t="s">
        <v>184</v>
      </c>
      <c r="G574" s="13">
        <v>1310</v>
      </c>
      <c r="H574" s="13">
        <v>3460</v>
      </c>
      <c r="I574" s="40" t="s">
        <v>327</v>
      </c>
      <c r="J574" s="47">
        <v>100000000</v>
      </c>
      <c r="K574" s="47">
        <v>100000000</v>
      </c>
      <c r="L574" s="47">
        <v>0</v>
      </c>
      <c r="M574" s="47">
        <v>0</v>
      </c>
      <c r="N574" s="47">
        <v>0</v>
      </c>
      <c r="O574" s="47">
        <v>0</v>
      </c>
      <c r="P574" s="47">
        <v>0</v>
      </c>
      <c r="Q574" s="47">
        <v>0</v>
      </c>
      <c r="R574" s="47">
        <v>0</v>
      </c>
      <c r="S574" s="47">
        <f t="shared" si="63"/>
        <v>100000000</v>
      </c>
      <c r="T574" s="47">
        <v>0</v>
      </c>
      <c r="U574" s="47">
        <v>0</v>
      </c>
      <c r="V574" s="47">
        <v>0</v>
      </c>
      <c r="W574" s="47">
        <v>100000000</v>
      </c>
      <c r="X574" s="47">
        <v>100000000</v>
      </c>
      <c r="Y574" s="47">
        <v>0</v>
      </c>
      <c r="Z574" s="47">
        <v>0</v>
      </c>
      <c r="AA574" s="47">
        <v>0</v>
      </c>
      <c r="AB574" s="15">
        <f t="shared" si="62"/>
        <v>0</v>
      </c>
      <c r="AC574" s="49">
        <f t="shared" ref="AC574:AC636" si="64">IFERROR(W574/K574,0)</f>
        <v>1</v>
      </c>
      <c r="AD574" s="49">
        <f t="shared" ref="AD574:AD636" si="65">IFERROR(W574/S574,0)</f>
        <v>1</v>
      </c>
      <c r="AE574" s="49">
        <f t="shared" ref="AE574:AE636" si="66">IFERROR(((T574+U574+V574)/S574),0)</f>
        <v>0</v>
      </c>
      <c r="AF574" s="49">
        <f t="shared" ref="AF574:AF636" si="67">+AD574+AE574</f>
        <v>1</v>
      </c>
    </row>
    <row r="575" spans="1:32" ht="81" outlineLevel="2" x14ac:dyDescent="0.35">
      <c r="A575" s="12" t="s">
        <v>143</v>
      </c>
      <c r="B575" s="12" t="s">
        <v>32</v>
      </c>
      <c r="C575" s="12" t="s">
        <v>87</v>
      </c>
      <c r="D575" s="12" t="s">
        <v>88</v>
      </c>
      <c r="E575" s="13">
        <v>241</v>
      </c>
      <c r="F575" s="12" t="s">
        <v>184</v>
      </c>
      <c r="G575" s="13">
        <v>1310</v>
      </c>
      <c r="H575" s="13">
        <v>3460</v>
      </c>
      <c r="I575" s="40" t="s">
        <v>328</v>
      </c>
      <c r="J575" s="47">
        <v>100000000</v>
      </c>
      <c r="K575" s="47">
        <v>87806631.620000005</v>
      </c>
      <c r="L575" s="47">
        <v>0</v>
      </c>
      <c r="M575" s="47">
        <v>0</v>
      </c>
      <c r="N575" s="47">
        <v>0</v>
      </c>
      <c r="O575" s="47">
        <v>0</v>
      </c>
      <c r="P575" s="47">
        <v>0</v>
      </c>
      <c r="Q575" s="47">
        <v>0</v>
      </c>
      <c r="R575" s="47">
        <v>0</v>
      </c>
      <c r="S575" s="47">
        <f t="shared" si="63"/>
        <v>87806631.620000005</v>
      </c>
      <c r="T575" s="47">
        <v>0</v>
      </c>
      <c r="U575" s="47">
        <v>14186544.140000001</v>
      </c>
      <c r="V575" s="47">
        <v>0</v>
      </c>
      <c r="W575" s="47">
        <v>23926724.100000001</v>
      </c>
      <c r="X575" s="47">
        <v>23926724.100000001</v>
      </c>
      <c r="Y575" s="47">
        <v>0</v>
      </c>
      <c r="Z575" s="47">
        <v>49693363.380000003</v>
      </c>
      <c r="AA575" s="47">
        <v>0</v>
      </c>
      <c r="AB575" s="15">
        <f t="shared" si="62"/>
        <v>49693363.380000003</v>
      </c>
      <c r="AC575" s="49">
        <f t="shared" si="64"/>
        <v>0.27249336022303505</v>
      </c>
      <c r="AD575" s="49">
        <f t="shared" si="65"/>
        <v>0.27249336022303505</v>
      </c>
      <c r="AE575" s="49">
        <f t="shared" si="66"/>
        <v>0.16156574826141815</v>
      </c>
      <c r="AF575" s="49">
        <f t="shared" si="67"/>
        <v>0.43405910848445317</v>
      </c>
    </row>
    <row r="576" spans="1:32" ht="121.5" outlineLevel="2" x14ac:dyDescent="0.35">
      <c r="A576" s="12" t="s">
        <v>143</v>
      </c>
      <c r="B576" s="12" t="s">
        <v>32</v>
      </c>
      <c r="C576" s="12" t="s">
        <v>87</v>
      </c>
      <c r="D576" s="12" t="s">
        <v>88</v>
      </c>
      <c r="E576" s="13">
        <v>246</v>
      </c>
      <c r="F576" s="12" t="s">
        <v>184</v>
      </c>
      <c r="G576" s="13">
        <v>1310</v>
      </c>
      <c r="H576" s="13">
        <v>3460</v>
      </c>
      <c r="I576" s="40" t="s">
        <v>329</v>
      </c>
      <c r="J576" s="47">
        <v>1617495395</v>
      </c>
      <c r="K576" s="47">
        <v>1617495395</v>
      </c>
      <c r="L576" s="47">
        <v>0</v>
      </c>
      <c r="M576" s="47">
        <v>0</v>
      </c>
      <c r="N576" s="47">
        <v>0</v>
      </c>
      <c r="O576" s="47">
        <v>0</v>
      </c>
      <c r="P576" s="47">
        <v>0</v>
      </c>
      <c r="Q576" s="47">
        <v>0</v>
      </c>
      <c r="R576" s="47">
        <v>0</v>
      </c>
      <c r="S576" s="47">
        <f t="shared" si="63"/>
        <v>1617495395</v>
      </c>
      <c r="T576" s="47">
        <v>0</v>
      </c>
      <c r="U576" s="47">
        <v>134791282</v>
      </c>
      <c r="V576" s="47">
        <v>0</v>
      </c>
      <c r="W576" s="47">
        <v>1078330256</v>
      </c>
      <c r="X576" s="47">
        <v>1078330256</v>
      </c>
      <c r="Y576" s="47">
        <v>0</v>
      </c>
      <c r="Z576" s="47">
        <v>404373857</v>
      </c>
      <c r="AA576" s="47">
        <v>0</v>
      </c>
      <c r="AB576" s="15">
        <f t="shared" si="62"/>
        <v>404373857</v>
      </c>
      <c r="AC576" s="49">
        <f t="shared" si="64"/>
        <v>0.66666666213290826</v>
      </c>
      <c r="AD576" s="49">
        <f t="shared" si="65"/>
        <v>0.66666666213290826</v>
      </c>
      <c r="AE576" s="49">
        <f t="shared" si="66"/>
        <v>8.3333332766613533E-2</v>
      </c>
      <c r="AF576" s="49">
        <f t="shared" si="67"/>
        <v>0.74999999489952174</v>
      </c>
    </row>
    <row r="577" spans="1:32" ht="54" outlineLevel="2" x14ac:dyDescent="0.35">
      <c r="A577" s="12" t="s">
        <v>143</v>
      </c>
      <c r="B577" s="12" t="s">
        <v>32</v>
      </c>
      <c r="C577" s="12" t="s">
        <v>87</v>
      </c>
      <c r="D577" s="12" t="s">
        <v>88</v>
      </c>
      <c r="E577" s="13">
        <v>250</v>
      </c>
      <c r="F577" s="12" t="s">
        <v>184</v>
      </c>
      <c r="G577" s="13">
        <v>1310</v>
      </c>
      <c r="H577" s="13">
        <v>3460</v>
      </c>
      <c r="I577" s="40" t="s">
        <v>330</v>
      </c>
      <c r="J577" s="47">
        <v>50000000</v>
      </c>
      <c r="K577" s="47">
        <v>68000000</v>
      </c>
      <c r="L577" s="47">
        <v>0</v>
      </c>
      <c r="M577" s="47">
        <v>0</v>
      </c>
      <c r="N577" s="47">
        <v>0</v>
      </c>
      <c r="O577" s="47">
        <v>0</v>
      </c>
      <c r="P577" s="47">
        <v>0</v>
      </c>
      <c r="Q577" s="47">
        <v>0</v>
      </c>
      <c r="R577" s="47">
        <v>0</v>
      </c>
      <c r="S577" s="47">
        <f t="shared" si="63"/>
        <v>68000000</v>
      </c>
      <c r="T577" s="47">
        <v>0</v>
      </c>
      <c r="U577" s="47">
        <v>18205512.18</v>
      </c>
      <c r="V577" s="47">
        <v>0</v>
      </c>
      <c r="W577" s="47">
        <v>49794487.82</v>
      </c>
      <c r="X577" s="47">
        <v>49794487.82</v>
      </c>
      <c r="Y577" s="47">
        <v>0</v>
      </c>
      <c r="Z577" s="47">
        <v>0</v>
      </c>
      <c r="AA577" s="47">
        <v>0</v>
      </c>
      <c r="AB577" s="15">
        <f t="shared" si="62"/>
        <v>0</v>
      </c>
      <c r="AC577" s="49">
        <f t="shared" si="64"/>
        <v>0.73227187970588237</v>
      </c>
      <c r="AD577" s="49">
        <f t="shared" si="65"/>
        <v>0.73227187970588237</v>
      </c>
      <c r="AE577" s="49">
        <f t="shared" si="66"/>
        <v>0.26772812029411763</v>
      </c>
      <c r="AF577" s="49">
        <f t="shared" si="67"/>
        <v>1</v>
      </c>
    </row>
    <row r="578" spans="1:32" ht="67.5" outlineLevel="2" x14ac:dyDescent="0.35">
      <c r="A578" s="12" t="s">
        <v>143</v>
      </c>
      <c r="B578" s="12" t="s">
        <v>32</v>
      </c>
      <c r="C578" s="12" t="s">
        <v>87</v>
      </c>
      <c r="D578" s="12" t="s">
        <v>144</v>
      </c>
      <c r="E578" s="13"/>
      <c r="F578" s="12" t="s">
        <v>184</v>
      </c>
      <c r="G578" s="13">
        <v>1320</v>
      </c>
      <c r="H578" s="13">
        <v>3460</v>
      </c>
      <c r="I578" s="40" t="s">
        <v>331</v>
      </c>
      <c r="J578" s="47">
        <v>5103470151</v>
      </c>
      <c r="K578" s="47">
        <v>5103470151</v>
      </c>
      <c r="L578" s="47">
        <v>0</v>
      </c>
      <c r="M578" s="48">
        <v>12754750</v>
      </c>
      <c r="N578" s="47">
        <v>0</v>
      </c>
      <c r="O578" s="47">
        <v>0</v>
      </c>
      <c r="P578" s="47">
        <v>0</v>
      </c>
      <c r="Q578" s="47">
        <v>0</v>
      </c>
      <c r="R578" s="47">
        <v>0</v>
      </c>
      <c r="S578" s="47">
        <f t="shared" ref="S578:S608" si="68">+K578+N578+P578+Q578</f>
        <v>5103470151</v>
      </c>
      <c r="T578" s="47">
        <v>0</v>
      </c>
      <c r="U578" s="47">
        <v>754524476</v>
      </c>
      <c r="V578" s="47">
        <v>0</v>
      </c>
      <c r="W578" s="47">
        <v>1921730800</v>
      </c>
      <c r="X578" s="47">
        <v>1921679000</v>
      </c>
      <c r="Y578" s="47">
        <v>0</v>
      </c>
      <c r="Z578" s="47">
        <v>2427214875</v>
      </c>
      <c r="AA578" s="47">
        <v>0</v>
      </c>
      <c r="AB578" s="15">
        <f t="shared" si="62"/>
        <v>2427214875</v>
      </c>
      <c r="AC578" s="49">
        <f t="shared" si="64"/>
        <v>0.3765537454203482</v>
      </c>
      <c r="AD578" s="49">
        <f t="shared" si="65"/>
        <v>0.3765537454203482</v>
      </c>
      <c r="AE578" s="49">
        <f t="shared" si="66"/>
        <v>0.14784537847295035</v>
      </c>
      <c r="AF578" s="49">
        <f t="shared" si="67"/>
        <v>0.52439912389329857</v>
      </c>
    </row>
    <row r="579" spans="1:32" ht="27" outlineLevel="2" x14ac:dyDescent="0.35">
      <c r="A579" s="12" t="s">
        <v>143</v>
      </c>
      <c r="B579" s="12" t="s">
        <v>32</v>
      </c>
      <c r="C579" s="12" t="s">
        <v>87</v>
      </c>
      <c r="D579" s="12" t="s">
        <v>89</v>
      </c>
      <c r="E579" s="13"/>
      <c r="F579" s="12" t="s">
        <v>184</v>
      </c>
      <c r="G579" s="13">
        <v>1320</v>
      </c>
      <c r="H579" s="13">
        <v>3460</v>
      </c>
      <c r="I579" s="40" t="s">
        <v>244</v>
      </c>
      <c r="J579" s="47">
        <v>11806397</v>
      </c>
      <c r="K579" s="47">
        <v>11806397</v>
      </c>
      <c r="L579" s="47">
        <v>0</v>
      </c>
      <c r="M579" s="47">
        <v>0</v>
      </c>
      <c r="N579" s="47">
        <v>0</v>
      </c>
      <c r="O579" s="47">
        <v>0</v>
      </c>
      <c r="P579" s="47">
        <v>0</v>
      </c>
      <c r="Q579" s="47">
        <v>0</v>
      </c>
      <c r="R579" s="47">
        <v>0</v>
      </c>
      <c r="S579" s="47">
        <f t="shared" si="68"/>
        <v>11806397</v>
      </c>
      <c r="T579" s="47">
        <v>0</v>
      </c>
      <c r="U579" s="47">
        <v>0</v>
      </c>
      <c r="V579" s="47">
        <v>0</v>
      </c>
      <c r="W579" s="47">
        <v>3645114.13</v>
      </c>
      <c r="X579" s="47">
        <v>3645114.13</v>
      </c>
      <c r="Y579" s="47">
        <v>8161282.8700000001</v>
      </c>
      <c r="Z579" s="47">
        <v>8161282.8700000001</v>
      </c>
      <c r="AA579" s="47">
        <v>0</v>
      </c>
      <c r="AB579" s="15">
        <f t="shared" ref="AB579:AB641" si="69">+S579-T579-U579-V579-W579-AA579</f>
        <v>8161282.8700000001</v>
      </c>
      <c r="AC579" s="49">
        <f t="shared" si="64"/>
        <v>0.30874060308153284</v>
      </c>
      <c r="AD579" s="49">
        <f t="shared" si="65"/>
        <v>0.30874060308153284</v>
      </c>
      <c r="AE579" s="49">
        <f t="shared" si="66"/>
        <v>0</v>
      </c>
      <c r="AF579" s="49">
        <f t="shared" si="67"/>
        <v>0.30874060308153284</v>
      </c>
    </row>
    <row r="580" spans="1:32" ht="54" outlineLevel="2" x14ac:dyDescent="0.35">
      <c r="A580" s="12" t="s">
        <v>143</v>
      </c>
      <c r="B580" s="12" t="s">
        <v>32</v>
      </c>
      <c r="C580" s="12" t="s">
        <v>87</v>
      </c>
      <c r="D580" s="12" t="s">
        <v>125</v>
      </c>
      <c r="E580" s="13"/>
      <c r="F580" s="12" t="s">
        <v>184</v>
      </c>
      <c r="G580" s="13">
        <v>1320</v>
      </c>
      <c r="H580" s="13">
        <v>3460</v>
      </c>
      <c r="I580" s="40" t="s">
        <v>332</v>
      </c>
      <c r="J580" s="47">
        <v>0</v>
      </c>
      <c r="K580" s="47">
        <v>12193368.380000001</v>
      </c>
      <c r="L580" s="47">
        <v>0</v>
      </c>
      <c r="M580" s="47">
        <v>0</v>
      </c>
      <c r="N580" s="47">
        <v>0</v>
      </c>
      <c r="O580" s="47">
        <v>0</v>
      </c>
      <c r="P580" s="47">
        <v>0</v>
      </c>
      <c r="Q580" s="47">
        <v>0</v>
      </c>
      <c r="R580" s="47">
        <v>0</v>
      </c>
      <c r="S580" s="47">
        <f t="shared" si="68"/>
        <v>12193368.380000001</v>
      </c>
      <c r="T580" s="47">
        <v>0</v>
      </c>
      <c r="U580" s="47">
        <v>0</v>
      </c>
      <c r="V580" s="47">
        <v>0</v>
      </c>
      <c r="W580" s="47">
        <v>12193368.380000001</v>
      </c>
      <c r="X580" s="47">
        <v>12193368.380000001</v>
      </c>
      <c r="Y580" s="47">
        <v>0</v>
      </c>
      <c r="Z580" s="47">
        <v>0</v>
      </c>
      <c r="AA580" s="47">
        <v>0</v>
      </c>
      <c r="AB580" s="15">
        <f t="shared" si="69"/>
        <v>0</v>
      </c>
      <c r="AC580" s="49">
        <f t="shared" si="64"/>
        <v>1</v>
      </c>
      <c r="AD580" s="49">
        <f t="shared" si="65"/>
        <v>1</v>
      </c>
      <c r="AE580" s="49">
        <f t="shared" si="66"/>
        <v>0</v>
      </c>
      <c r="AF580" s="49">
        <f t="shared" si="67"/>
        <v>1</v>
      </c>
    </row>
    <row r="581" spans="1:32" ht="67.5" outlineLevel="2" x14ac:dyDescent="0.35">
      <c r="A581" s="12" t="s">
        <v>145</v>
      </c>
      <c r="B581" s="12" t="s">
        <v>127</v>
      </c>
      <c r="C581" s="12" t="s">
        <v>87</v>
      </c>
      <c r="D581" s="12" t="s">
        <v>88</v>
      </c>
      <c r="E581" s="13">
        <v>200</v>
      </c>
      <c r="F581" s="12" t="s">
        <v>184</v>
      </c>
      <c r="G581" s="13">
        <v>1310</v>
      </c>
      <c r="H581" s="13">
        <v>3410</v>
      </c>
      <c r="I581" s="40" t="s">
        <v>226</v>
      </c>
      <c r="J581" s="47">
        <v>894857755</v>
      </c>
      <c r="K581" s="47">
        <v>773857755</v>
      </c>
      <c r="L581" s="47">
        <v>0</v>
      </c>
      <c r="M581" s="47">
        <v>0</v>
      </c>
      <c r="N581" s="47">
        <v>0</v>
      </c>
      <c r="O581" s="47">
        <v>0</v>
      </c>
      <c r="P581" s="47">
        <v>0</v>
      </c>
      <c r="Q581" s="47">
        <v>0</v>
      </c>
      <c r="R581" s="47">
        <v>0</v>
      </c>
      <c r="S581" s="47">
        <f t="shared" si="68"/>
        <v>773857755</v>
      </c>
      <c r="T581" s="47">
        <v>0</v>
      </c>
      <c r="U581" s="47">
        <v>336319199.82999998</v>
      </c>
      <c r="V581" s="47">
        <v>0</v>
      </c>
      <c r="W581" s="47">
        <v>437538555.17000002</v>
      </c>
      <c r="X581" s="47">
        <v>437538555.17000002</v>
      </c>
      <c r="Y581" s="47">
        <v>0</v>
      </c>
      <c r="Z581" s="47">
        <v>0</v>
      </c>
      <c r="AA581" s="47">
        <v>0</v>
      </c>
      <c r="AB581" s="15">
        <f t="shared" si="69"/>
        <v>0</v>
      </c>
      <c r="AC581" s="49">
        <f t="shared" si="64"/>
        <v>0.56539919945623596</v>
      </c>
      <c r="AD581" s="49">
        <f t="shared" si="65"/>
        <v>0.56539919945623596</v>
      </c>
      <c r="AE581" s="49">
        <f t="shared" si="66"/>
        <v>0.43460080054376399</v>
      </c>
      <c r="AF581" s="49">
        <f t="shared" si="67"/>
        <v>1</v>
      </c>
    </row>
    <row r="582" spans="1:32" ht="67.5" outlineLevel="2" x14ac:dyDescent="0.35">
      <c r="A582" s="12" t="s">
        <v>145</v>
      </c>
      <c r="B582" s="12" t="s">
        <v>127</v>
      </c>
      <c r="C582" s="12" t="s">
        <v>87</v>
      </c>
      <c r="D582" s="12" t="s">
        <v>88</v>
      </c>
      <c r="E582" s="13">
        <v>202</v>
      </c>
      <c r="F582" s="12" t="s">
        <v>184</v>
      </c>
      <c r="G582" s="13">
        <v>1310</v>
      </c>
      <c r="H582" s="13">
        <v>3410</v>
      </c>
      <c r="I582" s="40" t="s">
        <v>227</v>
      </c>
      <c r="J582" s="47">
        <v>1409600626</v>
      </c>
      <c r="K582" s="47">
        <v>1409600626</v>
      </c>
      <c r="L582" s="47">
        <v>0</v>
      </c>
      <c r="M582" s="47">
        <v>0</v>
      </c>
      <c r="N582" s="47">
        <v>0</v>
      </c>
      <c r="O582" s="47">
        <v>0</v>
      </c>
      <c r="P582" s="48">
        <v>4933</v>
      </c>
      <c r="Q582" s="47">
        <v>0</v>
      </c>
      <c r="R582" s="47">
        <v>0</v>
      </c>
      <c r="S582" s="47">
        <f t="shared" si="68"/>
        <v>1409605559</v>
      </c>
      <c r="T582" s="47">
        <v>0</v>
      </c>
      <c r="U582" s="47">
        <v>428286181.93000001</v>
      </c>
      <c r="V582" s="47">
        <v>0</v>
      </c>
      <c r="W582" s="47">
        <v>981314444.07000005</v>
      </c>
      <c r="X582" s="47">
        <v>981314444.07000005</v>
      </c>
      <c r="Y582" s="47">
        <v>0</v>
      </c>
      <c r="Z582" s="47">
        <v>0</v>
      </c>
      <c r="AA582" s="47">
        <v>0</v>
      </c>
      <c r="AB582" s="15">
        <f t="shared" si="69"/>
        <v>4932.9999998807907</v>
      </c>
      <c r="AC582" s="49">
        <f t="shared" si="64"/>
        <v>0.69616487533398697</v>
      </c>
      <c r="AD582" s="49">
        <f t="shared" si="65"/>
        <v>0.69616243906285569</v>
      </c>
      <c r="AE582" s="49">
        <f t="shared" si="66"/>
        <v>0.30383406137659819</v>
      </c>
      <c r="AF582" s="49">
        <f t="shared" si="67"/>
        <v>0.99999650043945387</v>
      </c>
    </row>
    <row r="583" spans="1:32" ht="108" outlineLevel="2" x14ac:dyDescent="0.35">
      <c r="A583" s="12" t="s">
        <v>145</v>
      </c>
      <c r="B583" s="12" t="s">
        <v>127</v>
      </c>
      <c r="C583" s="12" t="s">
        <v>87</v>
      </c>
      <c r="D583" s="12" t="s">
        <v>88</v>
      </c>
      <c r="E583" s="13">
        <v>203</v>
      </c>
      <c r="F583" s="12" t="s">
        <v>184</v>
      </c>
      <c r="G583" s="13">
        <v>1310</v>
      </c>
      <c r="H583" s="13">
        <v>3410</v>
      </c>
      <c r="I583" s="40" t="s">
        <v>337</v>
      </c>
      <c r="J583" s="47">
        <v>23409079198</v>
      </c>
      <c r="K583" s="47">
        <v>23389589519</v>
      </c>
      <c r="L583" s="47">
        <v>0</v>
      </c>
      <c r="M583" s="47">
        <v>0</v>
      </c>
      <c r="N583" s="47">
        <v>0</v>
      </c>
      <c r="O583" s="47">
        <v>0</v>
      </c>
      <c r="P583" s="47">
        <v>0</v>
      </c>
      <c r="Q583" s="47">
        <v>0</v>
      </c>
      <c r="R583" s="47">
        <v>0</v>
      </c>
      <c r="S583" s="47">
        <f t="shared" si="68"/>
        <v>23389589519</v>
      </c>
      <c r="T583" s="47">
        <v>0</v>
      </c>
      <c r="U583" s="47">
        <v>2645246116.27</v>
      </c>
      <c r="V583" s="47">
        <v>0</v>
      </c>
      <c r="W583" s="47">
        <v>14816255702.09</v>
      </c>
      <c r="X583" s="47">
        <v>14816255702.09</v>
      </c>
      <c r="Y583" s="47">
        <v>0</v>
      </c>
      <c r="Z583" s="47">
        <v>5928087700.6400003</v>
      </c>
      <c r="AA583" s="47">
        <v>0</v>
      </c>
      <c r="AB583" s="15">
        <f t="shared" si="69"/>
        <v>5928087700.6399994</v>
      </c>
      <c r="AC583" s="49">
        <f t="shared" si="64"/>
        <v>0.63345513994823865</v>
      </c>
      <c r="AD583" s="49">
        <f t="shared" si="65"/>
        <v>0.63345513994823865</v>
      </c>
      <c r="AE583" s="49">
        <f t="shared" si="66"/>
        <v>0.11309502093318886</v>
      </c>
      <c r="AF583" s="49">
        <f t="shared" si="67"/>
        <v>0.74655016088142756</v>
      </c>
    </row>
    <row r="584" spans="1:32" ht="40.5" outlineLevel="2" x14ac:dyDescent="0.35">
      <c r="A584" s="12" t="s">
        <v>145</v>
      </c>
      <c r="B584" s="12" t="s">
        <v>127</v>
      </c>
      <c r="C584" s="12" t="s">
        <v>87</v>
      </c>
      <c r="D584" s="12" t="s">
        <v>88</v>
      </c>
      <c r="E584" s="13">
        <v>204</v>
      </c>
      <c r="F584" s="12" t="s">
        <v>184</v>
      </c>
      <c r="G584" s="13">
        <v>1310</v>
      </c>
      <c r="H584" s="13">
        <v>3410</v>
      </c>
      <c r="I584" s="40" t="s">
        <v>338</v>
      </c>
      <c r="J584" s="47">
        <v>7157434173</v>
      </c>
      <c r="K584" s="47">
        <v>7157434173</v>
      </c>
      <c r="L584" s="47">
        <v>0</v>
      </c>
      <c r="M584" s="47">
        <v>0</v>
      </c>
      <c r="N584" s="47">
        <v>0</v>
      </c>
      <c r="O584" s="47">
        <v>0</v>
      </c>
      <c r="P584" s="48">
        <v>30976</v>
      </c>
      <c r="Q584" s="47">
        <v>0</v>
      </c>
      <c r="R584" s="47">
        <v>0</v>
      </c>
      <c r="S584" s="47">
        <f t="shared" si="68"/>
        <v>7157465149</v>
      </c>
      <c r="T584" s="47">
        <v>0</v>
      </c>
      <c r="U584" s="47">
        <v>2684525151.1799998</v>
      </c>
      <c r="V584" s="47">
        <v>0</v>
      </c>
      <c r="W584" s="47">
        <v>4472909021.8199997</v>
      </c>
      <c r="X584" s="47">
        <v>4472909021.8199997</v>
      </c>
      <c r="Y584" s="47">
        <v>0</v>
      </c>
      <c r="Z584" s="47">
        <v>0</v>
      </c>
      <c r="AA584" s="47">
        <v>0</v>
      </c>
      <c r="AB584" s="15">
        <f t="shared" si="69"/>
        <v>30976</v>
      </c>
      <c r="AC584" s="49">
        <f t="shared" si="64"/>
        <v>0.62493191187048025</v>
      </c>
      <c r="AD584" s="49">
        <f t="shared" si="65"/>
        <v>0.62492920729693369</v>
      </c>
      <c r="AE584" s="49">
        <f t="shared" si="66"/>
        <v>0.37506646491391804</v>
      </c>
      <c r="AF584" s="49">
        <f t="shared" si="67"/>
        <v>0.99999567221085173</v>
      </c>
    </row>
    <row r="585" spans="1:32" ht="108" outlineLevel="2" x14ac:dyDescent="0.35">
      <c r="A585" s="12" t="s">
        <v>145</v>
      </c>
      <c r="B585" s="12" t="s">
        <v>127</v>
      </c>
      <c r="C585" s="12" t="s">
        <v>87</v>
      </c>
      <c r="D585" s="12" t="s">
        <v>88</v>
      </c>
      <c r="E585" s="13">
        <v>213</v>
      </c>
      <c r="F585" s="12" t="s">
        <v>184</v>
      </c>
      <c r="G585" s="13">
        <v>1310</v>
      </c>
      <c r="H585" s="13">
        <v>3410</v>
      </c>
      <c r="I585" s="40" t="s">
        <v>339</v>
      </c>
      <c r="J585" s="47">
        <v>210000000</v>
      </c>
      <c r="K585" s="47">
        <v>170259324</v>
      </c>
      <c r="L585" s="47">
        <v>0</v>
      </c>
      <c r="M585" s="47">
        <v>0</v>
      </c>
      <c r="N585" s="47">
        <v>0</v>
      </c>
      <c r="O585" s="47">
        <v>0</v>
      </c>
      <c r="P585" s="47">
        <v>0</v>
      </c>
      <c r="Q585" s="47">
        <v>0</v>
      </c>
      <c r="R585" s="47">
        <v>0</v>
      </c>
      <c r="S585" s="47">
        <f t="shared" si="68"/>
        <v>170259324</v>
      </c>
      <c r="T585" s="47">
        <v>0</v>
      </c>
      <c r="U585" s="47">
        <v>3807715.46</v>
      </c>
      <c r="V585" s="47">
        <v>0</v>
      </c>
      <c r="W585" s="47">
        <v>166451608.53999999</v>
      </c>
      <c r="X585" s="47">
        <v>166451608.53999999</v>
      </c>
      <c r="Y585" s="47">
        <v>0</v>
      </c>
      <c r="Z585" s="47">
        <v>0</v>
      </c>
      <c r="AA585" s="47">
        <v>0</v>
      </c>
      <c r="AB585" s="15">
        <f t="shared" si="69"/>
        <v>0</v>
      </c>
      <c r="AC585" s="49">
        <f t="shared" si="64"/>
        <v>0.97763578892160996</v>
      </c>
      <c r="AD585" s="49">
        <f t="shared" si="65"/>
        <v>0.97763578892160996</v>
      </c>
      <c r="AE585" s="49">
        <f t="shared" si="66"/>
        <v>2.2364211078390043E-2</v>
      </c>
      <c r="AF585" s="49">
        <f t="shared" si="67"/>
        <v>1</v>
      </c>
    </row>
    <row r="586" spans="1:32" ht="121.5" outlineLevel="2" x14ac:dyDescent="0.35">
      <c r="A586" s="12" t="s">
        <v>145</v>
      </c>
      <c r="B586" s="12" t="s">
        <v>127</v>
      </c>
      <c r="C586" s="12" t="s">
        <v>87</v>
      </c>
      <c r="D586" s="12" t="s">
        <v>88</v>
      </c>
      <c r="E586" s="13">
        <v>220</v>
      </c>
      <c r="F586" s="12" t="s">
        <v>184</v>
      </c>
      <c r="G586" s="13">
        <v>1310</v>
      </c>
      <c r="H586" s="13">
        <v>3410</v>
      </c>
      <c r="I586" s="40" t="s">
        <v>340</v>
      </c>
      <c r="J586" s="47">
        <v>262414854</v>
      </c>
      <c r="K586" s="47">
        <v>262414854</v>
      </c>
      <c r="L586" s="47">
        <v>0</v>
      </c>
      <c r="M586" s="47">
        <v>0</v>
      </c>
      <c r="N586" s="47">
        <v>0</v>
      </c>
      <c r="O586" s="47">
        <v>0</v>
      </c>
      <c r="P586" s="47">
        <v>0</v>
      </c>
      <c r="Q586" s="47">
        <v>0</v>
      </c>
      <c r="R586" s="47">
        <v>0</v>
      </c>
      <c r="S586" s="47">
        <f t="shared" si="68"/>
        <v>262414854</v>
      </c>
      <c r="T586" s="47">
        <v>0</v>
      </c>
      <c r="U586" s="47">
        <v>196811145</v>
      </c>
      <c r="V586" s="47">
        <v>0</v>
      </c>
      <c r="W586" s="47">
        <v>0</v>
      </c>
      <c r="X586" s="47">
        <v>0</v>
      </c>
      <c r="Y586" s="47">
        <v>0</v>
      </c>
      <c r="Z586" s="47">
        <v>65603709</v>
      </c>
      <c r="AA586" s="47">
        <v>0</v>
      </c>
      <c r="AB586" s="15">
        <f t="shared" si="69"/>
        <v>65603709</v>
      </c>
      <c r="AC586" s="49">
        <f t="shared" si="64"/>
        <v>0</v>
      </c>
      <c r="AD586" s="49">
        <f t="shared" si="65"/>
        <v>0</v>
      </c>
      <c r="AE586" s="49">
        <f t="shared" si="66"/>
        <v>0.75000001714841946</v>
      </c>
      <c r="AF586" s="49">
        <f t="shared" si="67"/>
        <v>0.75000001714841946</v>
      </c>
    </row>
    <row r="587" spans="1:32" ht="27" outlineLevel="2" x14ac:dyDescent="0.35">
      <c r="A587" s="12" t="s">
        <v>145</v>
      </c>
      <c r="B587" s="12" t="s">
        <v>127</v>
      </c>
      <c r="C587" s="12" t="s">
        <v>87</v>
      </c>
      <c r="D587" s="12" t="s">
        <v>89</v>
      </c>
      <c r="E587" s="13"/>
      <c r="F587" s="12" t="s">
        <v>184</v>
      </c>
      <c r="G587" s="13">
        <v>1320</v>
      </c>
      <c r="H587" s="13">
        <v>3410</v>
      </c>
      <c r="I587" s="40" t="s">
        <v>244</v>
      </c>
      <c r="J587" s="47">
        <v>5857628179</v>
      </c>
      <c r="K587" s="47">
        <v>5857628179</v>
      </c>
      <c r="L587" s="47">
        <v>0</v>
      </c>
      <c r="M587" s="47">
        <v>0</v>
      </c>
      <c r="N587" s="47">
        <v>0</v>
      </c>
      <c r="O587" s="47">
        <v>0</v>
      </c>
      <c r="P587" s="47">
        <v>0</v>
      </c>
      <c r="Q587" s="48">
        <v>1336000000</v>
      </c>
      <c r="R587" s="47">
        <v>0</v>
      </c>
      <c r="S587" s="47">
        <f t="shared" si="68"/>
        <v>7193628179</v>
      </c>
      <c r="T587" s="47">
        <v>0</v>
      </c>
      <c r="U587" s="47">
        <v>3372314.86</v>
      </c>
      <c r="V587" s="47">
        <v>0</v>
      </c>
      <c r="W587" s="47">
        <v>4246078164.02</v>
      </c>
      <c r="X587" s="47">
        <v>4246078164.02</v>
      </c>
      <c r="Y587" s="47">
        <v>1608177700.1199999</v>
      </c>
      <c r="Z587" s="47">
        <v>1608177700.1199999</v>
      </c>
      <c r="AA587" s="47">
        <v>0</v>
      </c>
      <c r="AB587" s="15">
        <f t="shared" si="69"/>
        <v>2944177700.1200004</v>
      </c>
      <c r="AC587" s="49">
        <f t="shared" si="64"/>
        <v>0.7248801109026487</v>
      </c>
      <c r="AD587" s="49">
        <f t="shared" si="65"/>
        <v>0.59025543972586247</v>
      </c>
      <c r="AE587" s="49">
        <f t="shared" si="66"/>
        <v>4.687919330949896E-4</v>
      </c>
      <c r="AF587" s="49">
        <f t="shared" si="67"/>
        <v>0.59072423165895749</v>
      </c>
    </row>
    <row r="588" spans="1:32" ht="310.5" outlineLevel="2" x14ac:dyDescent="0.35">
      <c r="A588" s="12" t="s">
        <v>145</v>
      </c>
      <c r="B588" s="12" t="s">
        <v>127</v>
      </c>
      <c r="C588" s="12" t="s">
        <v>87</v>
      </c>
      <c r="D588" s="12" t="s">
        <v>90</v>
      </c>
      <c r="E588" s="13">
        <v>200</v>
      </c>
      <c r="F588" s="12" t="s">
        <v>184</v>
      </c>
      <c r="G588" s="13">
        <v>1320</v>
      </c>
      <c r="H588" s="13">
        <v>3410</v>
      </c>
      <c r="I588" s="40" t="s">
        <v>341</v>
      </c>
      <c r="J588" s="47">
        <v>202281955</v>
      </c>
      <c r="K588" s="47">
        <v>202281955</v>
      </c>
      <c r="L588" s="47">
        <v>0</v>
      </c>
      <c r="M588" s="47">
        <v>0</v>
      </c>
      <c r="N588" s="47">
        <v>0</v>
      </c>
      <c r="O588" s="47">
        <v>0</v>
      </c>
      <c r="P588" s="47">
        <v>0</v>
      </c>
      <c r="Q588" s="47">
        <v>0</v>
      </c>
      <c r="R588" s="47">
        <v>0</v>
      </c>
      <c r="S588" s="47">
        <f t="shared" si="68"/>
        <v>202281955</v>
      </c>
      <c r="T588" s="47">
        <v>0</v>
      </c>
      <c r="U588" s="47">
        <v>16856830</v>
      </c>
      <c r="V588" s="47">
        <v>0</v>
      </c>
      <c r="W588" s="47">
        <v>134854640</v>
      </c>
      <c r="X588" s="47">
        <v>134854640</v>
      </c>
      <c r="Y588" s="47">
        <v>0</v>
      </c>
      <c r="Z588" s="47">
        <v>50570485</v>
      </c>
      <c r="AA588" s="47">
        <v>0</v>
      </c>
      <c r="AB588" s="15">
        <f t="shared" si="69"/>
        <v>50570485</v>
      </c>
      <c r="AC588" s="49">
        <f t="shared" si="64"/>
        <v>0.66666668314531563</v>
      </c>
      <c r="AD588" s="49">
        <f t="shared" si="65"/>
        <v>0.66666668314531563</v>
      </c>
      <c r="AE588" s="49">
        <f t="shared" si="66"/>
        <v>8.3333335393164454E-2</v>
      </c>
      <c r="AF588" s="49">
        <f t="shared" si="67"/>
        <v>0.75000001853848008</v>
      </c>
    </row>
    <row r="589" spans="1:32" outlineLevel="2" x14ac:dyDescent="0.35">
      <c r="A589" s="12" t="s">
        <v>145</v>
      </c>
      <c r="B589" s="12" t="s">
        <v>127</v>
      </c>
      <c r="C589" s="12" t="s">
        <v>87</v>
      </c>
      <c r="D589" s="12" t="s">
        <v>135</v>
      </c>
      <c r="E589" s="13"/>
      <c r="F589" s="12" t="s">
        <v>184</v>
      </c>
      <c r="G589" s="13">
        <v>1320</v>
      </c>
      <c r="H589" s="13">
        <v>3410</v>
      </c>
      <c r="I589" s="40" t="s">
        <v>28</v>
      </c>
      <c r="J589" s="47">
        <v>7000000</v>
      </c>
      <c r="K589" s="47">
        <v>7000000</v>
      </c>
      <c r="L589" s="47">
        <v>0</v>
      </c>
      <c r="M589" s="47">
        <v>0</v>
      </c>
      <c r="N589" s="47">
        <v>0</v>
      </c>
      <c r="O589" s="47">
        <v>0</v>
      </c>
      <c r="P589" s="47">
        <v>0</v>
      </c>
      <c r="Q589" s="47">
        <v>0</v>
      </c>
      <c r="R589" s="47">
        <v>0</v>
      </c>
      <c r="S589" s="47">
        <f t="shared" si="68"/>
        <v>7000000</v>
      </c>
      <c r="T589" s="47">
        <v>0</v>
      </c>
      <c r="U589" s="47">
        <v>5600000</v>
      </c>
      <c r="V589" s="47">
        <v>0</v>
      </c>
      <c r="W589" s="47">
        <v>0</v>
      </c>
      <c r="X589" s="47">
        <v>0</v>
      </c>
      <c r="Y589" s="47">
        <v>0</v>
      </c>
      <c r="Z589" s="47">
        <v>1400000</v>
      </c>
      <c r="AA589" s="47">
        <v>0</v>
      </c>
      <c r="AB589" s="15">
        <f t="shared" si="69"/>
        <v>1400000</v>
      </c>
      <c r="AC589" s="49">
        <f t="shared" si="64"/>
        <v>0</v>
      </c>
      <c r="AD589" s="49">
        <f t="shared" si="65"/>
        <v>0</v>
      </c>
      <c r="AE589" s="49">
        <f t="shared" si="66"/>
        <v>0.8</v>
      </c>
      <c r="AF589" s="49">
        <f t="shared" si="67"/>
        <v>0.8</v>
      </c>
    </row>
    <row r="590" spans="1:32" ht="67.5" outlineLevel="2" x14ac:dyDescent="0.35">
      <c r="A590" s="12" t="s">
        <v>145</v>
      </c>
      <c r="B590" s="12" t="s">
        <v>128</v>
      </c>
      <c r="C590" s="12" t="s">
        <v>87</v>
      </c>
      <c r="D590" s="12" t="s">
        <v>88</v>
      </c>
      <c r="E590" s="13">
        <v>200</v>
      </c>
      <c r="F590" s="12" t="s">
        <v>184</v>
      </c>
      <c r="G590" s="13">
        <v>1310</v>
      </c>
      <c r="H590" s="13">
        <v>3420</v>
      </c>
      <c r="I590" s="40" t="s">
        <v>226</v>
      </c>
      <c r="J590" s="47">
        <v>427297315</v>
      </c>
      <c r="K590" s="47">
        <v>427297315</v>
      </c>
      <c r="L590" s="47">
        <v>0</v>
      </c>
      <c r="M590" s="47">
        <v>0</v>
      </c>
      <c r="N590" s="48">
        <v>-28000000</v>
      </c>
      <c r="O590" s="47">
        <v>0</v>
      </c>
      <c r="P590" s="47">
        <v>0</v>
      </c>
      <c r="Q590" s="48">
        <v>-2867</v>
      </c>
      <c r="R590" s="47">
        <v>0</v>
      </c>
      <c r="S590" s="47">
        <f t="shared" si="68"/>
        <v>399294448</v>
      </c>
      <c r="T590" s="47">
        <v>0</v>
      </c>
      <c r="U590" s="47">
        <v>207590769.28999999</v>
      </c>
      <c r="V590" s="47">
        <v>0</v>
      </c>
      <c r="W590" s="47">
        <v>191703678.71000001</v>
      </c>
      <c r="X590" s="47">
        <v>191703678.71000001</v>
      </c>
      <c r="Y590" s="47">
        <v>0</v>
      </c>
      <c r="Z590" s="47">
        <v>28002867</v>
      </c>
      <c r="AA590" s="47">
        <v>0</v>
      </c>
      <c r="AB590" s="15">
        <f t="shared" si="69"/>
        <v>0</v>
      </c>
      <c r="AC590" s="49">
        <f t="shared" si="64"/>
        <v>0.44864236675580327</v>
      </c>
      <c r="AD590" s="49">
        <f t="shared" si="65"/>
        <v>0.48010604622782033</v>
      </c>
      <c r="AE590" s="49">
        <f t="shared" si="66"/>
        <v>0.51989395377217962</v>
      </c>
      <c r="AF590" s="49">
        <f t="shared" si="67"/>
        <v>1</v>
      </c>
    </row>
    <row r="591" spans="1:32" ht="67.5" outlineLevel="2" x14ac:dyDescent="0.35">
      <c r="A591" s="12" t="s">
        <v>145</v>
      </c>
      <c r="B591" s="12" t="s">
        <v>128</v>
      </c>
      <c r="C591" s="12" t="s">
        <v>87</v>
      </c>
      <c r="D591" s="12" t="s">
        <v>88</v>
      </c>
      <c r="E591" s="13">
        <v>202</v>
      </c>
      <c r="F591" s="12" t="s">
        <v>184</v>
      </c>
      <c r="G591" s="13">
        <v>1310</v>
      </c>
      <c r="H591" s="13">
        <v>3420</v>
      </c>
      <c r="I591" s="40" t="s">
        <v>227</v>
      </c>
      <c r="J591" s="47">
        <v>680329419</v>
      </c>
      <c r="K591" s="47">
        <v>680329419</v>
      </c>
      <c r="L591" s="47">
        <v>0</v>
      </c>
      <c r="M591" s="47">
        <v>0</v>
      </c>
      <c r="N591" s="47">
        <v>0</v>
      </c>
      <c r="O591" s="47">
        <v>0</v>
      </c>
      <c r="P591" s="47">
        <v>0</v>
      </c>
      <c r="Q591" s="48">
        <v>-6746</v>
      </c>
      <c r="R591" s="47">
        <v>0</v>
      </c>
      <c r="S591" s="47">
        <f t="shared" si="68"/>
        <v>680322673</v>
      </c>
      <c r="T591" s="47">
        <v>0</v>
      </c>
      <c r="U591" s="47">
        <v>201964547.47999999</v>
      </c>
      <c r="V591" s="47">
        <v>0</v>
      </c>
      <c r="W591" s="47">
        <v>478358125.51999998</v>
      </c>
      <c r="X591" s="47">
        <v>478358125.51999998</v>
      </c>
      <c r="Y591" s="47">
        <v>0</v>
      </c>
      <c r="Z591" s="47">
        <v>6746</v>
      </c>
      <c r="AA591" s="47">
        <v>0</v>
      </c>
      <c r="AB591" s="15">
        <f t="shared" si="69"/>
        <v>0</v>
      </c>
      <c r="AC591" s="49">
        <f t="shared" si="64"/>
        <v>0.70312720890877711</v>
      </c>
      <c r="AD591" s="49">
        <f t="shared" si="65"/>
        <v>0.70313418103588621</v>
      </c>
      <c r="AE591" s="49">
        <f t="shared" si="66"/>
        <v>0.29686581896411379</v>
      </c>
      <c r="AF591" s="49">
        <f t="shared" si="67"/>
        <v>1</v>
      </c>
    </row>
    <row r="592" spans="1:32" ht="108" outlineLevel="2" x14ac:dyDescent="0.35">
      <c r="A592" s="12" t="s">
        <v>145</v>
      </c>
      <c r="B592" s="12" t="s">
        <v>128</v>
      </c>
      <c r="C592" s="12" t="s">
        <v>87</v>
      </c>
      <c r="D592" s="12" t="s">
        <v>88</v>
      </c>
      <c r="E592" s="13">
        <v>203</v>
      </c>
      <c r="F592" s="12" t="s">
        <v>184</v>
      </c>
      <c r="G592" s="13">
        <v>1310</v>
      </c>
      <c r="H592" s="13">
        <v>3420</v>
      </c>
      <c r="I592" s="40" t="s">
        <v>344</v>
      </c>
      <c r="J592" s="47">
        <v>5087176493</v>
      </c>
      <c r="K592" s="47">
        <v>5130148886</v>
      </c>
      <c r="L592" s="47">
        <v>0</v>
      </c>
      <c r="M592" s="47">
        <v>0</v>
      </c>
      <c r="N592" s="47">
        <v>0</v>
      </c>
      <c r="O592" s="47">
        <v>0</v>
      </c>
      <c r="P592" s="47">
        <v>0</v>
      </c>
      <c r="Q592" s="47">
        <v>0</v>
      </c>
      <c r="R592" s="47">
        <v>0</v>
      </c>
      <c r="S592" s="47">
        <f t="shared" si="68"/>
        <v>5130148886</v>
      </c>
      <c r="T592" s="47">
        <v>0</v>
      </c>
      <c r="U592" s="47">
        <v>497901919.5</v>
      </c>
      <c r="V592" s="47">
        <v>0</v>
      </c>
      <c r="W592" s="47">
        <v>3338048907.8200002</v>
      </c>
      <c r="X592" s="47">
        <v>3338048907.8200002</v>
      </c>
      <c r="Y592" s="47">
        <v>0</v>
      </c>
      <c r="Z592" s="47">
        <v>1294198058.6800001</v>
      </c>
      <c r="AA592" s="47">
        <v>0</v>
      </c>
      <c r="AB592" s="15">
        <f t="shared" si="69"/>
        <v>1294198058.6799998</v>
      </c>
      <c r="AC592" s="49">
        <f t="shared" si="64"/>
        <v>0.65067291066920507</v>
      </c>
      <c r="AD592" s="49">
        <f t="shared" si="65"/>
        <v>0.65067291066920507</v>
      </c>
      <c r="AE592" s="49">
        <f t="shared" si="66"/>
        <v>9.7054087622828494E-2</v>
      </c>
      <c r="AF592" s="49">
        <f t="shared" si="67"/>
        <v>0.7477269982920336</v>
      </c>
    </row>
    <row r="593" spans="1:32" ht="40.5" outlineLevel="2" x14ac:dyDescent="0.35">
      <c r="A593" s="12" t="s">
        <v>145</v>
      </c>
      <c r="B593" s="12" t="s">
        <v>128</v>
      </c>
      <c r="C593" s="12" t="s">
        <v>87</v>
      </c>
      <c r="D593" s="12" t="s">
        <v>88</v>
      </c>
      <c r="E593" s="13">
        <v>204</v>
      </c>
      <c r="F593" s="12" t="s">
        <v>184</v>
      </c>
      <c r="G593" s="13">
        <v>1310</v>
      </c>
      <c r="H593" s="13">
        <v>3420</v>
      </c>
      <c r="I593" s="40" t="s">
        <v>228</v>
      </c>
      <c r="J593" s="47">
        <v>3845171438</v>
      </c>
      <c r="K593" s="47">
        <v>3845171438</v>
      </c>
      <c r="L593" s="47">
        <v>0</v>
      </c>
      <c r="M593" s="47">
        <v>0</v>
      </c>
      <c r="N593" s="47">
        <v>0</v>
      </c>
      <c r="O593" s="47">
        <v>0</v>
      </c>
      <c r="P593" s="47">
        <v>0</v>
      </c>
      <c r="Q593" s="48">
        <v>-38865</v>
      </c>
      <c r="R593" s="47">
        <v>0</v>
      </c>
      <c r="S593" s="47">
        <f t="shared" si="68"/>
        <v>3845132573</v>
      </c>
      <c r="T593" s="47">
        <v>0</v>
      </c>
      <c r="U593" s="47">
        <v>1663921265.02</v>
      </c>
      <c r="V593" s="47">
        <v>0</v>
      </c>
      <c r="W593" s="47">
        <v>2181211307.98</v>
      </c>
      <c r="X593" s="47">
        <v>2181211307.98</v>
      </c>
      <c r="Y593" s="47">
        <v>0</v>
      </c>
      <c r="Z593" s="47">
        <v>38865</v>
      </c>
      <c r="AA593" s="47">
        <v>0</v>
      </c>
      <c r="AB593" s="15">
        <f t="shared" si="69"/>
        <v>0</v>
      </c>
      <c r="AC593" s="49">
        <f t="shared" si="64"/>
        <v>0.56725983305298855</v>
      </c>
      <c r="AD593" s="49">
        <f t="shared" si="65"/>
        <v>0.56726556667933126</v>
      </c>
      <c r="AE593" s="49">
        <f t="shared" si="66"/>
        <v>0.43273443332066874</v>
      </c>
      <c r="AF593" s="49">
        <f t="shared" si="67"/>
        <v>1</v>
      </c>
    </row>
    <row r="594" spans="1:32" ht="108" outlineLevel="2" x14ac:dyDescent="0.35">
      <c r="A594" s="12" t="s">
        <v>145</v>
      </c>
      <c r="B594" s="12" t="s">
        <v>128</v>
      </c>
      <c r="C594" s="12" t="s">
        <v>87</v>
      </c>
      <c r="D594" s="12" t="s">
        <v>88</v>
      </c>
      <c r="E594" s="13">
        <v>213</v>
      </c>
      <c r="F594" s="12" t="s">
        <v>184</v>
      </c>
      <c r="G594" s="13">
        <v>1310</v>
      </c>
      <c r="H594" s="13">
        <v>3420</v>
      </c>
      <c r="I594" s="40" t="s">
        <v>345</v>
      </c>
      <c r="J594" s="47">
        <v>250000000</v>
      </c>
      <c r="K594" s="47">
        <v>250000000</v>
      </c>
      <c r="L594" s="47">
        <v>0</v>
      </c>
      <c r="M594" s="47">
        <v>0</v>
      </c>
      <c r="N594" s="48">
        <v>21969710</v>
      </c>
      <c r="O594" s="47">
        <v>0</v>
      </c>
      <c r="P594" s="47">
        <v>0</v>
      </c>
      <c r="Q594" s="47">
        <v>0</v>
      </c>
      <c r="R594" s="47">
        <v>0</v>
      </c>
      <c r="S594" s="47">
        <f t="shared" si="68"/>
        <v>271969710</v>
      </c>
      <c r="T594" s="47">
        <v>0</v>
      </c>
      <c r="U594" s="47">
        <v>2164635.41</v>
      </c>
      <c r="V594" s="47">
        <v>0</v>
      </c>
      <c r="W594" s="47">
        <v>247835364.59</v>
      </c>
      <c r="X594" s="47">
        <v>247835364.59</v>
      </c>
      <c r="Y594" s="47">
        <v>0</v>
      </c>
      <c r="Z594" s="47">
        <v>0</v>
      </c>
      <c r="AA594" s="47">
        <v>0</v>
      </c>
      <c r="AB594" s="15">
        <f t="shared" si="69"/>
        <v>21969709.99999997</v>
      </c>
      <c r="AC594" s="49">
        <f t="shared" si="64"/>
        <v>0.99134145835999998</v>
      </c>
      <c r="AD594" s="49">
        <f t="shared" si="65"/>
        <v>0.91126090692231865</v>
      </c>
      <c r="AE594" s="49">
        <f t="shared" si="66"/>
        <v>7.9591047473632267E-3</v>
      </c>
      <c r="AF594" s="49">
        <f t="shared" si="67"/>
        <v>0.91922001166968192</v>
      </c>
    </row>
    <row r="595" spans="1:32" ht="54" outlineLevel="2" x14ac:dyDescent="0.35">
      <c r="A595" s="12" t="s">
        <v>145</v>
      </c>
      <c r="B595" s="12" t="s">
        <v>128</v>
      </c>
      <c r="C595" s="12" t="s">
        <v>87</v>
      </c>
      <c r="D595" s="12" t="s">
        <v>88</v>
      </c>
      <c r="E595" s="13">
        <v>220</v>
      </c>
      <c r="F595" s="12" t="s">
        <v>184</v>
      </c>
      <c r="G595" s="13">
        <v>1310</v>
      </c>
      <c r="H595" s="13">
        <v>3420</v>
      </c>
      <c r="I595" s="40" t="s">
        <v>346</v>
      </c>
      <c r="J595" s="47">
        <v>273990651</v>
      </c>
      <c r="K595" s="47">
        <v>273990651</v>
      </c>
      <c r="L595" s="47">
        <v>0</v>
      </c>
      <c r="M595" s="47">
        <v>0</v>
      </c>
      <c r="N595" s="47">
        <v>0</v>
      </c>
      <c r="O595" s="47">
        <v>0</v>
      </c>
      <c r="P595" s="47">
        <v>0</v>
      </c>
      <c r="Q595" s="47">
        <v>0</v>
      </c>
      <c r="R595" s="47">
        <v>0</v>
      </c>
      <c r="S595" s="47">
        <f t="shared" si="68"/>
        <v>273990651</v>
      </c>
      <c r="T595" s="47">
        <v>0</v>
      </c>
      <c r="U595" s="47">
        <v>19570760</v>
      </c>
      <c r="V595" s="47">
        <v>0</v>
      </c>
      <c r="W595" s="47">
        <v>176136851</v>
      </c>
      <c r="X595" s="47">
        <v>176136851</v>
      </c>
      <c r="Y595" s="47">
        <v>0</v>
      </c>
      <c r="Z595" s="47">
        <v>78283040</v>
      </c>
      <c r="AA595" s="47">
        <v>0</v>
      </c>
      <c r="AB595" s="15">
        <f t="shared" si="69"/>
        <v>78283040</v>
      </c>
      <c r="AC595" s="49">
        <f t="shared" si="64"/>
        <v>0.64285715719548397</v>
      </c>
      <c r="AD595" s="49">
        <f t="shared" si="65"/>
        <v>0.64285715719548397</v>
      </c>
      <c r="AE595" s="49">
        <f t="shared" si="66"/>
        <v>7.1428568560903197E-2</v>
      </c>
      <c r="AF595" s="49">
        <f t="shared" si="67"/>
        <v>0.71428572575638716</v>
      </c>
    </row>
    <row r="596" spans="1:32" ht="54" outlineLevel="2" x14ac:dyDescent="0.35">
      <c r="A596" s="12" t="s">
        <v>145</v>
      </c>
      <c r="B596" s="12" t="s">
        <v>128</v>
      </c>
      <c r="C596" s="12" t="s">
        <v>87</v>
      </c>
      <c r="D596" s="12" t="s">
        <v>88</v>
      </c>
      <c r="E596" s="13">
        <v>221</v>
      </c>
      <c r="F596" s="12" t="s">
        <v>184</v>
      </c>
      <c r="G596" s="13">
        <v>1310</v>
      </c>
      <c r="H596" s="13">
        <v>3420</v>
      </c>
      <c r="I596" s="40" t="s">
        <v>347</v>
      </c>
      <c r="J596" s="47">
        <v>246722013</v>
      </c>
      <c r="K596" s="47">
        <v>246722013</v>
      </c>
      <c r="L596" s="47">
        <v>0</v>
      </c>
      <c r="M596" s="47">
        <v>0</v>
      </c>
      <c r="N596" s="47">
        <v>0</v>
      </c>
      <c r="O596" s="47">
        <v>0</v>
      </c>
      <c r="P596" s="47">
        <v>0</v>
      </c>
      <c r="Q596" s="47">
        <v>0</v>
      </c>
      <c r="R596" s="47">
        <v>0</v>
      </c>
      <c r="S596" s="47">
        <f t="shared" si="68"/>
        <v>246722013</v>
      </c>
      <c r="T596" s="47">
        <v>0</v>
      </c>
      <c r="U596" s="47">
        <v>17623000</v>
      </c>
      <c r="V596" s="47">
        <v>0</v>
      </c>
      <c r="W596" s="47">
        <v>158607013</v>
      </c>
      <c r="X596" s="47">
        <v>158607013</v>
      </c>
      <c r="Y596" s="47">
        <v>0</v>
      </c>
      <c r="Z596" s="47">
        <v>70492000</v>
      </c>
      <c r="AA596" s="47">
        <v>0</v>
      </c>
      <c r="AB596" s="15">
        <f t="shared" si="69"/>
        <v>70492000</v>
      </c>
      <c r="AC596" s="49">
        <f t="shared" si="64"/>
        <v>0.64285716167531426</v>
      </c>
      <c r="AD596" s="49">
        <f t="shared" si="65"/>
        <v>0.64285716167531426</v>
      </c>
      <c r="AE596" s="49">
        <f t="shared" si="66"/>
        <v>7.1428567664937131E-2</v>
      </c>
      <c r="AF596" s="49">
        <f t="shared" si="67"/>
        <v>0.71428572934025136</v>
      </c>
    </row>
    <row r="597" spans="1:32" ht="54" outlineLevel="2" x14ac:dyDescent="0.35">
      <c r="A597" s="12" t="s">
        <v>145</v>
      </c>
      <c r="B597" s="12" t="s">
        <v>128</v>
      </c>
      <c r="C597" s="12" t="s">
        <v>87</v>
      </c>
      <c r="D597" s="12" t="s">
        <v>88</v>
      </c>
      <c r="E597" s="13">
        <v>222</v>
      </c>
      <c r="F597" s="12" t="s">
        <v>184</v>
      </c>
      <c r="G597" s="13">
        <v>1310</v>
      </c>
      <c r="H597" s="13">
        <v>3420</v>
      </c>
      <c r="I597" s="40" t="s">
        <v>348</v>
      </c>
      <c r="J597" s="47">
        <v>221482815</v>
      </c>
      <c r="K597" s="47">
        <v>221482815</v>
      </c>
      <c r="L597" s="47">
        <v>0</v>
      </c>
      <c r="M597" s="47">
        <v>0</v>
      </c>
      <c r="N597" s="47">
        <v>0</v>
      </c>
      <c r="O597" s="47">
        <v>0</v>
      </c>
      <c r="P597" s="47">
        <v>0</v>
      </c>
      <c r="Q597" s="47">
        <v>0</v>
      </c>
      <c r="R597" s="47">
        <v>0</v>
      </c>
      <c r="S597" s="47">
        <f t="shared" si="68"/>
        <v>221482815</v>
      </c>
      <c r="T597" s="47">
        <v>0</v>
      </c>
      <c r="U597" s="47">
        <v>19685843.059999999</v>
      </c>
      <c r="V597" s="47">
        <v>0</v>
      </c>
      <c r="W597" s="47">
        <v>138516167.94</v>
      </c>
      <c r="X597" s="47">
        <v>138516167.94</v>
      </c>
      <c r="Y597" s="47">
        <v>0</v>
      </c>
      <c r="Z597" s="47">
        <v>63280804</v>
      </c>
      <c r="AA597" s="47">
        <v>0</v>
      </c>
      <c r="AB597" s="15">
        <f t="shared" si="69"/>
        <v>63280804</v>
      </c>
      <c r="AC597" s="49">
        <f t="shared" si="64"/>
        <v>0.62540368172582594</v>
      </c>
      <c r="AD597" s="49">
        <f t="shared" si="65"/>
        <v>0.62540368172582594</v>
      </c>
      <c r="AE597" s="49">
        <f t="shared" si="66"/>
        <v>8.8882033849894848E-2</v>
      </c>
      <c r="AF597" s="49">
        <f t="shared" si="67"/>
        <v>0.71428571557572074</v>
      </c>
    </row>
    <row r="598" spans="1:32" ht="54" outlineLevel="2" x14ac:dyDescent="0.35">
      <c r="A598" s="12" t="s">
        <v>145</v>
      </c>
      <c r="B598" s="12" t="s">
        <v>128</v>
      </c>
      <c r="C598" s="12" t="s">
        <v>87</v>
      </c>
      <c r="D598" s="12" t="s">
        <v>88</v>
      </c>
      <c r="E598" s="13">
        <v>223</v>
      </c>
      <c r="F598" s="12" t="s">
        <v>184</v>
      </c>
      <c r="G598" s="13">
        <v>1310</v>
      </c>
      <c r="H598" s="13">
        <v>3420</v>
      </c>
      <c r="I598" s="40" t="s">
        <v>349</v>
      </c>
      <c r="J598" s="47">
        <v>229705246</v>
      </c>
      <c r="K598" s="47">
        <v>229705246</v>
      </c>
      <c r="L598" s="47">
        <v>0</v>
      </c>
      <c r="M598" s="47">
        <v>0</v>
      </c>
      <c r="N598" s="47">
        <v>0</v>
      </c>
      <c r="O598" s="47">
        <v>0</v>
      </c>
      <c r="P598" s="47">
        <v>0</v>
      </c>
      <c r="Q598" s="47">
        <v>0</v>
      </c>
      <c r="R598" s="47">
        <v>0</v>
      </c>
      <c r="S598" s="47">
        <f t="shared" si="68"/>
        <v>229705246</v>
      </c>
      <c r="T598" s="47">
        <v>0</v>
      </c>
      <c r="U598" s="47">
        <v>16407517</v>
      </c>
      <c r="V598" s="47">
        <v>0</v>
      </c>
      <c r="W598" s="47">
        <v>147667661</v>
      </c>
      <c r="X598" s="47">
        <v>147667661</v>
      </c>
      <c r="Y598" s="47">
        <v>0</v>
      </c>
      <c r="Z598" s="47">
        <v>65630068</v>
      </c>
      <c r="AA598" s="47">
        <v>0</v>
      </c>
      <c r="AB598" s="15">
        <f t="shared" si="69"/>
        <v>65630068</v>
      </c>
      <c r="AC598" s="49">
        <f t="shared" si="64"/>
        <v>0.64285715529544329</v>
      </c>
      <c r="AD598" s="49">
        <f t="shared" si="65"/>
        <v>0.64285715529544329</v>
      </c>
      <c r="AE598" s="49">
        <f t="shared" si="66"/>
        <v>7.1428568940911347E-2</v>
      </c>
      <c r="AF598" s="49">
        <f t="shared" si="67"/>
        <v>0.71428572423635461</v>
      </c>
    </row>
    <row r="599" spans="1:32" ht="54" outlineLevel="2" x14ac:dyDescent="0.35">
      <c r="A599" s="12" t="s">
        <v>145</v>
      </c>
      <c r="B599" s="12" t="s">
        <v>128</v>
      </c>
      <c r="C599" s="12" t="s">
        <v>87</v>
      </c>
      <c r="D599" s="12" t="s">
        <v>88</v>
      </c>
      <c r="E599" s="13">
        <v>224</v>
      </c>
      <c r="F599" s="12" t="s">
        <v>184</v>
      </c>
      <c r="G599" s="13">
        <v>1310</v>
      </c>
      <c r="H599" s="13">
        <v>3420</v>
      </c>
      <c r="I599" s="40" t="s">
        <v>350</v>
      </c>
      <c r="J599" s="47">
        <v>196776853</v>
      </c>
      <c r="K599" s="47">
        <v>196776853</v>
      </c>
      <c r="L599" s="47">
        <v>0</v>
      </c>
      <c r="M599" s="47">
        <v>0</v>
      </c>
      <c r="N599" s="47">
        <v>0</v>
      </c>
      <c r="O599" s="47">
        <v>0</v>
      </c>
      <c r="P599" s="47">
        <v>0</v>
      </c>
      <c r="Q599" s="47">
        <v>0</v>
      </c>
      <c r="R599" s="47">
        <v>0</v>
      </c>
      <c r="S599" s="47">
        <f t="shared" si="68"/>
        <v>196776853</v>
      </c>
      <c r="T599" s="47">
        <v>0</v>
      </c>
      <c r="U599" s="47">
        <v>16750062.65</v>
      </c>
      <c r="V599" s="47">
        <v>0</v>
      </c>
      <c r="W599" s="47">
        <v>123804834.34999999</v>
      </c>
      <c r="X599" s="47">
        <v>123804834.34999999</v>
      </c>
      <c r="Y599" s="47">
        <v>0</v>
      </c>
      <c r="Z599" s="47">
        <v>56221956</v>
      </c>
      <c r="AA599" s="47">
        <v>0</v>
      </c>
      <c r="AB599" s="15">
        <f t="shared" si="69"/>
        <v>56221956</v>
      </c>
      <c r="AC599" s="49">
        <f t="shared" si="64"/>
        <v>0.62916360569095997</v>
      </c>
      <c r="AD599" s="49">
        <f t="shared" si="65"/>
        <v>0.62916360569095997</v>
      </c>
      <c r="AE599" s="49">
        <f t="shared" si="66"/>
        <v>8.5122118758551343E-2</v>
      </c>
      <c r="AF599" s="49">
        <f t="shared" si="67"/>
        <v>0.71428572444951133</v>
      </c>
    </row>
    <row r="600" spans="1:32" ht="67.5" outlineLevel="2" x14ac:dyDescent="0.35">
      <c r="A600" s="12" t="s">
        <v>145</v>
      </c>
      <c r="B600" s="12" t="s">
        <v>128</v>
      </c>
      <c r="C600" s="12" t="s">
        <v>87</v>
      </c>
      <c r="D600" s="12" t="s">
        <v>88</v>
      </c>
      <c r="E600" s="13">
        <v>225</v>
      </c>
      <c r="F600" s="12" t="s">
        <v>184</v>
      </c>
      <c r="G600" s="13">
        <v>1310</v>
      </c>
      <c r="H600" s="13">
        <v>3420</v>
      </c>
      <c r="I600" s="40" t="s">
        <v>351</v>
      </c>
      <c r="J600" s="47">
        <v>296262537</v>
      </c>
      <c r="K600" s="47">
        <v>296262537</v>
      </c>
      <c r="L600" s="47">
        <v>0</v>
      </c>
      <c r="M600" s="47">
        <v>0</v>
      </c>
      <c r="N600" s="47">
        <v>0</v>
      </c>
      <c r="O600" s="47">
        <v>0</v>
      </c>
      <c r="P600" s="47">
        <v>0</v>
      </c>
      <c r="Q600" s="47">
        <v>0</v>
      </c>
      <c r="R600" s="47">
        <v>0</v>
      </c>
      <c r="S600" s="47">
        <f t="shared" si="68"/>
        <v>296262537</v>
      </c>
      <c r="T600" s="47">
        <v>0</v>
      </c>
      <c r="U600" s="47">
        <v>21161609</v>
      </c>
      <c r="V600" s="47">
        <v>0</v>
      </c>
      <c r="W600" s="47">
        <v>190454492</v>
      </c>
      <c r="X600" s="47">
        <v>190454492</v>
      </c>
      <c r="Y600" s="47">
        <v>0</v>
      </c>
      <c r="Z600" s="47">
        <v>84646436</v>
      </c>
      <c r="AA600" s="47">
        <v>0</v>
      </c>
      <c r="AB600" s="15">
        <f t="shared" si="69"/>
        <v>84646436</v>
      </c>
      <c r="AC600" s="49">
        <f t="shared" si="64"/>
        <v>0.64285715611758232</v>
      </c>
      <c r="AD600" s="49">
        <f t="shared" si="65"/>
        <v>0.64285715611758232</v>
      </c>
      <c r="AE600" s="49">
        <f t="shared" si="66"/>
        <v>7.1428568776483542E-2</v>
      </c>
      <c r="AF600" s="49">
        <f t="shared" si="67"/>
        <v>0.71428572489406583</v>
      </c>
    </row>
    <row r="601" spans="1:32" ht="54" outlineLevel="2" x14ac:dyDescent="0.35">
      <c r="A601" s="12" t="s">
        <v>145</v>
      </c>
      <c r="B601" s="12" t="s">
        <v>128</v>
      </c>
      <c r="C601" s="12" t="s">
        <v>87</v>
      </c>
      <c r="D601" s="12" t="s">
        <v>88</v>
      </c>
      <c r="E601" s="13">
        <v>226</v>
      </c>
      <c r="F601" s="12" t="s">
        <v>184</v>
      </c>
      <c r="G601" s="13">
        <v>1310</v>
      </c>
      <c r="H601" s="13">
        <v>3420</v>
      </c>
      <c r="I601" s="40" t="s">
        <v>352</v>
      </c>
      <c r="J601" s="47">
        <v>246740537</v>
      </c>
      <c r="K601" s="47">
        <v>246740537</v>
      </c>
      <c r="L601" s="47">
        <v>0</v>
      </c>
      <c r="M601" s="47">
        <v>0</v>
      </c>
      <c r="N601" s="47">
        <v>0</v>
      </c>
      <c r="O601" s="47">
        <v>0</v>
      </c>
      <c r="P601" s="47">
        <v>0</v>
      </c>
      <c r="Q601" s="47">
        <v>0</v>
      </c>
      <c r="R601" s="47">
        <v>0</v>
      </c>
      <c r="S601" s="47">
        <f t="shared" si="68"/>
        <v>246740537</v>
      </c>
      <c r="T601" s="47">
        <v>0</v>
      </c>
      <c r="U601" s="47">
        <v>17624324</v>
      </c>
      <c r="V601" s="47">
        <v>0</v>
      </c>
      <c r="W601" s="47">
        <v>158618917</v>
      </c>
      <c r="X601" s="47">
        <v>158618917</v>
      </c>
      <c r="Y601" s="47">
        <v>0</v>
      </c>
      <c r="Z601" s="47">
        <v>70497296</v>
      </c>
      <c r="AA601" s="47">
        <v>0</v>
      </c>
      <c r="AB601" s="15">
        <f t="shared" si="69"/>
        <v>70497296</v>
      </c>
      <c r="AC601" s="49">
        <f t="shared" si="64"/>
        <v>0.64285714430458585</v>
      </c>
      <c r="AD601" s="49">
        <f t="shared" si="65"/>
        <v>0.64285714430458585</v>
      </c>
      <c r="AE601" s="49">
        <f t="shared" si="66"/>
        <v>7.1428571139082839E-2</v>
      </c>
      <c r="AF601" s="49">
        <f t="shared" si="67"/>
        <v>0.7142857154436687</v>
      </c>
    </row>
    <row r="602" spans="1:32" ht="67.5" outlineLevel="2" x14ac:dyDescent="0.35">
      <c r="A602" s="12" t="s">
        <v>145</v>
      </c>
      <c r="B602" s="12" t="s">
        <v>128</v>
      </c>
      <c r="C602" s="12" t="s">
        <v>87</v>
      </c>
      <c r="D602" s="12" t="s">
        <v>88</v>
      </c>
      <c r="E602" s="13">
        <v>227</v>
      </c>
      <c r="F602" s="12" t="s">
        <v>184</v>
      </c>
      <c r="G602" s="13">
        <v>1310</v>
      </c>
      <c r="H602" s="13">
        <v>3420</v>
      </c>
      <c r="I602" s="40" t="s">
        <v>353</v>
      </c>
      <c r="J602" s="47">
        <v>365209450</v>
      </c>
      <c r="K602" s="47">
        <v>365209450</v>
      </c>
      <c r="L602" s="47">
        <v>0</v>
      </c>
      <c r="M602" s="47">
        <v>0</v>
      </c>
      <c r="N602" s="47">
        <v>0</v>
      </c>
      <c r="O602" s="47">
        <v>0</v>
      </c>
      <c r="P602" s="47">
        <v>0</v>
      </c>
      <c r="Q602" s="47">
        <v>0</v>
      </c>
      <c r="R602" s="47">
        <v>0</v>
      </c>
      <c r="S602" s="47">
        <f t="shared" si="68"/>
        <v>365209450</v>
      </c>
      <c r="T602" s="47">
        <v>0</v>
      </c>
      <c r="U602" s="47">
        <v>26086389</v>
      </c>
      <c r="V602" s="47">
        <v>0</v>
      </c>
      <c r="W602" s="47">
        <v>234777505</v>
      </c>
      <c r="X602" s="47">
        <v>234777505</v>
      </c>
      <c r="Y602" s="47">
        <v>0</v>
      </c>
      <c r="Z602" s="47">
        <v>104345556</v>
      </c>
      <c r="AA602" s="47">
        <v>0</v>
      </c>
      <c r="AB602" s="15">
        <f t="shared" si="69"/>
        <v>104345556</v>
      </c>
      <c r="AC602" s="49">
        <f t="shared" si="64"/>
        <v>0.64285714676879258</v>
      </c>
      <c r="AD602" s="49">
        <f t="shared" si="65"/>
        <v>0.64285714676879258</v>
      </c>
      <c r="AE602" s="49">
        <f t="shared" si="66"/>
        <v>7.1428570646241488E-2</v>
      </c>
      <c r="AF602" s="49">
        <f t="shared" si="67"/>
        <v>0.7142857174150341</v>
      </c>
    </row>
    <row r="603" spans="1:32" ht="81" outlineLevel="2" x14ac:dyDescent="0.35">
      <c r="A603" s="12" t="s">
        <v>145</v>
      </c>
      <c r="B603" s="12" t="s">
        <v>128</v>
      </c>
      <c r="C603" s="12" t="s">
        <v>87</v>
      </c>
      <c r="D603" s="12" t="s">
        <v>88</v>
      </c>
      <c r="E603" s="13">
        <v>228</v>
      </c>
      <c r="F603" s="12" t="s">
        <v>184</v>
      </c>
      <c r="G603" s="13">
        <v>1310</v>
      </c>
      <c r="H603" s="13">
        <v>3420</v>
      </c>
      <c r="I603" s="40" t="s">
        <v>354</v>
      </c>
      <c r="J603" s="47">
        <v>178255583</v>
      </c>
      <c r="K603" s="47">
        <v>178255583</v>
      </c>
      <c r="L603" s="47">
        <v>0</v>
      </c>
      <c r="M603" s="47">
        <v>0</v>
      </c>
      <c r="N603" s="47">
        <v>0</v>
      </c>
      <c r="O603" s="47">
        <v>0</v>
      </c>
      <c r="P603" s="47">
        <v>0</v>
      </c>
      <c r="Q603" s="47">
        <v>0</v>
      </c>
      <c r="R603" s="47">
        <v>0</v>
      </c>
      <c r="S603" s="47">
        <f t="shared" si="68"/>
        <v>178255583</v>
      </c>
      <c r="T603" s="47">
        <v>0</v>
      </c>
      <c r="U603" s="47">
        <v>25465082</v>
      </c>
      <c r="V603" s="47">
        <v>0</v>
      </c>
      <c r="W603" s="47">
        <v>101860337</v>
      </c>
      <c r="X603" s="47">
        <v>101860337</v>
      </c>
      <c r="Y603" s="47">
        <v>0</v>
      </c>
      <c r="Z603" s="47">
        <v>50930164</v>
      </c>
      <c r="AA603" s="47">
        <v>0</v>
      </c>
      <c r="AB603" s="15">
        <f t="shared" si="69"/>
        <v>50930164</v>
      </c>
      <c r="AC603" s="49">
        <f t="shared" si="64"/>
        <v>0.57142859306684379</v>
      </c>
      <c r="AD603" s="49">
        <f t="shared" si="65"/>
        <v>0.57142859306684379</v>
      </c>
      <c r="AE603" s="49">
        <f t="shared" si="66"/>
        <v>0.1428571356443854</v>
      </c>
      <c r="AF603" s="49">
        <f t="shared" si="67"/>
        <v>0.7142857287112292</v>
      </c>
    </row>
    <row r="604" spans="1:32" ht="54" outlineLevel="2" x14ac:dyDescent="0.35">
      <c r="A604" s="12" t="s">
        <v>145</v>
      </c>
      <c r="B604" s="12" t="s">
        <v>128</v>
      </c>
      <c r="C604" s="12" t="s">
        <v>87</v>
      </c>
      <c r="D604" s="12" t="s">
        <v>88</v>
      </c>
      <c r="E604" s="13">
        <v>229</v>
      </c>
      <c r="F604" s="12" t="s">
        <v>184</v>
      </c>
      <c r="G604" s="13">
        <v>1310</v>
      </c>
      <c r="H604" s="13">
        <v>3420</v>
      </c>
      <c r="I604" s="40" t="s">
        <v>355</v>
      </c>
      <c r="J604" s="47">
        <v>196264334</v>
      </c>
      <c r="K604" s="47">
        <v>196264334</v>
      </c>
      <c r="L604" s="47">
        <v>0</v>
      </c>
      <c r="M604" s="47">
        <v>0</v>
      </c>
      <c r="N604" s="47">
        <v>0</v>
      </c>
      <c r="O604" s="47">
        <v>0</v>
      </c>
      <c r="P604" s="47">
        <v>0</v>
      </c>
      <c r="Q604" s="47">
        <v>0</v>
      </c>
      <c r="R604" s="47">
        <v>0</v>
      </c>
      <c r="S604" s="47">
        <f t="shared" si="68"/>
        <v>196264334</v>
      </c>
      <c r="T604" s="47">
        <v>0</v>
      </c>
      <c r="U604" s="47">
        <v>29196608.309999999</v>
      </c>
      <c r="V604" s="47">
        <v>0</v>
      </c>
      <c r="W604" s="47">
        <v>110992201.69</v>
      </c>
      <c r="X604" s="47">
        <v>110992201.69</v>
      </c>
      <c r="Y604" s="47">
        <v>0</v>
      </c>
      <c r="Z604" s="47">
        <v>56075524</v>
      </c>
      <c r="AA604" s="47">
        <v>0</v>
      </c>
      <c r="AB604" s="15">
        <f t="shared" si="69"/>
        <v>56075524</v>
      </c>
      <c r="AC604" s="49">
        <f t="shared" si="64"/>
        <v>0.56552405334124534</v>
      </c>
      <c r="AD604" s="49">
        <f t="shared" si="65"/>
        <v>0.56552405334124534</v>
      </c>
      <c r="AE604" s="49">
        <f t="shared" si="66"/>
        <v>0.14876166094446888</v>
      </c>
      <c r="AF604" s="49">
        <f t="shared" si="67"/>
        <v>0.71428571428571419</v>
      </c>
    </row>
    <row r="605" spans="1:32" ht="54" outlineLevel="2" x14ac:dyDescent="0.35">
      <c r="A605" s="12" t="s">
        <v>145</v>
      </c>
      <c r="B605" s="12" t="s">
        <v>128</v>
      </c>
      <c r="C605" s="12" t="s">
        <v>87</v>
      </c>
      <c r="D605" s="12" t="s">
        <v>88</v>
      </c>
      <c r="E605" s="13">
        <v>230</v>
      </c>
      <c r="F605" s="12" t="s">
        <v>184</v>
      </c>
      <c r="G605" s="13">
        <v>1310</v>
      </c>
      <c r="H605" s="13">
        <v>3420</v>
      </c>
      <c r="I605" s="40" t="s">
        <v>356</v>
      </c>
      <c r="J605" s="47">
        <v>173290162</v>
      </c>
      <c r="K605" s="47">
        <v>173290162</v>
      </c>
      <c r="L605" s="47">
        <v>0</v>
      </c>
      <c r="M605" s="47">
        <v>0</v>
      </c>
      <c r="N605" s="47">
        <v>0</v>
      </c>
      <c r="O605" s="47">
        <v>0</v>
      </c>
      <c r="P605" s="47">
        <v>0</v>
      </c>
      <c r="Q605" s="47">
        <v>0</v>
      </c>
      <c r="R605" s="47">
        <v>0</v>
      </c>
      <c r="S605" s="47">
        <f t="shared" si="68"/>
        <v>173290162</v>
      </c>
      <c r="T605" s="47">
        <v>0</v>
      </c>
      <c r="U605" s="47">
        <v>12377868</v>
      </c>
      <c r="V605" s="47">
        <v>0</v>
      </c>
      <c r="W605" s="47">
        <v>111400822</v>
      </c>
      <c r="X605" s="47">
        <v>111400822</v>
      </c>
      <c r="Y605" s="47">
        <v>0</v>
      </c>
      <c r="Z605" s="47">
        <v>49511472</v>
      </c>
      <c r="AA605" s="47">
        <v>0</v>
      </c>
      <c r="AB605" s="15">
        <f t="shared" si="69"/>
        <v>49511472</v>
      </c>
      <c r="AC605" s="49">
        <f t="shared" si="64"/>
        <v>0.64285716346667154</v>
      </c>
      <c r="AD605" s="49">
        <f t="shared" si="65"/>
        <v>0.64285716346667154</v>
      </c>
      <c r="AE605" s="49">
        <f t="shared" si="66"/>
        <v>7.1428567306665677E-2</v>
      </c>
      <c r="AF605" s="49">
        <f t="shared" si="67"/>
        <v>0.71428573077333724</v>
      </c>
    </row>
    <row r="606" spans="1:32" ht="54" outlineLevel="2" x14ac:dyDescent="0.35">
      <c r="A606" s="12" t="s">
        <v>145</v>
      </c>
      <c r="B606" s="12" t="s">
        <v>128</v>
      </c>
      <c r="C606" s="12" t="s">
        <v>87</v>
      </c>
      <c r="D606" s="12" t="s">
        <v>88</v>
      </c>
      <c r="E606" s="13">
        <v>231</v>
      </c>
      <c r="F606" s="12" t="s">
        <v>184</v>
      </c>
      <c r="G606" s="13">
        <v>1310</v>
      </c>
      <c r="H606" s="13">
        <v>3420</v>
      </c>
      <c r="I606" s="40" t="s">
        <v>357</v>
      </c>
      <c r="J606" s="47">
        <v>249553731</v>
      </c>
      <c r="K606" s="47">
        <v>249553731</v>
      </c>
      <c r="L606" s="47">
        <v>0</v>
      </c>
      <c r="M606" s="47">
        <v>0</v>
      </c>
      <c r="N606" s="47">
        <v>0</v>
      </c>
      <c r="O606" s="47">
        <v>0</v>
      </c>
      <c r="P606" s="47">
        <v>0</v>
      </c>
      <c r="Q606" s="47">
        <v>0</v>
      </c>
      <c r="R606" s="47">
        <v>0</v>
      </c>
      <c r="S606" s="47">
        <f t="shared" si="68"/>
        <v>249553731</v>
      </c>
      <c r="T606" s="47">
        <v>0</v>
      </c>
      <c r="U606" s="47">
        <v>17825266</v>
      </c>
      <c r="V606" s="47">
        <v>0</v>
      </c>
      <c r="W606" s="47">
        <v>160427401</v>
      </c>
      <c r="X606" s="47">
        <v>160427401</v>
      </c>
      <c r="Y606" s="47">
        <v>0</v>
      </c>
      <c r="Z606" s="47">
        <v>71301064</v>
      </c>
      <c r="AA606" s="47">
        <v>0</v>
      </c>
      <c r="AB606" s="15">
        <f t="shared" si="69"/>
        <v>71301064</v>
      </c>
      <c r="AC606" s="49">
        <f t="shared" si="64"/>
        <v>0.64285715287502554</v>
      </c>
      <c r="AD606" s="49">
        <f t="shared" si="65"/>
        <v>0.64285715287502554</v>
      </c>
      <c r="AE606" s="49">
        <f t="shared" si="66"/>
        <v>7.1428569424994898E-2</v>
      </c>
      <c r="AF606" s="49">
        <f t="shared" si="67"/>
        <v>0.71428572230002041</v>
      </c>
    </row>
    <row r="607" spans="1:32" ht="54" outlineLevel="2" x14ac:dyDescent="0.35">
      <c r="A607" s="12" t="s">
        <v>145</v>
      </c>
      <c r="B607" s="12" t="s">
        <v>128</v>
      </c>
      <c r="C607" s="12" t="s">
        <v>87</v>
      </c>
      <c r="D607" s="12" t="s">
        <v>88</v>
      </c>
      <c r="E607" s="13">
        <v>232</v>
      </c>
      <c r="F607" s="12" t="s">
        <v>184</v>
      </c>
      <c r="G607" s="13">
        <v>1310</v>
      </c>
      <c r="H607" s="13">
        <v>3420</v>
      </c>
      <c r="I607" s="40" t="s">
        <v>358</v>
      </c>
      <c r="J607" s="47">
        <v>177512751</v>
      </c>
      <c r="K607" s="47">
        <v>177512751</v>
      </c>
      <c r="L607" s="47">
        <v>0</v>
      </c>
      <c r="M607" s="47">
        <v>0</v>
      </c>
      <c r="N607" s="47">
        <v>0</v>
      </c>
      <c r="O607" s="47">
        <v>0</v>
      </c>
      <c r="P607" s="47">
        <v>0</v>
      </c>
      <c r="Q607" s="47">
        <v>0</v>
      </c>
      <c r="R607" s="47">
        <v>0</v>
      </c>
      <c r="S607" s="47">
        <f t="shared" si="68"/>
        <v>177512751</v>
      </c>
      <c r="T607" s="47">
        <v>0</v>
      </c>
      <c r="U607" s="47">
        <v>16271833.359999999</v>
      </c>
      <c r="V607" s="47">
        <v>0</v>
      </c>
      <c r="W607" s="47">
        <v>110522989.64</v>
      </c>
      <c r="X607" s="47">
        <v>110522989.64</v>
      </c>
      <c r="Y607" s="47">
        <v>0</v>
      </c>
      <c r="Z607" s="47">
        <v>50717928</v>
      </c>
      <c r="AA607" s="47">
        <v>0</v>
      </c>
      <c r="AB607" s="15">
        <f t="shared" si="69"/>
        <v>50717927.999999985</v>
      </c>
      <c r="AC607" s="49">
        <f t="shared" si="64"/>
        <v>0.6226200034497803</v>
      </c>
      <c r="AD607" s="49">
        <f t="shared" si="65"/>
        <v>0.6226200034497803</v>
      </c>
      <c r="AE607" s="49">
        <f t="shared" si="66"/>
        <v>9.1665715664560901E-2</v>
      </c>
      <c r="AF607" s="49">
        <f t="shared" si="67"/>
        <v>0.71428571911434124</v>
      </c>
    </row>
    <row r="608" spans="1:32" ht="67.5" outlineLevel="2" x14ac:dyDescent="0.35">
      <c r="A608" s="12" t="s">
        <v>145</v>
      </c>
      <c r="B608" s="12" t="s">
        <v>128</v>
      </c>
      <c r="C608" s="12" t="s">
        <v>87</v>
      </c>
      <c r="D608" s="12" t="s">
        <v>88</v>
      </c>
      <c r="E608" s="13">
        <v>235</v>
      </c>
      <c r="F608" s="12" t="s">
        <v>184</v>
      </c>
      <c r="G608" s="13">
        <v>1310</v>
      </c>
      <c r="H608" s="13">
        <v>3420</v>
      </c>
      <c r="I608" s="40" t="s">
        <v>359</v>
      </c>
      <c r="J608" s="47">
        <v>181773834</v>
      </c>
      <c r="K608" s="47">
        <v>181773834</v>
      </c>
      <c r="L608" s="47">
        <v>0</v>
      </c>
      <c r="M608" s="47">
        <v>0</v>
      </c>
      <c r="N608" s="47">
        <v>0</v>
      </c>
      <c r="O608" s="47">
        <v>0</v>
      </c>
      <c r="P608" s="47">
        <v>0</v>
      </c>
      <c r="Q608" s="47">
        <v>0</v>
      </c>
      <c r="R608" s="47">
        <v>0</v>
      </c>
      <c r="S608" s="47">
        <f t="shared" si="68"/>
        <v>181773834</v>
      </c>
      <c r="T608" s="47">
        <v>0</v>
      </c>
      <c r="U608" s="47">
        <v>12983845</v>
      </c>
      <c r="V608" s="47">
        <v>0</v>
      </c>
      <c r="W608" s="47">
        <v>116854609</v>
      </c>
      <c r="X608" s="47">
        <v>116854609</v>
      </c>
      <c r="Y608" s="47">
        <v>0</v>
      </c>
      <c r="Z608" s="47">
        <v>51935380</v>
      </c>
      <c r="AA608" s="47">
        <v>0</v>
      </c>
      <c r="AB608" s="15">
        <f t="shared" si="69"/>
        <v>51935380</v>
      </c>
      <c r="AC608" s="49">
        <f t="shared" si="64"/>
        <v>0.64285715071620264</v>
      </c>
      <c r="AD608" s="49">
        <f t="shared" si="65"/>
        <v>0.64285715071620264</v>
      </c>
      <c r="AE608" s="49">
        <f t="shared" si="66"/>
        <v>7.1428569856759466E-2</v>
      </c>
      <c r="AF608" s="49">
        <f t="shared" si="67"/>
        <v>0.71428572057296214</v>
      </c>
    </row>
    <row r="609" spans="1:32" ht="121.5" outlineLevel="2" x14ac:dyDescent="0.35">
      <c r="A609" s="12" t="s">
        <v>145</v>
      </c>
      <c r="B609" s="12" t="s">
        <v>128</v>
      </c>
      <c r="C609" s="12" t="s">
        <v>87</v>
      </c>
      <c r="D609" s="12" t="s">
        <v>88</v>
      </c>
      <c r="E609" s="13">
        <v>236</v>
      </c>
      <c r="F609" s="12" t="s">
        <v>184</v>
      </c>
      <c r="G609" s="13">
        <v>1310</v>
      </c>
      <c r="H609" s="13">
        <v>3420</v>
      </c>
      <c r="I609" s="40" t="s">
        <v>360</v>
      </c>
      <c r="J609" s="47">
        <v>72812500</v>
      </c>
      <c r="K609" s="47">
        <v>72812500</v>
      </c>
      <c r="L609" s="47">
        <v>0</v>
      </c>
      <c r="M609" s="47">
        <v>0</v>
      </c>
      <c r="N609" s="47">
        <v>0</v>
      </c>
      <c r="O609" s="47">
        <v>0</v>
      </c>
      <c r="P609" s="47">
        <v>0</v>
      </c>
      <c r="Q609" s="47">
        <v>0</v>
      </c>
      <c r="R609" s="47">
        <v>0</v>
      </c>
      <c r="S609" s="47">
        <f t="shared" ref="S609:S640" si="70">+K609+N609+P609+Q609</f>
        <v>72812500</v>
      </c>
      <c r="T609" s="47">
        <v>0</v>
      </c>
      <c r="U609" s="47">
        <v>48541666</v>
      </c>
      <c r="V609" s="47">
        <v>0</v>
      </c>
      <c r="W609" s="47">
        <v>24270834</v>
      </c>
      <c r="X609" s="47">
        <v>24270834</v>
      </c>
      <c r="Y609" s="47">
        <v>0</v>
      </c>
      <c r="Z609" s="47">
        <v>0</v>
      </c>
      <c r="AA609" s="47">
        <v>0</v>
      </c>
      <c r="AB609" s="15">
        <f t="shared" si="69"/>
        <v>0</v>
      </c>
      <c r="AC609" s="49">
        <f t="shared" si="64"/>
        <v>0.33333334248927038</v>
      </c>
      <c r="AD609" s="49">
        <f t="shared" si="65"/>
        <v>0.33333334248927038</v>
      </c>
      <c r="AE609" s="49">
        <f t="shared" si="66"/>
        <v>0.66666665751072962</v>
      </c>
      <c r="AF609" s="49">
        <f t="shared" si="67"/>
        <v>1</v>
      </c>
    </row>
    <row r="610" spans="1:32" ht="54" outlineLevel="2" x14ac:dyDescent="0.35">
      <c r="A610" s="12" t="s">
        <v>145</v>
      </c>
      <c r="B610" s="12" t="s">
        <v>128</v>
      </c>
      <c r="C610" s="12" t="s">
        <v>87</v>
      </c>
      <c r="D610" s="12" t="s">
        <v>88</v>
      </c>
      <c r="E610" s="13">
        <v>237</v>
      </c>
      <c r="F610" s="12" t="s">
        <v>184</v>
      </c>
      <c r="G610" s="13">
        <v>1310</v>
      </c>
      <c r="H610" s="13">
        <v>3420</v>
      </c>
      <c r="I610" s="40" t="s">
        <v>361</v>
      </c>
      <c r="J610" s="47">
        <v>50843499</v>
      </c>
      <c r="K610" s="47">
        <v>50843499</v>
      </c>
      <c r="L610" s="47">
        <v>0</v>
      </c>
      <c r="M610" s="47">
        <v>0</v>
      </c>
      <c r="N610" s="47">
        <v>0</v>
      </c>
      <c r="O610" s="47">
        <v>0</v>
      </c>
      <c r="P610" s="47">
        <v>0</v>
      </c>
      <c r="Q610" s="47">
        <v>0</v>
      </c>
      <c r="R610" s="47">
        <v>0</v>
      </c>
      <c r="S610" s="47">
        <f t="shared" si="70"/>
        <v>50843499</v>
      </c>
      <c r="T610" s="47">
        <v>0</v>
      </c>
      <c r="U610" s="47">
        <v>10299460.42</v>
      </c>
      <c r="V610" s="47">
        <v>0</v>
      </c>
      <c r="W610" s="47">
        <v>27833170.579999998</v>
      </c>
      <c r="X610" s="47">
        <v>27833170.579999998</v>
      </c>
      <c r="Y610" s="47">
        <v>0</v>
      </c>
      <c r="Z610" s="47">
        <v>12710868</v>
      </c>
      <c r="AA610" s="47">
        <v>0</v>
      </c>
      <c r="AB610" s="15">
        <f t="shared" si="69"/>
        <v>12710868</v>
      </c>
      <c r="AC610" s="49">
        <f t="shared" si="64"/>
        <v>0.54742830700931888</v>
      </c>
      <c r="AD610" s="49">
        <f t="shared" si="65"/>
        <v>0.54742830700931888</v>
      </c>
      <c r="AE610" s="49">
        <f t="shared" si="66"/>
        <v>0.20257182575101687</v>
      </c>
      <c r="AF610" s="49">
        <f t="shared" si="67"/>
        <v>0.75000013276033572</v>
      </c>
    </row>
    <row r="611" spans="1:32" ht="54" outlineLevel="2" x14ac:dyDescent="0.35">
      <c r="A611" s="12" t="s">
        <v>145</v>
      </c>
      <c r="B611" s="12" t="s">
        <v>128</v>
      </c>
      <c r="C611" s="12" t="s">
        <v>87</v>
      </c>
      <c r="D611" s="12" t="s">
        <v>88</v>
      </c>
      <c r="E611" s="13">
        <v>238</v>
      </c>
      <c r="F611" s="12" t="s">
        <v>184</v>
      </c>
      <c r="G611" s="13">
        <v>1310</v>
      </c>
      <c r="H611" s="13">
        <v>3420</v>
      </c>
      <c r="I611" s="40" t="s">
        <v>362</v>
      </c>
      <c r="J611" s="47">
        <v>1116673</v>
      </c>
      <c r="K611" s="47">
        <v>1116673</v>
      </c>
      <c r="L611" s="47">
        <v>0</v>
      </c>
      <c r="M611" s="47">
        <v>0</v>
      </c>
      <c r="N611" s="47">
        <v>0</v>
      </c>
      <c r="O611" s="47">
        <v>0</v>
      </c>
      <c r="P611" s="47">
        <v>0</v>
      </c>
      <c r="Q611" s="47">
        <v>0</v>
      </c>
      <c r="R611" s="47">
        <v>0</v>
      </c>
      <c r="S611" s="47">
        <f t="shared" si="70"/>
        <v>1116673</v>
      </c>
      <c r="T611" s="47">
        <v>0</v>
      </c>
      <c r="U611" s="47">
        <v>226214.59</v>
      </c>
      <c r="V611" s="47">
        <v>0</v>
      </c>
      <c r="W611" s="47">
        <v>611298.41</v>
      </c>
      <c r="X611" s="47">
        <v>611298.41</v>
      </c>
      <c r="Y611" s="47">
        <v>0</v>
      </c>
      <c r="Z611" s="47">
        <v>279160</v>
      </c>
      <c r="AA611" s="47">
        <v>0</v>
      </c>
      <c r="AB611" s="15">
        <f t="shared" si="69"/>
        <v>279160</v>
      </c>
      <c r="AC611" s="49">
        <f t="shared" si="64"/>
        <v>0.54742830712303425</v>
      </c>
      <c r="AD611" s="49">
        <f t="shared" si="65"/>
        <v>0.54742830712303425</v>
      </c>
      <c r="AE611" s="49">
        <f t="shared" si="66"/>
        <v>0.20257908089476506</v>
      </c>
      <c r="AF611" s="49">
        <f t="shared" si="67"/>
        <v>0.75000738801779931</v>
      </c>
    </row>
    <row r="612" spans="1:32" ht="54" outlineLevel="2" x14ac:dyDescent="0.35">
      <c r="A612" s="12" t="s">
        <v>145</v>
      </c>
      <c r="B612" s="12" t="s">
        <v>128</v>
      </c>
      <c r="C612" s="12" t="s">
        <v>87</v>
      </c>
      <c r="D612" s="12" t="s">
        <v>88</v>
      </c>
      <c r="E612" s="13">
        <v>239</v>
      </c>
      <c r="F612" s="12" t="s">
        <v>184</v>
      </c>
      <c r="G612" s="13">
        <v>1310</v>
      </c>
      <c r="H612" s="13">
        <v>3420</v>
      </c>
      <c r="I612" s="40" t="s">
        <v>363</v>
      </c>
      <c r="J612" s="47">
        <v>25421749</v>
      </c>
      <c r="K612" s="47">
        <v>25421749</v>
      </c>
      <c r="L612" s="47">
        <v>0</v>
      </c>
      <c r="M612" s="47">
        <v>0</v>
      </c>
      <c r="N612" s="47">
        <v>0</v>
      </c>
      <c r="O612" s="47">
        <v>0</v>
      </c>
      <c r="P612" s="47">
        <v>0</v>
      </c>
      <c r="Q612" s="47">
        <v>0</v>
      </c>
      <c r="R612" s="47">
        <v>0</v>
      </c>
      <c r="S612" s="47">
        <f t="shared" si="70"/>
        <v>25421749</v>
      </c>
      <c r="T612" s="47">
        <v>0</v>
      </c>
      <c r="U612" s="47">
        <v>5108942.16</v>
      </c>
      <c r="V612" s="47">
        <v>0</v>
      </c>
      <c r="W612" s="47">
        <v>13957377.84</v>
      </c>
      <c r="X612" s="47">
        <v>13957377.84</v>
      </c>
      <c r="Y612" s="47">
        <v>0</v>
      </c>
      <c r="Z612" s="47">
        <v>6355429</v>
      </c>
      <c r="AA612" s="47">
        <v>0</v>
      </c>
      <c r="AB612" s="15">
        <f t="shared" si="69"/>
        <v>6355429</v>
      </c>
      <c r="AC612" s="49">
        <f t="shared" si="64"/>
        <v>0.54903294969988103</v>
      </c>
      <c r="AD612" s="49">
        <f t="shared" si="65"/>
        <v>0.54903294969988103</v>
      </c>
      <c r="AE612" s="49">
        <f t="shared" si="66"/>
        <v>0.20096737482539065</v>
      </c>
      <c r="AF612" s="49">
        <f t="shared" si="67"/>
        <v>0.75000032452527166</v>
      </c>
    </row>
    <row r="613" spans="1:32" ht="54" outlineLevel="2" x14ac:dyDescent="0.35">
      <c r="A613" s="12" t="s">
        <v>145</v>
      </c>
      <c r="B613" s="12" t="s">
        <v>128</v>
      </c>
      <c r="C613" s="12" t="s">
        <v>87</v>
      </c>
      <c r="D613" s="12" t="s">
        <v>88</v>
      </c>
      <c r="E613" s="13">
        <v>240</v>
      </c>
      <c r="F613" s="12" t="s">
        <v>184</v>
      </c>
      <c r="G613" s="13">
        <v>1310</v>
      </c>
      <c r="H613" s="13">
        <v>3420</v>
      </c>
      <c r="I613" s="40" t="s">
        <v>364</v>
      </c>
      <c r="J613" s="47">
        <v>558336</v>
      </c>
      <c r="K613" s="47">
        <v>558336</v>
      </c>
      <c r="L613" s="47">
        <v>0</v>
      </c>
      <c r="M613" s="47">
        <v>0</v>
      </c>
      <c r="N613" s="47">
        <v>0</v>
      </c>
      <c r="O613" s="47">
        <v>0</v>
      </c>
      <c r="P613" s="47">
        <v>0</v>
      </c>
      <c r="Q613" s="47">
        <v>0</v>
      </c>
      <c r="R613" s="47">
        <v>0</v>
      </c>
      <c r="S613" s="47">
        <f t="shared" si="70"/>
        <v>558336</v>
      </c>
      <c r="T613" s="47">
        <v>0</v>
      </c>
      <c r="U613" s="47">
        <v>112207.14</v>
      </c>
      <c r="V613" s="47">
        <v>0</v>
      </c>
      <c r="W613" s="47">
        <v>306544.86</v>
      </c>
      <c r="X613" s="47">
        <v>306544.86</v>
      </c>
      <c r="Y613" s="47">
        <v>0</v>
      </c>
      <c r="Z613" s="47">
        <v>139584</v>
      </c>
      <c r="AA613" s="47">
        <v>0</v>
      </c>
      <c r="AB613" s="15">
        <f t="shared" si="69"/>
        <v>139584</v>
      </c>
      <c r="AC613" s="49">
        <f t="shared" si="64"/>
        <v>0.54903294790233836</v>
      </c>
      <c r="AD613" s="49">
        <f t="shared" si="65"/>
        <v>0.54903294790233836</v>
      </c>
      <c r="AE613" s="49">
        <f t="shared" si="66"/>
        <v>0.20096705209766164</v>
      </c>
      <c r="AF613" s="49">
        <f t="shared" si="67"/>
        <v>0.75</v>
      </c>
    </row>
    <row r="614" spans="1:32" ht="54" outlineLevel="2" x14ac:dyDescent="0.35">
      <c r="A614" s="12" t="s">
        <v>145</v>
      </c>
      <c r="B614" s="12" t="s">
        <v>128</v>
      </c>
      <c r="C614" s="12" t="s">
        <v>87</v>
      </c>
      <c r="D614" s="12" t="s">
        <v>88</v>
      </c>
      <c r="E614" s="13" t="s">
        <v>561</v>
      </c>
      <c r="F614" s="12" t="s">
        <v>184</v>
      </c>
      <c r="G614" s="13" t="s">
        <v>562</v>
      </c>
      <c r="H614" s="13" t="s">
        <v>563</v>
      </c>
      <c r="I614" s="14" t="s">
        <v>564</v>
      </c>
      <c r="J614" s="59">
        <v>0</v>
      </c>
      <c r="K614" s="59">
        <v>0</v>
      </c>
      <c r="L614" s="59">
        <v>0</v>
      </c>
      <c r="M614" s="59">
        <v>169874387</v>
      </c>
      <c r="N614" s="47">
        <v>0</v>
      </c>
      <c r="O614" s="47">
        <v>0</v>
      </c>
      <c r="P614" s="47">
        <v>0</v>
      </c>
      <c r="Q614" s="47">
        <v>0</v>
      </c>
      <c r="R614" s="47">
        <v>0</v>
      </c>
      <c r="S614" s="47">
        <f t="shared" si="70"/>
        <v>0</v>
      </c>
      <c r="T614" s="47">
        <v>0</v>
      </c>
      <c r="U614" s="47">
        <v>0</v>
      </c>
      <c r="V614" s="47">
        <v>0</v>
      </c>
      <c r="W614" s="47">
        <v>0</v>
      </c>
      <c r="X614" s="47">
        <v>0</v>
      </c>
      <c r="Y614" s="47">
        <v>0</v>
      </c>
      <c r="Z614" s="47">
        <v>0</v>
      </c>
      <c r="AA614" s="47">
        <v>0</v>
      </c>
      <c r="AB614" s="15">
        <f t="shared" si="69"/>
        <v>0</v>
      </c>
      <c r="AC614" s="49">
        <f t="shared" si="64"/>
        <v>0</v>
      </c>
      <c r="AD614" s="49">
        <f t="shared" si="65"/>
        <v>0</v>
      </c>
      <c r="AE614" s="49">
        <f t="shared" si="66"/>
        <v>0</v>
      </c>
      <c r="AF614" s="49">
        <f t="shared" si="67"/>
        <v>0</v>
      </c>
    </row>
    <row r="615" spans="1:32" ht="27" outlineLevel="2" x14ac:dyDescent="0.35">
      <c r="A615" s="12" t="s">
        <v>145</v>
      </c>
      <c r="B615" s="12" t="s">
        <v>128</v>
      </c>
      <c r="C615" s="12" t="s">
        <v>87</v>
      </c>
      <c r="D615" s="12" t="s">
        <v>89</v>
      </c>
      <c r="E615" s="13"/>
      <c r="F615" s="12" t="s">
        <v>184</v>
      </c>
      <c r="G615" s="13">
        <v>1320</v>
      </c>
      <c r="H615" s="13">
        <v>3420</v>
      </c>
      <c r="I615" s="40" t="s">
        <v>244</v>
      </c>
      <c r="J615" s="47">
        <v>2834208675</v>
      </c>
      <c r="K615" s="47">
        <v>2834208675</v>
      </c>
      <c r="L615" s="47">
        <v>0</v>
      </c>
      <c r="M615" s="47">
        <v>0</v>
      </c>
      <c r="N615" s="47">
        <v>0</v>
      </c>
      <c r="O615" s="47">
        <v>0</v>
      </c>
      <c r="P615" s="47">
        <v>0</v>
      </c>
      <c r="Q615" s="48">
        <v>418000000</v>
      </c>
      <c r="R615" s="47">
        <v>0</v>
      </c>
      <c r="S615" s="47">
        <f t="shared" si="70"/>
        <v>3252208675</v>
      </c>
      <c r="T615" s="47">
        <v>0</v>
      </c>
      <c r="U615" s="47">
        <v>1956239.07</v>
      </c>
      <c r="V615" s="47">
        <v>0</v>
      </c>
      <c r="W615" s="47">
        <v>2064691569.6099999</v>
      </c>
      <c r="X615" s="47">
        <v>2064691569.6099999</v>
      </c>
      <c r="Y615" s="47">
        <v>767560866.32000005</v>
      </c>
      <c r="Z615" s="47">
        <v>767560866.32000005</v>
      </c>
      <c r="AA615" s="47">
        <v>0</v>
      </c>
      <c r="AB615" s="15">
        <f t="shared" si="69"/>
        <v>1185560866.3199999</v>
      </c>
      <c r="AC615" s="49">
        <f t="shared" si="64"/>
        <v>0.72848960904757654</v>
      </c>
      <c r="AD615" s="49">
        <f t="shared" si="65"/>
        <v>0.6348582689301141</v>
      </c>
      <c r="AE615" s="49">
        <f t="shared" si="66"/>
        <v>6.0151093164401571E-4</v>
      </c>
      <c r="AF615" s="49">
        <f t="shared" si="67"/>
        <v>0.63545977986175817</v>
      </c>
    </row>
    <row r="616" spans="1:32" ht="121.5" outlineLevel="2" x14ac:dyDescent="0.35">
      <c r="A616" s="12" t="s">
        <v>145</v>
      </c>
      <c r="B616" s="12" t="s">
        <v>128</v>
      </c>
      <c r="C616" s="12" t="s">
        <v>87</v>
      </c>
      <c r="D616" s="12" t="s">
        <v>132</v>
      </c>
      <c r="E616" s="13">
        <v>206</v>
      </c>
      <c r="F616" s="12" t="s">
        <v>184</v>
      </c>
      <c r="G616" s="13">
        <v>1320</v>
      </c>
      <c r="H616" s="13">
        <v>3420</v>
      </c>
      <c r="I616" s="40" t="s">
        <v>365</v>
      </c>
      <c r="J616" s="47">
        <v>19400316</v>
      </c>
      <c r="K616" s="47">
        <v>19400316</v>
      </c>
      <c r="L616" s="47">
        <v>0</v>
      </c>
      <c r="M616" s="47">
        <v>0</v>
      </c>
      <c r="N616" s="47">
        <v>0</v>
      </c>
      <c r="O616" s="47">
        <v>0</v>
      </c>
      <c r="P616" s="47">
        <v>0</v>
      </c>
      <c r="Q616" s="47">
        <v>0</v>
      </c>
      <c r="R616" s="47">
        <v>0</v>
      </c>
      <c r="S616" s="47">
        <f t="shared" si="70"/>
        <v>19400316</v>
      </c>
      <c r="T616" s="47">
        <v>0</v>
      </c>
      <c r="U616" s="47">
        <v>1616693</v>
      </c>
      <c r="V616" s="47">
        <v>0</v>
      </c>
      <c r="W616" s="47">
        <v>12933544</v>
      </c>
      <c r="X616" s="47">
        <v>12933544</v>
      </c>
      <c r="Y616" s="47">
        <v>0</v>
      </c>
      <c r="Z616" s="47">
        <v>4850079</v>
      </c>
      <c r="AA616" s="47">
        <v>0</v>
      </c>
      <c r="AB616" s="15">
        <f t="shared" si="69"/>
        <v>4850079</v>
      </c>
      <c r="AC616" s="49">
        <f t="shared" si="64"/>
        <v>0.66666666666666663</v>
      </c>
      <c r="AD616" s="49">
        <f t="shared" si="65"/>
        <v>0.66666666666666663</v>
      </c>
      <c r="AE616" s="49">
        <f t="shared" si="66"/>
        <v>8.3333333333333329E-2</v>
      </c>
      <c r="AF616" s="49">
        <f t="shared" si="67"/>
        <v>0.75</v>
      </c>
    </row>
    <row r="617" spans="1:32" ht="54" outlineLevel="2" x14ac:dyDescent="0.35">
      <c r="A617" s="12" t="s">
        <v>145</v>
      </c>
      <c r="B617" s="12" t="s">
        <v>128</v>
      </c>
      <c r="C617" s="12" t="s">
        <v>87</v>
      </c>
      <c r="D617" s="12" t="s">
        <v>132</v>
      </c>
      <c r="E617" s="13">
        <v>208</v>
      </c>
      <c r="F617" s="12" t="s">
        <v>184</v>
      </c>
      <c r="G617" s="13">
        <v>1320</v>
      </c>
      <c r="H617" s="13">
        <v>3420</v>
      </c>
      <c r="I617" s="40" t="s">
        <v>366</v>
      </c>
      <c r="J617" s="47">
        <v>76265249</v>
      </c>
      <c r="K617" s="47">
        <v>76265249</v>
      </c>
      <c r="L617" s="47">
        <v>0</v>
      </c>
      <c r="M617" s="47">
        <v>0</v>
      </c>
      <c r="N617" s="47">
        <v>0</v>
      </c>
      <c r="O617" s="47">
        <v>0</v>
      </c>
      <c r="P617" s="47">
        <v>0</v>
      </c>
      <c r="Q617" s="47">
        <v>0</v>
      </c>
      <c r="R617" s="47">
        <v>0</v>
      </c>
      <c r="S617" s="47">
        <f t="shared" si="70"/>
        <v>76265249</v>
      </c>
      <c r="T617" s="47">
        <v>0</v>
      </c>
      <c r="U617" s="47">
        <v>15326807.380000001</v>
      </c>
      <c r="V617" s="47">
        <v>0</v>
      </c>
      <c r="W617" s="47">
        <v>41872134.619999997</v>
      </c>
      <c r="X617" s="47">
        <v>41872134.619999997</v>
      </c>
      <c r="Y617" s="47">
        <v>0</v>
      </c>
      <c r="Z617" s="47">
        <v>19066307</v>
      </c>
      <c r="AA617" s="47">
        <v>0</v>
      </c>
      <c r="AB617" s="15">
        <f t="shared" si="69"/>
        <v>19066307</v>
      </c>
      <c r="AC617" s="49">
        <f t="shared" si="64"/>
        <v>0.54903294972524119</v>
      </c>
      <c r="AD617" s="49">
        <f t="shared" si="65"/>
        <v>0.54903294972524119</v>
      </c>
      <c r="AE617" s="49">
        <f t="shared" si="66"/>
        <v>0.20096711911345103</v>
      </c>
      <c r="AF617" s="49">
        <f t="shared" si="67"/>
        <v>0.75000006883869219</v>
      </c>
    </row>
    <row r="618" spans="1:32" ht="54" outlineLevel="2" x14ac:dyDescent="0.35">
      <c r="A618" s="12" t="s">
        <v>145</v>
      </c>
      <c r="B618" s="12" t="s">
        <v>128</v>
      </c>
      <c r="C618" s="12" t="s">
        <v>87</v>
      </c>
      <c r="D618" s="12" t="s">
        <v>132</v>
      </c>
      <c r="E618" s="13">
        <v>210</v>
      </c>
      <c r="F618" s="12" t="s">
        <v>184</v>
      </c>
      <c r="G618" s="13">
        <v>1320</v>
      </c>
      <c r="H618" s="13">
        <v>3420</v>
      </c>
      <c r="I618" s="40" t="s">
        <v>367</v>
      </c>
      <c r="J618" s="47">
        <v>1675010</v>
      </c>
      <c r="K618" s="47">
        <v>1675010</v>
      </c>
      <c r="L618" s="47">
        <v>0</v>
      </c>
      <c r="M618" s="47">
        <v>0</v>
      </c>
      <c r="N618" s="47">
        <v>0</v>
      </c>
      <c r="O618" s="47">
        <v>0</v>
      </c>
      <c r="P618" s="47">
        <v>0</v>
      </c>
      <c r="Q618" s="47">
        <v>0</v>
      </c>
      <c r="R618" s="47">
        <v>0</v>
      </c>
      <c r="S618" s="47">
        <f t="shared" si="70"/>
        <v>1675010</v>
      </c>
      <c r="T618" s="47">
        <v>0</v>
      </c>
      <c r="U618" s="47">
        <v>336629.32</v>
      </c>
      <c r="V618" s="47">
        <v>0</v>
      </c>
      <c r="W618" s="47">
        <v>919635.68</v>
      </c>
      <c r="X618" s="47">
        <v>919635.68</v>
      </c>
      <c r="Y618" s="47">
        <v>0</v>
      </c>
      <c r="Z618" s="47">
        <v>418745</v>
      </c>
      <c r="AA618" s="47">
        <v>0</v>
      </c>
      <c r="AB618" s="15">
        <f t="shared" si="69"/>
        <v>418744.99999999988</v>
      </c>
      <c r="AC618" s="49">
        <f t="shared" si="64"/>
        <v>0.5490329490570206</v>
      </c>
      <c r="AD618" s="49">
        <f t="shared" si="65"/>
        <v>0.5490329490570206</v>
      </c>
      <c r="AE618" s="49">
        <f t="shared" si="66"/>
        <v>0.20097152852818789</v>
      </c>
      <c r="AF618" s="49">
        <f t="shared" si="67"/>
        <v>0.7500044775852085</v>
      </c>
    </row>
    <row r="619" spans="1:32" ht="297" outlineLevel="2" x14ac:dyDescent="0.35">
      <c r="A619" s="12" t="s">
        <v>145</v>
      </c>
      <c r="B619" s="12" t="s">
        <v>128</v>
      </c>
      <c r="C619" s="12" t="s">
        <v>87</v>
      </c>
      <c r="D619" s="12" t="s">
        <v>90</v>
      </c>
      <c r="E619" s="13">
        <v>200</v>
      </c>
      <c r="F619" s="12" t="s">
        <v>184</v>
      </c>
      <c r="G619" s="13">
        <v>1320</v>
      </c>
      <c r="H619" s="13">
        <v>3420</v>
      </c>
      <c r="I619" s="40" t="s">
        <v>368</v>
      </c>
      <c r="J619" s="47">
        <v>283912817</v>
      </c>
      <c r="K619" s="47">
        <v>283912817</v>
      </c>
      <c r="L619" s="47">
        <v>0</v>
      </c>
      <c r="M619" s="47">
        <v>0</v>
      </c>
      <c r="N619" s="47">
        <v>0</v>
      </c>
      <c r="O619" s="47">
        <v>0</v>
      </c>
      <c r="P619" s="47">
        <v>0</v>
      </c>
      <c r="Q619" s="47">
        <v>0</v>
      </c>
      <c r="R619" s="47">
        <v>0</v>
      </c>
      <c r="S619" s="47">
        <f t="shared" si="70"/>
        <v>283912817</v>
      </c>
      <c r="T619" s="47">
        <v>0</v>
      </c>
      <c r="U619" s="47">
        <v>23659405</v>
      </c>
      <c r="V619" s="47">
        <v>0</v>
      </c>
      <c r="W619" s="47">
        <v>189275213</v>
      </c>
      <c r="X619" s="47">
        <v>189275213</v>
      </c>
      <c r="Y619" s="47">
        <v>0</v>
      </c>
      <c r="Z619" s="47">
        <v>70978199</v>
      </c>
      <c r="AA619" s="47">
        <v>0</v>
      </c>
      <c r="AB619" s="15">
        <f t="shared" si="69"/>
        <v>70978199</v>
      </c>
      <c r="AC619" s="49">
        <f t="shared" si="64"/>
        <v>0.66666667253701339</v>
      </c>
      <c r="AD619" s="49">
        <f t="shared" si="65"/>
        <v>0.66666667253701339</v>
      </c>
      <c r="AE619" s="49">
        <f t="shared" si="66"/>
        <v>8.3333345954578725E-2</v>
      </c>
      <c r="AF619" s="49">
        <f t="shared" si="67"/>
        <v>0.75000001849159215</v>
      </c>
    </row>
    <row r="620" spans="1:32" outlineLevel="2" x14ac:dyDescent="0.35">
      <c r="A620" s="12" t="s">
        <v>145</v>
      </c>
      <c r="B620" s="12" t="s">
        <v>128</v>
      </c>
      <c r="C620" s="12" t="s">
        <v>87</v>
      </c>
      <c r="D620" s="12" t="s">
        <v>135</v>
      </c>
      <c r="E620" s="13"/>
      <c r="F620" s="12" t="s">
        <v>184</v>
      </c>
      <c r="G620" s="13">
        <v>1320</v>
      </c>
      <c r="H620" s="13">
        <v>3420</v>
      </c>
      <c r="I620" s="40" t="s">
        <v>28</v>
      </c>
      <c r="J620" s="47">
        <v>4000000</v>
      </c>
      <c r="K620" s="47">
        <v>4000000</v>
      </c>
      <c r="L620" s="47">
        <v>0</v>
      </c>
      <c r="M620" s="47">
        <v>0</v>
      </c>
      <c r="N620" s="47">
        <v>0</v>
      </c>
      <c r="O620" s="47">
        <v>0</v>
      </c>
      <c r="P620" s="47">
        <v>0</v>
      </c>
      <c r="Q620" s="47">
        <v>0</v>
      </c>
      <c r="R620" s="47">
        <v>0</v>
      </c>
      <c r="S620" s="47">
        <f t="shared" si="70"/>
        <v>4000000</v>
      </c>
      <c r="T620" s="47">
        <v>0</v>
      </c>
      <c r="U620" s="47">
        <v>3200000</v>
      </c>
      <c r="V620" s="47">
        <v>0</v>
      </c>
      <c r="W620" s="47">
        <v>0</v>
      </c>
      <c r="X620" s="47">
        <v>0</v>
      </c>
      <c r="Y620" s="47">
        <v>0</v>
      </c>
      <c r="Z620" s="47">
        <v>800000</v>
      </c>
      <c r="AA620" s="47">
        <v>0</v>
      </c>
      <c r="AB620" s="15">
        <f t="shared" si="69"/>
        <v>800000</v>
      </c>
      <c r="AC620" s="49">
        <f t="shared" si="64"/>
        <v>0</v>
      </c>
      <c r="AD620" s="49">
        <f t="shared" si="65"/>
        <v>0</v>
      </c>
      <c r="AE620" s="49">
        <f t="shared" si="66"/>
        <v>0.8</v>
      </c>
      <c r="AF620" s="49">
        <f t="shared" si="67"/>
        <v>0.8</v>
      </c>
    </row>
    <row r="621" spans="1:32" ht="67.5" outlineLevel="2" x14ac:dyDescent="0.35">
      <c r="A621" s="12" t="s">
        <v>145</v>
      </c>
      <c r="B621" s="12" t="s">
        <v>134</v>
      </c>
      <c r="C621" s="12" t="s">
        <v>87</v>
      </c>
      <c r="D621" s="12" t="s">
        <v>88</v>
      </c>
      <c r="E621" s="13">
        <v>200</v>
      </c>
      <c r="F621" s="12" t="s">
        <v>184</v>
      </c>
      <c r="G621" s="13">
        <v>1310</v>
      </c>
      <c r="H621" s="13">
        <v>3420</v>
      </c>
      <c r="I621" s="40" t="s">
        <v>226</v>
      </c>
      <c r="J621" s="47">
        <v>220801091</v>
      </c>
      <c r="K621" s="47">
        <v>220801091</v>
      </c>
      <c r="L621" s="47">
        <v>0</v>
      </c>
      <c r="M621" s="47">
        <v>0</v>
      </c>
      <c r="N621" s="48">
        <v>-15000000</v>
      </c>
      <c r="O621" s="47">
        <v>0</v>
      </c>
      <c r="P621" s="47">
        <v>0</v>
      </c>
      <c r="Q621" s="47">
        <v>0</v>
      </c>
      <c r="R621" s="47">
        <v>0</v>
      </c>
      <c r="S621" s="47">
        <f t="shared" si="70"/>
        <v>205801091</v>
      </c>
      <c r="T621" s="47">
        <v>0</v>
      </c>
      <c r="U621" s="47">
        <v>106251915.06999999</v>
      </c>
      <c r="V621" s="47">
        <v>0</v>
      </c>
      <c r="W621" s="47">
        <v>99549175.930000007</v>
      </c>
      <c r="X621" s="47">
        <v>99549175.930000007</v>
      </c>
      <c r="Y621" s="47">
        <v>0</v>
      </c>
      <c r="Z621" s="47">
        <v>15000000</v>
      </c>
      <c r="AA621" s="47">
        <v>0</v>
      </c>
      <c r="AB621" s="15">
        <f t="shared" si="69"/>
        <v>0</v>
      </c>
      <c r="AC621" s="49">
        <f t="shared" si="64"/>
        <v>0.45085454731743152</v>
      </c>
      <c r="AD621" s="49">
        <f t="shared" si="65"/>
        <v>0.48371549172205314</v>
      </c>
      <c r="AE621" s="49">
        <f t="shared" si="66"/>
        <v>0.51628450827794681</v>
      </c>
      <c r="AF621" s="49">
        <f t="shared" si="67"/>
        <v>1</v>
      </c>
    </row>
    <row r="622" spans="1:32" ht="67.5" outlineLevel="2" x14ac:dyDescent="0.35">
      <c r="A622" s="12" t="s">
        <v>145</v>
      </c>
      <c r="B622" s="12" t="s">
        <v>134</v>
      </c>
      <c r="C622" s="12" t="s">
        <v>87</v>
      </c>
      <c r="D622" s="12" t="s">
        <v>88</v>
      </c>
      <c r="E622" s="13">
        <v>202</v>
      </c>
      <c r="F622" s="12" t="s">
        <v>184</v>
      </c>
      <c r="G622" s="13">
        <v>1310</v>
      </c>
      <c r="H622" s="13">
        <v>3420</v>
      </c>
      <c r="I622" s="40" t="s">
        <v>227</v>
      </c>
      <c r="J622" s="47">
        <v>415234325</v>
      </c>
      <c r="K622" s="47">
        <v>415234325</v>
      </c>
      <c r="L622" s="47">
        <v>0</v>
      </c>
      <c r="M622" s="47">
        <v>0</v>
      </c>
      <c r="N622" s="47">
        <v>0</v>
      </c>
      <c r="O622" s="47">
        <v>0</v>
      </c>
      <c r="P622" s="47">
        <v>0</v>
      </c>
      <c r="Q622" s="47">
        <v>0</v>
      </c>
      <c r="R622" s="47">
        <v>0</v>
      </c>
      <c r="S622" s="47">
        <f t="shared" si="70"/>
        <v>415234325</v>
      </c>
      <c r="T622" s="47">
        <v>0</v>
      </c>
      <c r="U622" s="47">
        <v>124796125.64</v>
      </c>
      <c r="V622" s="47">
        <v>0</v>
      </c>
      <c r="W622" s="47">
        <v>290438199.36000001</v>
      </c>
      <c r="X622" s="47">
        <v>290438199.36000001</v>
      </c>
      <c r="Y622" s="47">
        <v>0</v>
      </c>
      <c r="Z622" s="47">
        <v>0</v>
      </c>
      <c r="AA622" s="47">
        <v>0</v>
      </c>
      <c r="AB622" s="15">
        <f t="shared" si="69"/>
        <v>0</v>
      </c>
      <c r="AC622" s="49">
        <f t="shared" si="64"/>
        <v>0.69945614288992131</v>
      </c>
      <c r="AD622" s="49">
        <f t="shared" si="65"/>
        <v>0.69945614288992131</v>
      </c>
      <c r="AE622" s="49">
        <f t="shared" si="66"/>
        <v>0.30054385711007875</v>
      </c>
      <c r="AF622" s="49">
        <f t="shared" si="67"/>
        <v>1</v>
      </c>
    </row>
    <row r="623" spans="1:32" ht="108" outlineLevel="2" x14ac:dyDescent="0.35">
      <c r="A623" s="12" t="s">
        <v>145</v>
      </c>
      <c r="B623" s="12" t="s">
        <v>134</v>
      </c>
      <c r="C623" s="12" t="s">
        <v>87</v>
      </c>
      <c r="D623" s="12" t="s">
        <v>88</v>
      </c>
      <c r="E623" s="13">
        <v>203</v>
      </c>
      <c r="F623" s="12" t="s">
        <v>184</v>
      </c>
      <c r="G623" s="13">
        <v>1310</v>
      </c>
      <c r="H623" s="13">
        <v>3420</v>
      </c>
      <c r="I623" s="40" t="s">
        <v>369</v>
      </c>
      <c r="J623" s="47">
        <v>3082949952</v>
      </c>
      <c r="K623" s="47">
        <v>3479130994</v>
      </c>
      <c r="L623" s="47">
        <v>0</v>
      </c>
      <c r="M623" s="47">
        <v>0</v>
      </c>
      <c r="N623" s="47">
        <v>0</v>
      </c>
      <c r="O623" s="47">
        <v>0</v>
      </c>
      <c r="P623" s="47">
        <v>0</v>
      </c>
      <c r="Q623" s="47">
        <v>0</v>
      </c>
      <c r="R623" s="47">
        <v>0</v>
      </c>
      <c r="S623" s="47">
        <f t="shared" si="70"/>
        <v>3479130994</v>
      </c>
      <c r="T623" s="47">
        <v>0</v>
      </c>
      <c r="U623" s="47">
        <v>336122925.44999999</v>
      </c>
      <c r="V623" s="47">
        <v>0</v>
      </c>
      <c r="W623" s="47">
        <v>2253471303.1399999</v>
      </c>
      <c r="X623" s="47">
        <v>2253471303.1399999</v>
      </c>
      <c r="Y623" s="47">
        <v>540000</v>
      </c>
      <c r="Z623" s="47">
        <v>889536765.40999997</v>
      </c>
      <c r="AA623" s="47">
        <v>0</v>
      </c>
      <c r="AB623" s="15">
        <f t="shared" si="69"/>
        <v>889536765.41000032</v>
      </c>
      <c r="AC623" s="49">
        <f t="shared" si="64"/>
        <v>0.64771096777507531</v>
      </c>
      <c r="AD623" s="49">
        <f t="shared" si="65"/>
        <v>0.64771096777507531</v>
      </c>
      <c r="AE623" s="49">
        <f t="shared" si="66"/>
        <v>9.6611172741028442E-2</v>
      </c>
      <c r="AF623" s="49">
        <f t="shared" si="67"/>
        <v>0.74432214051610379</v>
      </c>
    </row>
    <row r="624" spans="1:32" ht="40.5" outlineLevel="2" x14ac:dyDescent="0.35">
      <c r="A624" s="12" t="s">
        <v>145</v>
      </c>
      <c r="B624" s="12" t="s">
        <v>134</v>
      </c>
      <c r="C624" s="12" t="s">
        <v>87</v>
      </c>
      <c r="D624" s="12" t="s">
        <v>88</v>
      </c>
      <c r="E624" s="13">
        <v>204</v>
      </c>
      <c r="F624" s="12" t="s">
        <v>184</v>
      </c>
      <c r="G624" s="13">
        <v>1310</v>
      </c>
      <c r="H624" s="13">
        <v>3420</v>
      </c>
      <c r="I624" s="40" t="s">
        <v>338</v>
      </c>
      <c r="J624" s="47">
        <v>2386870468</v>
      </c>
      <c r="K624" s="47">
        <v>2386870468</v>
      </c>
      <c r="L624" s="47">
        <v>0</v>
      </c>
      <c r="M624" s="47">
        <v>0</v>
      </c>
      <c r="N624" s="47">
        <v>0</v>
      </c>
      <c r="O624" s="47">
        <v>0</v>
      </c>
      <c r="P624" s="47">
        <v>0</v>
      </c>
      <c r="Q624" s="47">
        <v>0</v>
      </c>
      <c r="R624" s="47">
        <v>0</v>
      </c>
      <c r="S624" s="47">
        <f t="shared" si="70"/>
        <v>2386870468</v>
      </c>
      <c r="T624" s="47">
        <v>0</v>
      </c>
      <c r="U624" s="47">
        <v>1097367812.01</v>
      </c>
      <c r="V624" s="47">
        <v>0</v>
      </c>
      <c r="W624" s="47">
        <v>1289502655.99</v>
      </c>
      <c r="X624" s="47">
        <v>1289502655.99</v>
      </c>
      <c r="Y624" s="47">
        <v>0</v>
      </c>
      <c r="Z624" s="47">
        <v>0</v>
      </c>
      <c r="AA624" s="47">
        <v>0</v>
      </c>
      <c r="AB624" s="15">
        <f t="shared" si="69"/>
        <v>0</v>
      </c>
      <c r="AC624" s="49">
        <f t="shared" si="64"/>
        <v>0.54024827625878524</v>
      </c>
      <c r="AD624" s="49">
        <f t="shared" si="65"/>
        <v>0.54024827625878524</v>
      </c>
      <c r="AE624" s="49">
        <f t="shared" si="66"/>
        <v>0.45975172374121476</v>
      </c>
      <c r="AF624" s="49">
        <f t="shared" si="67"/>
        <v>1</v>
      </c>
    </row>
    <row r="625" spans="1:32" ht="108" outlineLevel="2" x14ac:dyDescent="0.35">
      <c r="A625" s="12" t="s">
        <v>145</v>
      </c>
      <c r="B625" s="12" t="s">
        <v>134</v>
      </c>
      <c r="C625" s="12" t="s">
        <v>87</v>
      </c>
      <c r="D625" s="12" t="s">
        <v>88</v>
      </c>
      <c r="E625" s="13">
        <v>215</v>
      </c>
      <c r="F625" s="12" t="s">
        <v>184</v>
      </c>
      <c r="G625" s="13">
        <v>1310</v>
      </c>
      <c r="H625" s="13">
        <v>3420</v>
      </c>
      <c r="I625" s="40" t="s">
        <v>370</v>
      </c>
      <c r="J625" s="47">
        <v>250000000</v>
      </c>
      <c r="K625" s="47">
        <v>292026700</v>
      </c>
      <c r="L625" s="47">
        <v>0</v>
      </c>
      <c r="M625" s="48">
        <v>120000000</v>
      </c>
      <c r="N625" s="48">
        <v>400000000</v>
      </c>
      <c r="O625" s="47">
        <v>0</v>
      </c>
      <c r="P625" s="47">
        <v>0</v>
      </c>
      <c r="Q625" s="47">
        <v>0</v>
      </c>
      <c r="R625" s="47">
        <v>0</v>
      </c>
      <c r="S625" s="47">
        <f t="shared" si="70"/>
        <v>692026700</v>
      </c>
      <c r="T625" s="47">
        <v>0</v>
      </c>
      <c r="U625" s="47">
        <v>0</v>
      </c>
      <c r="V625" s="47">
        <v>0</v>
      </c>
      <c r="W625" s="47">
        <v>292026700</v>
      </c>
      <c r="X625" s="47">
        <v>292026700</v>
      </c>
      <c r="Y625" s="47">
        <v>0</v>
      </c>
      <c r="Z625" s="47">
        <v>0</v>
      </c>
      <c r="AA625" s="47">
        <v>0</v>
      </c>
      <c r="AB625" s="15">
        <f t="shared" si="69"/>
        <v>400000000</v>
      </c>
      <c r="AC625" s="49">
        <f t="shared" si="64"/>
        <v>1</v>
      </c>
      <c r="AD625" s="49">
        <f t="shared" si="65"/>
        <v>0.42198761984183558</v>
      </c>
      <c r="AE625" s="49">
        <f t="shared" si="66"/>
        <v>0</v>
      </c>
      <c r="AF625" s="49">
        <f t="shared" si="67"/>
        <v>0.42198761984183558</v>
      </c>
    </row>
    <row r="626" spans="1:32" ht="135" outlineLevel="2" x14ac:dyDescent="0.35">
      <c r="A626" s="12" t="s">
        <v>145</v>
      </c>
      <c r="B626" s="12" t="s">
        <v>134</v>
      </c>
      <c r="C626" s="12" t="s">
        <v>87</v>
      </c>
      <c r="D626" s="12" t="s">
        <v>88</v>
      </c>
      <c r="E626" s="13">
        <v>222</v>
      </c>
      <c r="F626" s="12" t="s">
        <v>184</v>
      </c>
      <c r="G626" s="13">
        <v>1310</v>
      </c>
      <c r="H626" s="13">
        <v>3420</v>
      </c>
      <c r="I626" s="40" t="s">
        <v>371</v>
      </c>
      <c r="J626" s="47">
        <v>16959215</v>
      </c>
      <c r="K626" s="47">
        <v>16959215</v>
      </c>
      <c r="L626" s="47">
        <v>0</v>
      </c>
      <c r="M626" s="47">
        <v>0</v>
      </c>
      <c r="N626" s="47">
        <v>0</v>
      </c>
      <c r="O626" s="47">
        <v>0</v>
      </c>
      <c r="P626" s="47">
        <v>0</v>
      </c>
      <c r="Q626" s="47">
        <v>0</v>
      </c>
      <c r="R626" s="47">
        <v>0</v>
      </c>
      <c r="S626" s="47">
        <f t="shared" si="70"/>
        <v>16959215</v>
      </c>
      <c r="T626" s="47">
        <v>0</v>
      </c>
      <c r="U626" s="47">
        <v>16959215</v>
      </c>
      <c r="V626" s="47">
        <v>0</v>
      </c>
      <c r="W626" s="47">
        <v>0</v>
      </c>
      <c r="X626" s="47">
        <v>0</v>
      </c>
      <c r="Y626" s="47">
        <v>0</v>
      </c>
      <c r="Z626" s="47">
        <v>0</v>
      </c>
      <c r="AA626" s="47">
        <v>0</v>
      </c>
      <c r="AB626" s="15">
        <f t="shared" si="69"/>
        <v>0</v>
      </c>
      <c r="AC626" s="49">
        <f t="shared" si="64"/>
        <v>0</v>
      </c>
      <c r="AD626" s="49">
        <f t="shared" si="65"/>
        <v>0</v>
      </c>
      <c r="AE626" s="49">
        <f t="shared" si="66"/>
        <v>1</v>
      </c>
      <c r="AF626" s="49">
        <f t="shared" si="67"/>
        <v>1</v>
      </c>
    </row>
    <row r="627" spans="1:32" ht="67.5" outlineLevel="2" x14ac:dyDescent="0.35">
      <c r="A627" s="12" t="s">
        <v>145</v>
      </c>
      <c r="B627" s="12" t="s">
        <v>134</v>
      </c>
      <c r="C627" s="12" t="s">
        <v>87</v>
      </c>
      <c r="D627" s="12" t="s">
        <v>88</v>
      </c>
      <c r="E627" s="13">
        <v>227</v>
      </c>
      <c r="F627" s="12" t="s">
        <v>184</v>
      </c>
      <c r="G627" s="13">
        <v>1310</v>
      </c>
      <c r="H627" s="13">
        <v>3420</v>
      </c>
      <c r="I627" s="40" t="s">
        <v>372</v>
      </c>
      <c r="J627" s="47">
        <v>12576143</v>
      </c>
      <c r="K627" s="47">
        <v>12576143</v>
      </c>
      <c r="L627" s="47">
        <v>0</v>
      </c>
      <c r="M627" s="47">
        <v>0</v>
      </c>
      <c r="N627" s="47">
        <v>0</v>
      </c>
      <c r="O627" s="47">
        <v>0</v>
      </c>
      <c r="P627" s="47">
        <v>0</v>
      </c>
      <c r="Q627" s="47">
        <v>0</v>
      </c>
      <c r="R627" s="47">
        <v>0</v>
      </c>
      <c r="S627" s="47">
        <f t="shared" si="70"/>
        <v>12576143</v>
      </c>
      <c r="T627" s="47">
        <v>0</v>
      </c>
      <c r="U627" s="47">
        <v>9432108</v>
      </c>
      <c r="V627" s="47">
        <v>0</v>
      </c>
      <c r="W627" s="47">
        <v>0</v>
      </c>
      <c r="X627" s="47">
        <v>0</v>
      </c>
      <c r="Y627" s="47">
        <v>0</v>
      </c>
      <c r="Z627" s="47">
        <v>3144035</v>
      </c>
      <c r="AA627" s="47">
        <v>0</v>
      </c>
      <c r="AB627" s="15">
        <f t="shared" si="69"/>
        <v>3144035</v>
      </c>
      <c r="AC627" s="49">
        <f t="shared" si="64"/>
        <v>0</v>
      </c>
      <c r="AD627" s="49">
        <f t="shared" si="65"/>
        <v>0</v>
      </c>
      <c r="AE627" s="49">
        <f t="shared" si="66"/>
        <v>0.75000005963672645</v>
      </c>
      <c r="AF627" s="49">
        <f t="shared" si="67"/>
        <v>0.75000005963672645</v>
      </c>
    </row>
    <row r="628" spans="1:32" ht="27" outlineLevel="2" x14ac:dyDescent="0.35">
      <c r="A628" s="12" t="s">
        <v>145</v>
      </c>
      <c r="B628" s="12" t="s">
        <v>134</v>
      </c>
      <c r="C628" s="12" t="s">
        <v>87</v>
      </c>
      <c r="D628" s="12" t="s">
        <v>89</v>
      </c>
      <c r="E628" s="13"/>
      <c r="F628" s="12" t="s">
        <v>184</v>
      </c>
      <c r="G628" s="13">
        <v>1320</v>
      </c>
      <c r="H628" s="13">
        <v>3420</v>
      </c>
      <c r="I628" s="40" t="s">
        <v>244</v>
      </c>
      <c r="J628" s="47">
        <v>1696733334</v>
      </c>
      <c r="K628" s="47">
        <v>1696733334</v>
      </c>
      <c r="L628" s="47">
        <v>0</v>
      </c>
      <c r="M628" s="47">
        <v>0</v>
      </c>
      <c r="N628" s="47">
        <v>0</v>
      </c>
      <c r="O628" s="47">
        <v>0</v>
      </c>
      <c r="P628" s="47">
        <v>0</v>
      </c>
      <c r="Q628" s="48">
        <v>337000000</v>
      </c>
      <c r="R628" s="47">
        <v>0</v>
      </c>
      <c r="S628" s="47">
        <f t="shared" si="70"/>
        <v>2033733334</v>
      </c>
      <c r="T628" s="47">
        <v>0</v>
      </c>
      <c r="U628" s="47">
        <v>2814026.85</v>
      </c>
      <c r="V628" s="47">
        <v>0</v>
      </c>
      <c r="W628" s="47">
        <v>1254573507.01</v>
      </c>
      <c r="X628" s="47">
        <v>1254573507.01</v>
      </c>
      <c r="Y628" s="47">
        <v>439345800.13999999</v>
      </c>
      <c r="Z628" s="47">
        <v>439345800.13999999</v>
      </c>
      <c r="AA628" s="47">
        <v>0</v>
      </c>
      <c r="AB628" s="15">
        <f t="shared" si="69"/>
        <v>776345800.1400001</v>
      </c>
      <c r="AC628" s="49">
        <f t="shared" si="64"/>
        <v>0.73940523349793519</v>
      </c>
      <c r="AD628" s="49">
        <f t="shared" si="65"/>
        <v>0.61688201006297716</v>
      </c>
      <c r="AE628" s="49">
        <f t="shared" si="66"/>
        <v>1.3836754322481889E-3</v>
      </c>
      <c r="AF628" s="49">
        <f t="shared" si="67"/>
        <v>0.61826568549522531</v>
      </c>
    </row>
    <row r="629" spans="1:32" ht="67.5" outlineLevel="2" x14ac:dyDescent="0.35">
      <c r="A629" s="12" t="s">
        <v>145</v>
      </c>
      <c r="B629" s="12" t="s">
        <v>134</v>
      </c>
      <c r="C629" s="12" t="s">
        <v>87</v>
      </c>
      <c r="D629" s="12" t="s">
        <v>148</v>
      </c>
      <c r="E629" s="13">
        <v>204</v>
      </c>
      <c r="F629" s="12" t="s">
        <v>184</v>
      </c>
      <c r="G629" s="13">
        <v>1320</v>
      </c>
      <c r="H629" s="13">
        <v>3420</v>
      </c>
      <c r="I629" s="40" t="s">
        <v>373</v>
      </c>
      <c r="J629" s="47">
        <v>6720620</v>
      </c>
      <c r="K629" s="47">
        <v>6720620</v>
      </c>
      <c r="L629" s="47">
        <v>0</v>
      </c>
      <c r="M629" s="47">
        <v>0</v>
      </c>
      <c r="N629" s="47">
        <v>0</v>
      </c>
      <c r="O629" s="47">
        <v>0</v>
      </c>
      <c r="P629" s="47">
        <v>0</v>
      </c>
      <c r="Q629" s="47">
        <v>0</v>
      </c>
      <c r="R629" s="47">
        <v>0</v>
      </c>
      <c r="S629" s="47">
        <f t="shared" si="70"/>
        <v>6720620</v>
      </c>
      <c r="T629" s="47">
        <v>0</v>
      </c>
      <c r="U629" s="47">
        <v>560052</v>
      </c>
      <c r="V629" s="47">
        <v>0</v>
      </c>
      <c r="W629" s="47">
        <v>4480416</v>
      </c>
      <c r="X629" s="47">
        <v>4480416</v>
      </c>
      <c r="Y629" s="47">
        <v>0</v>
      </c>
      <c r="Z629" s="47">
        <v>1680152</v>
      </c>
      <c r="AA629" s="47">
        <v>0</v>
      </c>
      <c r="AB629" s="15">
        <f t="shared" si="69"/>
        <v>1680152</v>
      </c>
      <c r="AC629" s="49">
        <f t="shared" si="64"/>
        <v>0.66666706345545501</v>
      </c>
      <c r="AD629" s="49">
        <f t="shared" si="65"/>
        <v>0.66666706345545501</v>
      </c>
      <c r="AE629" s="49">
        <f t="shared" si="66"/>
        <v>8.3333382931931876E-2</v>
      </c>
      <c r="AF629" s="49">
        <f t="shared" si="67"/>
        <v>0.75000044638738683</v>
      </c>
    </row>
    <row r="630" spans="1:32" ht="94.5" outlineLevel="2" x14ac:dyDescent="0.35">
      <c r="A630" s="12" t="s">
        <v>145</v>
      </c>
      <c r="B630" s="12" t="s">
        <v>134</v>
      </c>
      <c r="C630" s="12" t="s">
        <v>87</v>
      </c>
      <c r="D630" s="12" t="s">
        <v>132</v>
      </c>
      <c r="E630" s="13">
        <v>200</v>
      </c>
      <c r="F630" s="12" t="s">
        <v>184</v>
      </c>
      <c r="G630" s="13">
        <v>1320</v>
      </c>
      <c r="H630" s="13">
        <v>3420</v>
      </c>
      <c r="I630" s="40" t="s">
        <v>374</v>
      </c>
      <c r="J630" s="47">
        <v>19116155</v>
      </c>
      <c r="K630" s="47">
        <v>19116155</v>
      </c>
      <c r="L630" s="47">
        <v>0</v>
      </c>
      <c r="M630" s="47">
        <v>0</v>
      </c>
      <c r="N630" s="47">
        <v>0</v>
      </c>
      <c r="O630" s="47">
        <v>0</v>
      </c>
      <c r="P630" s="47">
        <v>0</v>
      </c>
      <c r="Q630" s="47">
        <v>0</v>
      </c>
      <c r="R630" s="47">
        <v>0</v>
      </c>
      <c r="S630" s="47">
        <f t="shared" si="70"/>
        <v>19116155</v>
      </c>
      <c r="T630" s="47">
        <v>0</v>
      </c>
      <c r="U630" s="47">
        <v>1593013</v>
      </c>
      <c r="V630" s="47">
        <v>0</v>
      </c>
      <c r="W630" s="47">
        <v>12744104</v>
      </c>
      <c r="X630" s="47">
        <v>12744104</v>
      </c>
      <c r="Y630" s="47">
        <v>0</v>
      </c>
      <c r="Z630" s="47">
        <v>4779038</v>
      </c>
      <c r="AA630" s="47">
        <v>0</v>
      </c>
      <c r="AB630" s="15">
        <f t="shared" si="69"/>
        <v>4779038</v>
      </c>
      <c r="AC630" s="49">
        <f t="shared" si="64"/>
        <v>0.66666670154118335</v>
      </c>
      <c r="AD630" s="49">
        <f t="shared" si="65"/>
        <v>0.66666670154118335</v>
      </c>
      <c r="AE630" s="49">
        <f t="shared" si="66"/>
        <v>8.3333337692647919E-2</v>
      </c>
      <c r="AF630" s="49">
        <f t="shared" si="67"/>
        <v>0.75000003923383129</v>
      </c>
    </row>
    <row r="631" spans="1:32" ht="54" outlineLevel="2" x14ac:dyDescent="0.35">
      <c r="A631" s="12" t="s">
        <v>145</v>
      </c>
      <c r="B631" s="12" t="s">
        <v>134</v>
      </c>
      <c r="C631" s="12" t="s">
        <v>87</v>
      </c>
      <c r="D631" s="12" t="s">
        <v>132</v>
      </c>
      <c r="E631" s="13">
        <v>202</v>
      </c>
      <c r="F631" s="12" t="s">
        <v>184</v>
      </c>
      <c r="G631" s="13">
        <v>1320</v>
      </c>
      <c r="H631" s="13">
        <v>3420</v>
      </c>
      <c r="I631" s="40" t="s">
        <v>375</v>
      </c>
      <c r="J631" s="47">
        <v>89509206</v>
      </c>
      <c r="K631" s="47">
        <v>89509206</v>
      </c>
      <c r="L631" s="47">
        <v>0</v>
      </c>
      <c r="M631" s="47">
        <v>0</v>
      </c>
      <c r="N631" s="47">
        <v>0</v>
      </c>
      <c r="O631" s="47">
        <v>0</v>
      </c>
      <c r="P631" s="47">
        <v>0</v>
      </c>
      <c r="Q631" s="47">
        <v>0</v>
      </c>
      <c r="R631" s="47">
        <v>0</v>
      </c>
      <c r="S631" s="47">
        <f t="shared" si="70"/>
        <v>89509206</v>
      </c>
      <c r="T631" s="47">
        <v>0</v>
      </c>
      <c r="U631" s="47">
        <v>6393514</v>
      </c>
      <c r="V631" s="47">
        <v>0</v>
      </c>
      <c r="W631" s="47">
        <v>57541626</v>
      </c>
      <c r="X631" s="47">
        <v>57541626</v>
      </c>
      <c r="Y631" s="47">
        <v>0</v>
      </c>
      <c r="Z631" s="47">
        <v>25574066</v>
      </c>
      <c r="AA631" s="47">
        <v>0</v>
      </c>
      <c r="AB631" s="15">
        <f t="shared" si="69"/>
        <v>25574066</v>
      </c>
      <c r="AC631" s="49">
        <f t="shared" si="64"/>
        <v>0.64285707103691658</v>
      </c>
      <c r="AD631" s="49">
        <f t="shared" si="65"/>
        <v>0.64285707103691658</v>
      </c>
      <c r="AE631" s="49">
        <f t="shared" si="66"/>
        <v>7.1428563448546284E-2</v>
      </c>
      <c r="AF631" s="49">
        <f t="shared" si="67"/>
        <v>0.71428563448546289</v>
      </c>
    </row>
    <row r="632" spans="1:32" ht="54" outlineLevel="2" x14ac:dyDescent="0.35">
      <c r="A632" s="12" t="s">
        <v>145</v>
      </c>
      <c r="B632" s="12" t="s">
        <v>134</v>
      </c>
      <c r="C632" s="12" t="s">
        <v>87</v>
      </c>
      <c r="D632" s="12" t="s">
        <v>90</v>
      </c>
      <c r="E632" s="13">
        <v>200</v>
      </c>
      <c r="F632" s="12" t="s">
        <v>184</v>
      </c>
      <c r="G632" s="13">
        <v>1320</v>
      </c>
      <c r="H632" s="13">
        <v>3420</v>
      </c>
      <c r="I632" s="40" t="s">
        <v>376</v>
      </c>
      <c r="J632" s="47">
        <v>845494264</v>
      </c>
      <c r="K632" s="47">
        <v>845494264</v>
      </c>
      <c r="L632" s="47">
        <v>0</v>
      </c>
      <c r="M632" s="47">
        <v>0</v>
      </c>
      <c r="N632" s="47">
        <v>0</v>
      </c>
      <c r="O632" s="47">
        <v>0</v>
      </c>
      <c r="P632" s="47">
        <v>0</v>
      </c>
      <c r="Q632" s="47">
        <v>0</v>
      </c>
      <c r="R632" s="47">
        <v>0</v>
      </c>
      <c r="S632" s="47">
        <f t="shared" si="70"/>
        <v>845494264</v>
      </c>
      <c r="T632" s="47">
        <v>0</v>
      </c>
      <c r="U632" s="47">
        <v>70626287.670000002</v>
      </c>
      <c r="V632" s="47">
        <v>0</v>
      </c>
      <c r="W632" s="47">
        <v>514715892.32999998</v>
      </c>
      <c r="X632" s="47">
        <v>514715892.32999998</v>
      </c>
      <c r="Y632" s="47">
        <v>0</v>
      </c>
      <c r="Z632" s="47">
        <v>260152084</v>
      </c>
      <c r="AA632" s="47">
        <v>0</v>
      </c>
      <c r="AB632" s="15">
        <f t="shared" si="69"/>
        <v>260152084.00000006</v>
      </c>
      <c r="AC632" s="49">
        <f t="shared" si="64"/>
        <v>0.60877514401446009</v>
      </c>
      <c r="AD632" s="49">
        <f t="shared" si="65"/>
        <v>0.60877514401446009</v>
      </c>
      <c r="AE632" s="49">
        <f t="shared" si="66"/>
        <v>8.3532545017951779E-2</v>
      </c>
      <c r="AF632" s="49">
        <f t="shared" si="67"/>
        <v>0.69230768903241191</v>
      </c>
    </row>
    <row r="633" spans="1:32" ht="40.5" outlineLevel="2" x14ac:dyDescent="0.35">
      <c r="A633" s="12" t="s">
        <v>145</v>
      </c>
      <c r="B633" s="12" t="s">
        <v>134</v>
      </c>
      <c r="C633" s="12" t="s">
        <v>87</v>
      </c>
      <c r="D633" s="12" t="s">
        <v>90</v>
      </c>
      <c r="E633" s="13">
        <v>202</v>
      </c>
      <c r="F633" s="12" t="s">
        <v>184</v>
      </c>
      <c r="G633" s="13">
        <v>1320</v>
      </c>
      <c r="H633" s="13">
        <v>3420</v>
      </c>
      <c r="I633" s="40" t="s">
        <v>377</v>
      </c>
      <c r="J633" s="47">
        <v>1698769408</v>
      </c>
      <c r="K633" s="47">
        <v>1698769408</v>
      </c>
      <c r="L633" s="47">
        <v>0</v>
      </c>
      <c r="M633" s="47">
        <v>0</v>
      </c>
      <c r="N633" s="47">
        <v>0</v>
      </c>
      <c r="O633" s="47">
        <v>0</v>
      </c>
      <c r="P633" s="47">
        <v>0</v>
      </c>
      <c r="Q633" s="47">
        <v>0</v>
      </c>
      <c r="R633" s="47">
        <v>0</v>
      </c>
      <c r="S633" s="47">
        <f t="shared" si="70"/>
        <v>1698769408</v>
      </c>
      <c r="T633" s="47">
        <v>0</v>
      </c>
      <c r="U633" s="47">
        <v>168010160</v>
      </c>
      <c r="V633" s="47">
        <v>0</v>
      </c>
      <c r="W633" s="47">
        <v>1045396560</v>
      </c>
      <c r="X633" s="47">
        <v>1045396560</v>
      </c>
      <c r="Y633" s="47">
        <v>0</v>
      </c>
      <c r="Z633" s="47">
        <v>485362688</v>
      </c>
      <c r="AA633" s="47">
        <v>0</v>
      </c>
      <c r="AB633" s="15">
        <f t="shared" si="69"/>
        <v>485362688</v>
      </c>
      <c r="AC633" s="49">
        <f t="shared" si="64"/>
        <v>0.61538461610912176</v>
      </c>
      <c r="AD633" s="49">
        <f t="shared" si="65"/>
        <v>0.61538461610912176</v>
      </c>
      <c r="AE633" s="49">
        <f t="shared" si="66"/>
        <v>9.8901098176592553E-2</v>
      </c>
      <c r="AF633" s="49">
        <f t="shared" si="67"/>
        <v>0.7142857142857143</v>
      </c>
    </row>
    <row r="634" spans="1:32" ht="40.5" outlineLevel="2" x14ac:dyDescent="0.35">
      <c r="A634" s="12" t="s">
        <v>145</v>
      </c>
      <c r="B634" s="12" t="s">
        <v>134</v>
      </c>
      <c r="C634" s="12" t="s">
        <v>87</v>
      </c>
      <c r="D634" s="12" t="s">
        <v>90</v>
      </c>
      <c r="E634" s="13">
        <v>204</v>
      </c>
      <c r="F634" s="12" t="s">
        <v>184</v>
      </c>
      <c r="G634" s="13">
        <v>1320</v>
      </c>
      <c r="H634" s="13">
        <v>3420</v>
      </c>
      <c r="I634" s="40" t="s">
        <v>378</v>
      </c>
      <c r="J634" s="47">
        <v>88976124</v>
      </c>
      <c r="K634" s="47">
        <v>88976124</v>
      </c>
      <c r="L634" s="47">
        <v>0</v>
      </c>
      <c r="M634" s="47">
        <v>0</v>
      </c>
      <c r="N634" s="47">
        <v>0</v>
      </c>
      <c r="O634" s="47">
        <v>0</v>
      </c>
      <c r="P634" s="47">
        <v>0</v>
      </c>
      <c r="Q634" s="47">
        <v>0</v>
      </c>
      <c r="R634" s="47">
        <v>0</v>
      </c>
      <c r="S634" s="47">
        <f t="shared" si="70"/>
        <v>88976124</v>
      </c>
      <c r="T634" s="47">
        <v>0</v>
      </c>
      <c r="U634" s="47">
        <v>17881269.18</v>
      </c>
      <c r="V634" s="47">
        <v>0</v>
      </c>
      <c r="W634" s="47">
        <v>48850823.82</v>
      </c>
      <c r="X634" s="47">
        <v>48850823.82</v>
      </c>
      <c r="Y634" s="47">
        <v>0</v>
      </c>
      <c r="Z634" s="47">
        <v>22244031</v>
      </c>
      <c r="AA634" s="47">
        <v>0</v>
      </c>
      <c r="AB634" s="15">
        <f t="shared" si="69"/>
        <v>22244030.999999993</v>
      </c>
      <c r="AC634" s="49">
        <f t="shared" si="64"/>
        <v>0.54903294978324746</v>
      </c>
      <c r="AD634" s="49">
        <f t="shared" si="65"/>
        <v>0.54903294978324746</v>
      </c>
      <c r="AE634" s="49">
        <f t="shared" si="66"/>
        <v>0.20096705021675251</v>
      </c>
      <c r="AF634" s="49">
        <f t="shared" si="67"/>
        <v>0.75</v>
      </c>
    </row>
    <row r="635" spans="1:32" ht="40.5" outlineLevel="2" x14ac:dyDescent="0.35">
      <c r="A635" s="12" t="s">
        <v>145</v>
      </c>
      <c r="B635" s="12" t="s">
        <v>134</v>
      </c>
      <c r="C635" s="12" t="s">
        <v>87</v>
      </c>
      <c r="D635" s="12" t="s">
        <v>90</v>
      </c>
      <c r="E635" s="13">
        <v>208</v>
      </c>
      <c r="F635" s="12" t="s">
        <v>184</v>
      </c>
      <c r="G635" s="13">
        <v>1320</v>
      </c>
      <c r="H635" s="13">
        <v>3420</v>
      </c>
      <c r="I635" s="40" t="s">
        <v>379</v>
      </c>
      <c r="J635" s="47">
        <v>1954178</v>
      </c>
      <c r="K635" s="47">
        <v>1954178</v>
      </c>
      <c r="L635" s="47">
        <v>0</v>
      </c>
      <c r="M635" s="47">
        <v>0</v>
      </c>
      <c r="N635" s="47">
        <v>0</v>
      </c>
      <c r="O635" s="47">
        <v>0</v>
      </c>
      <c r="P635" s="47">
        <v>0</v>
      </c>
      <c r="Q635" s="47">
        <v>0</v>
      </c>
      <c r="R635" s="47">
        <v>0</v>
      </c>
      <c r="S635" s="47">
        <f t="shared" si="70"/>
        <v>1954178</v>
      </c>
      <c r="T635" s="47">
        <v>0</v>
      </c>
      <c r="U635" s="47">
        <v>392732.89</v>
      </c>
      <c r="V635" s="47">
        <v>0</v>
      </c>
      <c r="W635" s="47">
        <v>1072908.1100000001</v>
      </c>
      <c r="X635" s="47">
        <v>1072908.1100000001</v>
      </c>
      <c r="Y635" s="47">
        <v>0</v>
      </c>
      <c r="Z635" s="47">
        <v>488537</v>
      </c>
      <c r="AA635" s="47">
        <v>0</v>
      </c>
      <c r="AB635" s="15">
        <f t="shared" si="69"/>
        <v>488536.99999999977</v>
      </c>
      <c r="AC635" s="49">
        <f t="shared" si="64"/>
        <v>0.54903294889206622</v>
      </c>
      <c r="AD635" s="49">
        <f t="shared" si="65"/>
        <v>0.54903294889206622</v>
      </c>
      <c r="AE635" s="49">
        <f t="shared" si="66"/>
        <v>0.2009708890387672</v>
      </c>
      <c r="AF635" s="49">
        <f t="shared" si="67"/>
        <v>0.75000383793083336</v>
      </c>
    </row>
    <row r="636" spans="1:32" ht="40.5" outlineLevel="2" x14ac:dyDescent="0.35">
      <c r="A636" s="12" t="s">
        <v>145</v>
      </c>
      <c r="B636" s="12" t="s">
        <v>134</v>
      </c>
      <c r="C636" s="12" t="s">
        <v>87</v>
      </c>
      <c r="D636" s="12" t="s">
        <v>135</v>
      </c>
      <c r="E636" s="13"/>
      <c r="F636" s="12" t="s">
        <v>184</v>
      </c>
      <c r="G636" s="13">
        <v>1320</v>
      </c>
      <c r="H636" s="13">
        <v>3420</v>
      </c>
      <c r="I636" s="40" t="s">
        <v>380</v>
      </c>
      <c r="J636" s="47">
        <v>2500000</v>
      </c>
      <c r="K636" s="47">
        <v>2500000</v>
      </c>
      <c r="L636" s="47">
        <v>0</v>
      </c>
      <c r="M636" s="47">
        <v>0</v>
      </c>
      <c r="N636" s="47">
        <v>0</v>
      </c>
      <c r="O636" s="47">
        <v>0</v>
      </c>
      <c r="P636" s="47">
        <v>0</v>
      </c>
      <c r="Q636" s="47">
        <v>0</v>
      </c>
      <c r="R636" s="47">
        <v>0</v>
      </c>
      <c r="S636" s="47">
        <f t="shared" si="70"/>
        <v>2500000</v>
      </c>
      <c r="T636" s="47">
        <v>0</v>
      </c>
      <c r="U636" s="47">
        <v>2000000</v>
      </c>
      <c r="V636" s="47">
        <v>0</v>
      </c>
      <c r="W636" s="47">
        <v>0</v>
      </c>
      <c r="X636" s="47">
        <v>0</v>
      </c>
      <c r="Y636" s="47">
        <v>0</v>
      </c>
      <c r="Z636" s="47">
        <v>500000</v>
      </c>
      <c r="AA636" s="47">
        <v>0</v>
      </c>
      <c r="AB636" s="15">
        <f t="shared" si="69"/>
        <v>500000</v>
      </c>
      <c r="AC636" s="49">
        <f t="shared" si="64"/>
        <v>0</v>
      </c>
      <c r="AD636" s="49">
        <f t="shared" si="65"/>
        <v>0</v>
      </c>
      <c r="AE636" s="49">
        <f t="shared" si="66"/>
        <v>0.8</v>
      </c>
      <c r="AF636" s="49">
        <f t="shared" si="67"/>
        <v>0.8</v>
      </c>
    </row>
    <row r="637" spans="1:32" ht="67.5" outlineLevel="2" x14ac:dyDescent="0.35">
      <c r="A637" s="12" t="s">
        <v>145</v>
      </c>
      <c r="B637" s="12" t="s">
        <v>152</v>
      </c>
      <c r="C637" s="12" t="s">
        <v>87</v>
      </c>
      <c r="D637" s="12" t="s">
        <v>88</v>
      </c>
      <c r="E637" s="13">
        <v>200</v>
      </c>
      <c r="F637" s="12" t="s">
        <v>184</v>
      </c>
      <c r="G637" s="13">
        <v>1310</v>
      </c>
      <c r="H637" s="13">
        <v>3480</v>
      </c>
      <c r="I637" s="40" t="s">
        <v>226</v>
      </c>
      <c r="J637" s="47">
        <v>113235310</v>
      </c>
      <c r="K637" s="47">
        <v>113235310</v>
      </c>
      <c r="L637" s="47">
        <v>0</v>
      </c>
      <c r="M637" s="47">
        <v>0</v>
      </c>
      <c r="N637" s="47">
        <v>0</v>
      </c>
      <c r="O637" s="47">
        <v>0</v>
      </c>
      <c r="P637" s="47">
        <v>0</v>
      </c>
      <c r="Q637" s="48">
        <v>2867</v>
      </c>
      <c r="R637" s="47">
        <v>0</v>
      </c>
      <c r="S637" s="47">
        <f t="shared" si="70"/>
        <v>113238177</v>
      </c>
      <c r="T637" s="47">
        <v>0</v>
      </c>
      <c r="U637" s="47">
        <v>53502664.299999997</v>
      </c>
      <c r="V637" s="47">
        <v>0</v>
      </c>
      <c r="W637" s="47">
        <v>59732645.700000003</v>
      </c>
      <c r="X637" s="47">
        <v>59732645.700000003</v>
      </c>
      <c r="Y637" s="47">
        <v>0</v>
      </c>
      <c r="Z637" s="47">
        <v>0</v>
      </c>
      <c r="AA637" s="47">
        <v>0</v>
      </c>
      <c r="AB637" s="15">
        <f t="shared" si="69"/>
        <v>2867</v>
      </c>
      <c r="AC637" s="49">
        <f t="shared" ref="AC637:AC678" si="71">IFERROR(W637/K637,0)</f>
        <v>0.52750900492081487</v>
      </c>
      <c r="AD637" s="49">
        <f t="shared" ref="AD637:AD678" si="72">IFERROR(W637/S637,0)</f>
        <v>0.52749564928089576</v>
      </c>
      <c r="AE637" s="49">
        <f t="shared" ref="AE637:AE678" si="73">IFERROR(((T637+U637+V637)/S637),0)</f>
        <v>0.47247903240264982</v>
      </c>
      <c r="AF637" s="49">
        <f t="shared" ref="AF637:AF678" si="74">+AD637+AE637</f>
        <v>0.99997468168354553</v>
      </c>
    </row>
    <row r="638" spans="1:32" ht="121.5" outlineLevel="2" x14ac:dyDescent="0.35">
      <c r="A638" s="12" t="s">
        <v>145</v>
      </c>
      <c r="B638" s="12" t="s">
        <v>152</v>
      </c>
      <c r="C638" s="12" t="s">
        <v>87</v>
      </c>
      <c r="D638" s="12" t="s">
        <v>88</v>
      </c>
      <c r="E638" s="13">
        <v>201</v>
      </c>
      <c r="F638" s="12" t="s">
        <v>184</v>
      </c>
      <c r="G638" s="13">
        <v>1310</v>
      </c>
      <c r="H638" s="13">
        <v>3480</v>
      </c>
      <c r="I638" s="40" t="s">
        <v>386</v>
      </c>
      <c r="J638" s="47">
        <v>263994208</v>
      </c>
      <c r="K638" s="47">
        <v>263994208</v>
      </c>
      <c r="L638" s="47">
        <v>0</v>
      </c>
      <c r="M638" s="47">
        <v>0</v>
      </c>
      <c r="N638" s="47">
        <v>0</v>
      </c>
      <c r="O638" s="47">
        <v>0</v>
      </c>
      <c r="P638" s="47">
        <v>0</v>
      </c>
      <c r="Q638" s="47">
        <v>0</v>
      </c>
      <c r="R638" s="47">
        <v>0</v>
      </c>
      <c r="S638" s="47">
        <f t="shared" si="70"/>
        <v>263994208</v>
      </c>
      <c r="T638" s="47">
        <v>0</v>
      </c>
      <c r="U638" s="47">
        <v>112269964</v>
      </c>
      <c r="V638" s="47">
        <v>0</v>
      </c>
      <c r="W638" s="47">
        <v>85725698</v>
      </c>
      <c r="X638" s="47">
        <v>85725698</v>
      </c>
      <c r="Y638" s="47">
        <v>0</v>
      </c>
      <c r="Z638" s="47">
        <v>65998546</v>
      </c>
      <c r="AA638" s="47">
        <v>0</v>
      </c>
      <c r="AB638" s="15">
        <f t="shared" si="69"/>
        <v>65998546</v>
      </c>
      <c r="AC638" s="49">
        <f t="shared" si="71"/>
        <v>0.32472567731485985</v>
      </c>
      <c r="AD638" s="49">
        <f t="shared" si="72"/>
        <v>0.32472567731485985</v>
      </c>
      <c r="AE638" s="49">
        <f t="shared" si="73"/>
        <v>0.42527434541291148</v>
      </c>
      <c r="AF638" s="49">
        <f t="shared" si="74"/>
        <v>0.75000002272777133</v>
      </c>
    </row>
    <row r="639" spans="1:32" ht="67.5" outlineLevel="2" x14ac:dyDescent="0.35">
      <c r="A639" s="12" t="s">
        <v>145</v>
      </c>
      <c r="B639" s="12" t="s">
        <v>152</v>
      </c>
      <c r="C639" s="12" t="s">
        <v>87</v>
      </c>
      <c r="D639" s="12" t="s">
        <v>88</v>
      </c>
      <c r="E639" s="13">
        <v>202</v>
      </c>
      <c r="F639" s="12" t="s">
        <v>184</v>
      </c>
      <c r="G639" s="13">
        <v>1310</v>
      </c>
      <c r="H639" s="13">
        <v>3480</v>
      </c>
      <c r="I639" s="40" t="s">
        <v>227</v>
      </c>
      <c r="J639" s="47">
        <v>299063301</v>
      </c>
      <c r="K639" s="47">
        <v>299063301</v>
      </c>
      <c r="L639" s="47">
        <v>0</v>
      </c>
      <c r="M639" s="47">
        <v>0</v>
      </c>
      <c r="N639" s="47">
        <v>0</v>
      </c>
      <c r="O639" s="47">
        <v>0</v>
      </c>
      <c r="P639" s="48">
        <v>44396</v>
      </c>
      <c r="Q639" s="48">
        <v>6746</v>
      </c>
      <c r="R639" s="47">
        <v>0</v>
      </c>
      <c r="S639" s="47">
        <f t="shared" si="70"/>
        <v>299114443</v>
      </c>
      <c r="T639" s="47">
        <v>0</v>
      </c>
      <c r="U639" s="47">
        <v>87415563.280000001</v>
      </c>
      <c r="V639" s="47">
        <v>0</v>
      </c>
      <c r="W639" s="47">
        <v>211647737.72</v>
      </c>
      <c r="X639" s="47">
        <v>211647737.72</v>
      </c>
      <c r="Y639" s="47">
        <v>0</v>
      </c>
      <c r="Z639" s="47">
        <v>0</v>
      </c>
      <c r="AA639" s="47">
        <v>0</v>
      </c>
      <c r="AB639" s="15">
        <f t="shared" si="69"/>
        <v>51142</v>
      </c>
      <c r="AC639" s="49">
        <f t="shared" si="71"/>
        <v>0.70770213868534804</v>
      </c>
      <c r="AD639" s="49">
        <f t="shared" si="72"/>
        <v>0.7075811371636106</v>
      </c>
      <c r="AE639" s="49">
        <f t="shared" si="73"/>
        <v>0.29224788480040065</v>
      </c>
      <c r="AF639" s="49">
        <f t="shared" si="74"/>
        <v>0.99982902196401124</v>
      </c>
    </row>
    <row r="640" spans="1:32" ht="108" outlineLevel="2" x14ac:dyDescent="0.35">
      <c r="A640" s="12" t="s">
        <v>145</v>
      </c>
      <c r="B640" s="12" t="s">
        <v>152</v>
      </c>
      <c r="C640" s="12" t="s">
        <v>87</v>
      </c>
      <c r="D640" s="12" t="s">
        <v>88</v>
      </c>
      <c r="E640" s="13">
        <v>203</v>
      </c>
      <c r="F640" s="12" t="s">
        <v>184</v>
      </c>
      <c r="G640" s="13">
        <v>1310</v>
      </c>
      <c r="H640" s="13">
        <v>3480</v>
      </c>
      <c r="I640" s="40" t="s">
        <v>387</v>
      </c>
      <c r="J640" s="47">
        <v>6685435108</v>
      </c>
      <c r="K640" s="47">
        <v>6876236303</v>
      </c>
      <c r="L640" s="47">
        <v>0</v>
      </c>
      <c r="M640" s="47">
        <v>0</v>
      </c>
      <c r="N640" s="47">
        <v>0</v>
      </c>
      <c r="O640" s="47">
        <v>0</v>
      </c>
      <c r="P640" s="47">
        <v>0</v>
      </c>
      <c r="Q640" s="47">
        <v>0</v>
      </c>
      <c r="R640" s="47">
        <v>0</v>
      </c>
      <c r="S640" s="47">
        <f t="shared" si="70"/>
        <v>6876236303</v>
      </c>
      <c r="T640" s="47">
        <v>0</v>
      </c>
      <c r="U640" s="47">
        <v>774042284.60000002</v>
      </c>
      <c r="V640" s="47">
        <v>0</v>
      </c>
      <c r="W640" s="47">
        <v>4463138645.75</v>
      </c>
      <c r="X640" s="47">
        <v>4463138645.75</v>
      </c>
      <c r="Y640" s="47">
        <v>0</v>
      </c>
      <c r="Z640" s="47">
        <v>1639055372.6500001</v>
      </c>
      <c r="AA640" s="47">
        <v>0</v>
      </c>
      <c r="AB640" s="15">
        <f t="shared" si="69"/>
        <v>1639055372.6499996</v>
      </c>
      <c r="AC640" s="49">
        <f t="shared" si="71"/>
        <v>0.64906708395155044</v>
      </c>
      <c r="AD640" s="49">
        <f t="shared" si="72"/>
        <v>0.64906708395155044</v>
      </c>
      <c r="AE640" s="49">
        <f t="shared" si="73"/>
        <v>0.11256772607746142</v>
      </c>
      <c r="AF640" s="49">
        <f t="shared" si="74"/>
        <v>0.7616348100290119</v>
      </c>
    </row>
    <row r="641" spans="1:32" ht="40.5" outlineLevel="2" x14ac:dyDescent="0.35">
      <c r="A641" s="12" t="s">
        <v>145</v>
      </c>
      <c r="B641" s="12" t="s">
        <v>152</v>
      </c>
      <c r="C641" s="12" t="s">
        <v>87</v>
      </c>
      <c r="D641" s="12" t="s">
        <v>88</v>
      </c>
      <c r="E641" s="13">
        <v>204</v>
      </c>
      <c r="F641" s="12" t="s">
        <v>184</v>
      </c>
      <c r="G641" s="13">
        <v>1310</v>
      </c>
      <c r="H641" s="13">
        <v>3480</v>
      </c>
      <c r="I641" s="40" t="s">
        <v>338</v>
      </c>
      <c r="J641" s="47">
        <v>1764882222</v>
      </c>
      <c r="K641" s="47">
        <v>1764882222</v>
      </c>
      <c r="L641" s="47">
        <v>0</v>
      </c>
      <c r="M641" s="47">
        <v>0</v>
      </c>
      <c r="N641" s="47">
        <v>0</v>
      </c>
      <c r="O641" s="47">
        <v>0</v>
      </c>
      <c r="P641" s="48">
        <v>278782</v>
      </c>
      <c r="Q641" s="48">
        <v>38865</v>
      </c>
      <c r="R641" s="47">
        <v>0</v>
      </c>
      <c r="S641" s="47">
        <f t="shared" ref="S641:S662" si="75">+K641+N641+P641+Q641</f>
        <v>1765199869</v>
      </c>
      <c r="T641" s="47">
        <v>0</v>
      </c>
      <c r="U641" s="47">
        <v>808102214.97000003</v>
      </c>
      <c r="V641" s="47">
        <v>0</v>
      </c>
      <c r="W641" s="47">
        <v>956780007.02999997</v>
      </c>
      <c r="X641" s="47">
        <v>956780007.02999997</v>
      </c>
      <c r="Y641" s="47">
        <v>0</v>
      </c>
      <c r="Z641" s="47">
        <v>0</v>
      </c>
      <c r="AA641" s="47">
        <v>0</v>
      </c>
      <c r="AB641" s="15">
        <f t="shared" si="69"/>
        <v>317647</v>
      </c>
      <c r="AC641" s="49">
        <f t="shared" si="71"/>
        <v>0.54212116542584787</v>
      </c>
      <c r="AD641" s="49">
        <f t="shared" si="72"/>
        <v>0.54202361094215556</v>
      </c>
      <c r="AE641" s="49">
        <f t="shared" si="73"/>
        <v>0.45779643946370585</v>
      </c>
      <c r="AF641" s="49">
        <f t="shared" si="74"/>
        <v>0.99982005040586142</v>
      </c>
    </row>
    <row r="642" spans="1:32" ht="40.5" outlineLevel="2" x14ac:dyDescent="0.35">
      <c r="A642" s="12" t="s">
        <v>145</v>
      </c>
      <c r="B642" s="12" t="s">
        <v>152</v>
      </c>
      <c r="C642" s="12" t="s">
        <v>87</v>
      </c>
      <c r="D642" s="12" t="s">
        <v>88</v>
      </c>
      <c r="E642" s="13">
        <v>210</v>
      </c>
      <c r="F642" s="12" t="s">
        <v>184</v>
      </c>
      <c r="G642" s="13">
        <v>1310</v>
      </c>
      <c r="H642" s="13">
        <v>3480</v>
      </c>
      <c r="I642" s="40" t="s">
        <v>388</v>
      </c>
      <c r="J642" s="47">
        <v>17278606</v>
      </c>
      <c r="K642" s="47">
        <v>17278606</v>
      </c>
      <c r="L642" s="47">
        <v>0</v>
      </c>
      <c r="M642" s="47">
        <v>0</v>
      </c>
      <c r="N642" s="47">
        <v>0</v>
      </c>
      <c r="O642" s="47">
        <v>0</v>
      </c>
      <c r="P642" s="47">
        <v>0</v>
      </c>
      <c r="Q642" s="47">
        <v>0</v>
      </c>
      <c r="R642" s="47">
        <v>0</v>
      </c>
      <c r="S642" s="47">
        <f t="shared" si="75"/>
        <v>17278606</v>
      </c>
      <c r="T642" s="47">
        <v>0</v>
      </c>
      <c r="U642" s="47">
        <v>12958956</v>
      </c>
      <c r="V642" s="47">
        <v>0</v>
      </c>
      <c r="W642" s="47">
        <v>0</v>
      </c>
      <c r="X642" s="47">
        <v>0</v>
      </c>
      <c r="Y642" s="47">
        <v>0</v>
      </c>
      <c r="Z642" s="47">
        <v>4319650</v>
      </c>
      <c r="AA642" s="47">
        <v>0</v>
      </c>
      <c r="AB642" s="15">
        <f t="shared" ref="AB642:AB675" si="76">+S642-T642-U642-V642-W642-AA642</f>
        <v>4319650</v>
      </c>
      <c r="AC642" s="49">
        <f t="shared" si="71"/>
        <v>0</v>
      </c>
      <c r="AD642" s="49">
        <f t="shared" si="72"/>
        <v>0</v>
      </c>
      <c r="AE642" s="49">
        <f t="shared" si="73"/>
        <v>0.75000008681255881</v>
      </c>
      <c r="AF642" s="49">
        <f t="shared" si="74"/>
        <v>0.75000008681255881</v>
      </c>
    </row>
    <row r="643" spans="1:32" ht="108" outlineLevel="2" x14ac:dyDescent="0.35">
      <c r="A643" s="12" t="s">
        <v>145</v>
      </c>
      <c r="B643" s="12" t="s">
        <v>152</v>
      </c>
      <c r="C643" s="12" t="s">
        <v>87</v>
      </c>
      <c r="D643" s="12" t="s">
        <v>88</v>
      </c>
      <c r="E643" s="13">
        <v>213</v>
      </c>
      <c r="F643" s="12" t="s">
        <v>184</v>
      </c>
      <c r="G643" s="13">
        <v>1310</v>
      </c>
      <c r="H643" s="13">
        <v>3480</v>
      </c>
      <c r="I643" s="40" t="s">
        <v>389</v>
      </c>
      <c r="J643" s="47">
        <v>35000000</v>
      </c>
      <c r="K643" s="47">
        <v>32713976</v>
      </c>
      <c r="L643" s="47">
        <v>0</v>
      </c>
      <c r="M643" s="47">
        <v>0</v>
      </c>
      <c r="N643" s="47">
        <v>0</v>
      </c>
      <c r="O643" s="47">
        <v>0</v>
      </c>
      <c r="P643" s="47">
        <v>0</v>
      </c>
      <c r="Q643" s="47">
        <v>0</v>
      </c>
      <c r="R643" s="47">
        <v>0</v>
      </c>
      <c r="S643" s="47">
        <f t="shared" si="75"/>
        <v>32713976</v>
      </c>
      <c r="T643" s="47">
        <v>0</v>
      </c>
      <c r="U643" s="47">
        <v>9317739.1099999994</v>
      </c>
      <c r="V643" s="47">
        <v>0</v>
      </c>
      <c r="W643" s="47">
        <v>23396236.890000001</v>
      </c>
      <c r="X643" s="47">
        <v>23396236.890000001</v>
      </c>
      <c r="Y643" s="47">
        <v>0</v>
      </c>
      <c r="Z643" s="47">
        <v>0</v>
      </c>
      <c r="AA643" s="47">
        <v>0</v>
      </c>
      <c r="AB643" s="15">
        <f t="shared" si="76"/>
        <v>0</v>
      </c>
      <c r="AC643" s="49">
        <f t="shared" si="71"/>
        <v>0.71517558397670766</v>
      </c>
      <c r="AD643" s="49">
        <f t="shared" si="72"/>
        <v>0.71517558397670766</v>
      </c>
      <c r="AE643" s="49">
        <f t="shared" si="73"/>
        <v>0.28482441602329228</v>
      </c>
      <c r="AF643" s="49">
        <f t="shared" si="74"/>
        <v>1</v>
      </c>
    </row>
    <row r="644" spans="1:32" ht="54" outlineLevel="2" x14ac:dyDescent="0.35">
      <c r="A644" s="12" t="s">
        <v>145</v>
      </c>
      <c r="B644" s="12" t="s">
        <v>152</v>
      </c>
      <c r="C644" s="12" t="s">
        <v>87</v>
      </c>
      <c r="D644" s="12" t="s">
        <v>88</v>
      </c>
      <c r="E644" s="13">
        <v>220</v>
      </c>
      <c r="F644" s="12" t="s">
        <v>184</v>
      </c>
      <c r="G644" s="13">
        <v>1310</v>
      </c>
      <c r="H644" s="13">
        <v>3480</v>
      </c>
      <c r="I644" s="40" t="s">
        <v>390</v>
      </c>
      <c r="J644" s="47">
        <v>8396528</v>
      </c>
      <c r="K644" s="47">
        <v>8396528</v>
      </c>
      <c r="L644" s="47">
        <v>0</v>
      </c>
      <c r="M644" s="47">
        <v>0</v>
      </c>
      <c r="N644" s="47">
        <v>0</v>
      </c>
      <c r="O644" s="47">
        <v>0</v>
      </c>
      <c r="P644" s="47">
        <v>0</v>
      </c>
      <c r="Q644" s="47">
        <v>0</v>
      </c>
      <c r="R644" s="47">
        <v>0</v>
      </c>
      <c r="S644" s="47">
        <f t="shared" si="75"/>
        <v>8396528</v>
      </c>
      <c r="T644" s="47">
        <v>0</v>
      </c>
      <c r="U644" s="47">
        <v>6297399</v>
      </c>
      <c r="V644" s="47">
        <v>0</v>
      </c>
      <c r="W644" s="47">
        <v>0</v>
      </c>
      <c r="X644" s="47">
        <v>0</v>
      </c>
      <c r="Y644" s="47">
        <v>0</v>
      </c>
      <c r="Z644" s="47">
        <v>2099129</v>
      </c>
      <c r="AA644" s="47">
        <v>0</v>
      </c>
      <c r="AB644" s="15">
        <f t="shared" si="76"/>
        <v>2099129</v>
      </c>
      <c r="AC644" s="49">
        <f t="shared" si="71"/>
        <v>0</v>
      </c>
      <c r="AD644" s="49">
        <f t="shared" si="72"/>
        <v>0</v>
      </c>
      <c r="AE644" s="49">
        <f t="shared" si="73"/>
        <v>0.75000035729053727</v>
      </c>
      <c r="AF644" s="49">
        <f t="shared" si="74"/>
        <v>0.75000035729053727</v>
      </c>
    </row>
    <row r="645" spans="1:32" ht="54" outlineLevel="2" x14ac:dyDescent="0.35">
      <c r="A645" s="12" t="s">
        <v>145</v>
      </c>
      <c r="B645" s="12" t="s">
        <v>152</v>
      </c>
      <c r="C645" s="12" t="s">
        <v>87</v>
      </c>
      <c r="D645" s="12" t="s">
        <v>88</v>
      </c>
      <c r="E645" s="13">
        <v>221</v>
      </c>
      <c r="F645" s="12" t="s">
        <v>184</v>
      </c>
      <c r="G645" s="13">
        <v>1310</v>
      </c>
      <c r="H645" s="13">
        <v>3480</v>
      </c>
      <c r="I645" s="40" t="s">
        <v>391</v>
      </c>
      <c r="J645" s="47">
        <v>25421749</v>
      </c>
      <c r="K645" s="47">
        <v>25421749</v>
      </c>
      <c r="L645" s="47">
        <v>0</v>
      </c>
      <c r="M645" s="47">
        <v>0</v>
      </c>
      <c r="N645" s="47">
        <v>0</v>
      </c>
      <c r="O645" s="47">
        <v>0</v>
      </c>
      <c r="P645" s="47">
        <v>0</v>
      </c>
      <c r="Q645" s="47">
        <v>0</v>
      </c>
      <c r="R645" s="47">
        <v>0</v>
      </c>
      <c r="S645" s="47">
        <f t="shared" si="75"/>
        <v>25421749</v>
      </c>
      <c r="T645" s="47">
        <v>0</v>
      </c>
      <c r="U645" s="47">
        <v>5108942.16</v>
      </c>
      <c r="V645" s="47">
        <v>0</v>
      </c>
      <c r="W645" s="47">
        <v>13957377.84</v>
      </c>
      <c r="X645" s="47">
        <v>13957377.84</v>
      </c>
      <c r="Y645" s="47">
        <v>0</v>
      </c>
      <c r="Z645" s="47">
        <v>6355429</v>
      </c>
      <c r="AA645" s="47">
        <v>0</v>
      </c>
      <c r="AB645" s="15">
        <f t="shared" si="76"/>
        <v>6355429</v>
      </c>
      <c r="AC645" s="49">
        <f t="shared" si="71"/>
        <v>0.54903294969988103</v>
      </c>
      <c r="AD645" s="49">
        <f t="shared" si="72"/>
        <v>0.54903294969988103</v>
      </c>
      <c r="AE645" s="49">
        <f t="shared" si="73"/>
        <v>0.20096737482539065</v>
      </c>
      <c r="AF645" s="49">
        <f t="shared" si="74"/>
        <v>0.75000032452527166</v>
      </c>
    </row>
    <row r="646" spans="1:32" ht="54" outlineLevel="2" x14ac:dyDescent="0.35">
      <c r="A646" s="12" t="s">
        <v>145</v>
      </c>
      <c r="B646" s="12" t="s">
        <v>152</v>
      </c>
      <c r="C646" s="12" t="s">
        <v>87</v>
      </c>
      <c r="D646" s="12" t="s">
        <v>88</v>
      </c>
      <c r="E646" s="13">
        <v>222</v>
      </c>
      <c r="F646" s="12" t="s">
        <v>184</v>
      </c>
      <c r="G646" s="13">
        <v>1310</v>
      </c>
      <c r="H646" s="13">
        <v>3480</v>
      </c>
      <c r="I646" s="40" t="s">
        <v>392</v>
      </c>
      <c r="J646" s="47">
        <v>558336</v>
      </c>
      <c r="K646" s="47">
        <v>558336</v>
      </c>
      <c r="L646" s="47">
        <v>0</v>
      </c>
      <c r="M646" s="47">
        <v>0</v>
      </c>
      <c r="N646" s="47">
        <v>0</v>
      </c>
      <c r="O646" s="47">
        <v>0</v>
      </c>
      <c r="P646" s="47">
        <v>0</v>
      </c>
      <c r="Q646" s="47">
        <v>0</v>
      </c>
      <c r="R646" s="47">
        <v>0</v>
      </c>
      <c r="S646" s="47">
        <f t="shared" si="75"/>
        <v>558336</v>
      </c>
      <c r="T646" s="47">
        <v>0</v>
      </c>
      <c r="U646" s="47">
        <v>112207.14</v>
      </c>
      <c r="V646" s="47">
        <v>0</v>
      </c>
      <c r="W646" s="47">
        <v>306544.86</v>
      </c>
      <c r="X646" s="47">
        <v>306544.86</v>
      </c>
      <c r="Y646" s="47">
        <v>0</v>
      </c>
      <c r="Z646" s="47">
        <v>139584</v>
      </c>
      <c r="AA646" s="47">
        <v>0</v>
      </c>
      <c r="AB646" s="15">
        <f t="shared" si="76"/>
        <v>139584</v>
      </c>
      <c r="AC646" s="49">
        <f t="shared" si="71"/>
        <v>0.54903294790233836</v>
      </c>
      <c r="AD646" s="49">
        <f t="shared" si="72"/>
        <v>0.54903294790233836</v>
      </c>
      <c r="AE646" s="49">
        <f t="shared" si="73"/>
        <v>0.20096705209766164</v>
      </c>
      <c r="AF646" s="49">
        <f t="shared" si="74"/>
        <v>0.75</v>
      </c>
    </row>
    <row r="647" spans="1:32" ht="54" outlineLevel="2" x14ac:dyDescent="0.35">
      <c r="A647" s="12" t="s">
        <v>145</v>
      </c>
      <c r="B647" s="12" t="s">
        <v>152</v>
      </c>
      <c r="C647" s="12" t="s">
        <v>87</v>
      </c>
      <c r="D647" s="12" t="s">
        <v>88</v>
      </c>
      <c r="E647" s="13">
        <v>226</v>
      </c>
      <c r="F647" s="12" t="s">
        <v>184</v>
      </c>
      <c r="G647" s="13">
        <v>1310</v>
      </c>
      <c r="H647" s="13">
        <v>3480</v>
      </c>
      <c r="I647" s="40" t="s">
        <v>393</v>
      </c>
      <c r="J647" s="47">
        <v>4192048</v>
      </c>
      <c r="K647" s="47">
        <v>4192048</v>
      </c>
      <c r="L647" s="47">
        <v>0</v>
      </c>
      <c r="M647" s="47">
        <v>0</v>
      </c>
      <c r="N647" s="47">
        <v>0</v>
      </c>
      <c r="O647" s="47">
        <v>0</v>
      </c>
      <c r="P647" s="47">
        <v>0</v>
      </c>
      <c r="Q647" s="47">
        <v>0</v>
      </c>
      <c r="R647" s="47">
        <v>0</v>
      </c>
      <c r="S647" s="47">
        <f t="shared" si="75"/>
        <v>4192048</v>
      </c>
      <c r="T647" s="47">
        <v>0</v>
      </c>
      <c r="U647" s="47">
        <v>2955015.32</v>
      </c>
      <c r="V647" s="47">
        <v>0</v>
      </c>
      <c r="W647" s="47">
        <v>189026.68</v>
      </c>
      <c r="X647" s="47">
        <v>189026.68</v>
      </c>
      <c r="Y647" s="47">
        <v>0</v>
      </c>
      <c r="Z647" s="47">
        <v>1048006</v>
      </c>
      <c r="AA647" s="47">
        <v>0</v>
      </c>
      <c r="AB647" s="15">
        <f t="shared" si="76"/>
        <v>1048006.0000000002</v>
      </c>
      <c r="AC647" s="49">
        <f t="shared" si="71"/>
        <v>4.5091726048938366E-2</v>
      </c>
      <c r="AD647" s="49">
        <f t="shared" si="72"/>
        <v>4.5091726048938366E-2</v>
      </c>
      <c r="AE647" s="49">
        <f t="shared" si="73"/>
        <v>0.70490970523238283</v>
      </c>
      <c r="AF647" s="49">
        <f t="shared" si="74"/>
        <v>0.75000143128132124</v>
      </c>
    </row>
    <row r="648" spans="1:32" ht="27" outlineLevel="2" x14ac:dyDescent="0.35">
      <c r="A648" s="12" t="s">
        <v>145</v>
      </c>
      <c r="B648" s="12" t="s">
        <v>152</v>
      </c>
      <c r="C648" s="12" t="s">
        <v>87</v>
      </c>
      <c r="D648" s="12" t="s">
        <v>89</v>
      </c>
      <c r="E648" s="13"/>
      <c r="F648" s="12" t="s">
        <v>184</v>
      </c>
      <c r="G648" s="13">
        <v>1320</v>
      </c>
      <c r="H648" s="13">
        <v>3480</v>
      </c>
      <c r="I648" s="40" t="s">
        <v>244</v>
      </c>
      <c r="J648" s="47">
        <v>1228444901</v>
      </c>
      <c r="K648" s="47">
        <v>1228444901</v>
      </c>
      <c r="L648" s="47">
        <v>0</v>
      </c>
      <c r="M648" s="47">
        <v>0</v>
      </c>
      <c r="N648" s="48">
        <v>179949999</v>
      </c>
      <c r="O648" s="47">
        <v>0</v>
      </c>
      <c r="P648" s="47">
        <v>0</v>
      </c>
      <c r="Q648" s="48">
        <v>397000000</v>
      </c>
      <c r="R648" s="47">
        <v>0</v>
      </c>
      <c r="S648" s="47">
        <f t="shared" si="75"/>
        <v>1805394900</v>
      </c>
      <c r="T648" s="47">
        <v>0</v>
      </c>
      <c r="U648" s="47">
        <v>351770.16</v>
      </c>
      <c r="V648" s="47">
        <v>0</v>
      </c>
      <c r="W648" s="47">
        <v>967674155.95000005</v>
      </c>
      <c r="X648" s="47">
        <v>967674155.95000005</v>
      </c>
      <c r="Y648" s="47">
        <v>260418974.88999999</v>
      </c>
      <c r="Z648" s="47">
        <v>260418974.88999999</v>
      </c>
      <c r="AA648" s="47">
        <v>0</v>
      </c>
      <c r="AB648" s="15">
        <f t="shared" si="76"/>
        <v>837368973.88999987</v>
      </c>
      <c r="AC648" s="49">
        <f t="shared" si="71"/>
        <v>0.78772288049897654</v>
      </c>
      <c r="AD648" s="49">
        <f t="shared" si="72"/>
        <v>0.53599030104161705</v>
      </c>
      <c r="AE648" s="49">
        <f t="shared" si="73"/>
        <v>1.9484388706315719E-4</v>
      </c>
      <c r="AF648" s="49">
        <f t="shared" si="74"/>
        <v>0.53618514492868019</v>
      </c>
    </row>
    <row r="649" spans="1:32" ht="94.5" outlineLevel="2" x14ac:dyDescent="0.35">
      <c r="A649" s="12" t="s">
        <v>145</v>
      </c>
      <c r="B649" s="12" t="s">
        <v>152</v>
      </c>
      <c r="C649" s="12" t="s">
        <v>87</v>
      </c>
      <c r="D649" s="12" t="s">
        <v>148</v>
      </c>
      <c r="E649" s="13">
        <v>202</v>
      </c>
      <c r="F649" s="12" t="s">
        <v>184</v>
      </c>
      <c r="G649" s="13">
        <v>1320</v>
      </c>
      <c r="H649" s="13">
        <v>3310</v>
      </c>
      <c r="I649" s="40" t="s">
        <v>394</v>
      </c>
      <c r="J649" s="47">
        <v>173000000</v>
      </c>
      <c r="K649" s="47">
        <v>173000000</v>
      </c>
      <c r="L649" s="47">
        <v>0</v>
      </c>
      <c r="M649" s="47">
        <v>0</v>
      </c>
      <c r="N649" s="47">
        <v>0</v>
      </c>
      <c r="O649" s="47">
        <v>0</v>
      </c>
      <c r="P649" s="47">
        <v>0</v>
      </c>
      <c r="Q649" s="47">
        <v>0</v>
      </c>
      <c r="R649" s="47">
        <v>0</v>
      </c>
      <c r="S649" s="47">
        <f t="shared" si="75"/>
        <v>173000000</v>
      </c>
      <c r="T649" s="47">
        <v>0</v>
      </c>
      <c r="U649" s="47">
        <v>20522114.809999999</v>
      </c>
      <c r="V649" s="47">
        <v>0</v>
      </c>
      <c r="W649" s="47">
        <v>109227888.19</v>
      </c>
      <c r="X649" s="47">
        <v>109227888.19</v>
      </c>
      <c r="Y649" s="47">
        <v>0</v>
      </c>
      <c r="Z649" s="47">
        <v>43249997</v>
      </c>
      <c r="AA649" s="47">
        <v>0</v>
      </c>
      <c r="AB649" s="15">
        <f t="shared" si="76"/>
        <v>43249997</v>
      </c>
      <c r="AC649" s="49">
        <f t="shared" si="71"/>
        <v>0.63137507624277456</v>
      </c>
      <c r="AD649" s="49">
        <f t="shared" si="72"/>
        <v>0.63137507624277456</v>
      </c>
      <c r="AE649" s="49">
        <f t="shared" si="73"/>
        <v>0.11862494109826589</v>
      </c>
      <c r="AF649" s="49">
        <f t="shared" si="74"/>
        <v>0.75000001734104049</v>
      </c>
    </row>
    <row r="650" spans="1:32" ht="108" outlineLevel="2" x14ac:dyDescent="0.35">
      <c r="A650" s="12" t="s">
        <v>145</v>
      </c>
      <c r="B650" s="12" t="s">
        <v>152</v>
      </c>
      <c r="C650" s="12" t="s">
        <v>87</v>
      </c>
      <c r="D650" s="12" t="s">
        <v>90</v>
      </c>
      <c r="E650" s="13">
        <v>202</v>
      </c>
      <c r="F650" s="12" t="s">
        <v>184</v>
      </c>
      <c r="G650" s="13">
        <v>1320</v>
      </c>
      <c r="H650" s="13">
        <v>3420</v>
      </c>
      <c r="I650" s="40" t="s">
        <v>395</v>
      </c>
      <c r="J650" s="47">
        <v>74100000</v>
      </c>
      <c r="K650" s="47">
        <v>74100000</v>
      </c>
      <c r="L650" s="47">
        <v>0</v>
      </c>
      <c r="M650" s="47">
        <v>0</v>
      </c>
      <c r="N650" s="47">
        <v>0</v>
      </c>
      <c r="O650" s="47">
        <v>0</v>
      </c>
      <c r="P650" s="47">
        <v>0</v>
      </c>
      <c r="Q650" s="47">
        <v>0</v>
      </c>
      <c r="R650" s="47">
        <v>0</v>
      </c>
      <c r="S650" s="47">
        <f t="shared" si="75"/>
        <v>74100000</v>
      </c>
      <c r="T650" s="47">
        <v>0</v>
      </c>
      <c r="U650" s="47">
        <v>55575000</v>
      </c>
      <c r="V650" s="47">
        <v>0</v>
      </c>
      <c r="W650" s="47">
        <v>0</v>
      </c>
      <c r="X650" s="47">
        <v>0</v>
      </c>
      <c r="Y650" s="47">
        <v>0</v>
      </c>
      <c r="Z650" s="47">
        <v>18525000</v>
      </c>
      <c r="AA650" s="47">
        <v>0</v>
      </c>
      <c r="AB650" s="15">
        <f t="shared" si="76"/>
        <v>18525000</v>
      </c>
      <c r="AC650" s="49">
        <f t="shared" si="71"/>
        <v>0</v>
      </c>
      <c r="AD650" s="49">
        <f t="shared" si="72"/>
        <v>0</v>
      </c>
      <c r="AE650" s="49">
        <f t="shared" si="73"/>
        <v>0.75</v>
      </c>
      <c r="AF650" s="49">
        <f t="shared" si="74"/>
        <v>0.75</v>
      </c>
    </row>
    <row r="651" spans="1:32" ht="40.5" outlineLevel="2" x14ac:dyDescent="0.35">
      <c r="A651" s="12" t="s">
        <v>145</v>
      </c>
      <c r="B651" s="12" t="s">
        <v>152</v>
      </c>
      <c r="C651" s="12" t="s">
        <v>87</v>
      </c>
      <c r="D651" s="12" t="s">
        <v>135</v>
      </c>
      <c r="E651" s="13"/>
      <c r="F651" s="12" t="s">
        <v>184</v>
      </c>
      <c r="G651" s="13">
        <v>1320</v>
      </c>
      <c r="H651" s="13">
        <v>3480</v>
      </c>
      <c r="I651" s="40" t="s">
        <v>380</v>
      </c>
      <c r="J651" s="47">
        <v>4000000</v>
      </c>
      <c r="K651" s="47">
        <v>4000000</v>
      </c>
      <c r="L651" s="47">
        <v>0</v>
      </c>
      <c r="M651" s="47">
        <v>0</v>
      </c>
      <c r="N651" s="47">
        <v>0</v>
      </c>
      <c r="O651" s="47">
        <v>0</v>
      </c>
      <c r="P651" s="47">
        <v>0</v>
      </c>
      <c r="Q651" s="47">
        <v>0</v>
      </c>
      <c r="R651" s="47">
        <v>0</v>
      </c>
      <c r="S651" s="47">
        <f t="shared" si="75"/>
        <v>4000000</v>
      </c>
      <c r="T651" s="47">
        <v>0</v>
      </c>
      <c r="U651" s="47">
        <v>3200000</v>
      </c>
      <c r="V651" s="47">
        <v>0</v>
      </c>
      <c r="W651" s="47">
        <v>0</v>
      </c>
      <c r="X651" s="47">
        <v>0</v>
      </c>
      <c r="Y651" s="47">
        <v>0</v>
      </c>
      <c r="Z651" s="47">
        <v>800000</v>
      </c>
      <c r="AA651" s="47">
        <v>0</v>
      </c>
      <c r="AB651" s="15">
        <f t="shared" si="76"/>
        <v>800000</v>
      </c>
      <c r="AC651" s="49">
        <f t="shared" si="71"/>
        <v>0</v>
      </c>
      <c r="AD651" s="49">
        <f t="shared" si="72"/>
        <v>0</v>
      </c>
      <c r="AE651" s="49">
        <f t="shared" si="73"/>
        <v>0.8</v>
      </c>
      <c r="AF651" s="49">
        <f t="shared" si="74"/>
        <v>0.8</v>
      </c>
    </row>
    <row r="652" spans="1:32" ht="67.5" outlineLevel="2" x14ac:dyDescent="0.35">
      <c r="A652" s="12" t="s">
        <v>145</v>
      </c>
      <c r="B652" s="12" t="s">
        <v>153</v>
      </c>
      <c r="C652" s="12" t="s">
        <v>87</v>
      </c>
      <c r="D652" s="12" t="s">
        <v>88</v>
      </c>
      <c r="E652" s="13">
        <v>200</v>
      </c>
      <c r="F652" s="12" t="s">
        <v>184</v>
      </c>
      <c r="G652" s="13">
        <v>1310</v>
      </c>
      <c r="H652" s="13">
        <v>3480</v>
      </c>
      <c r="I652" s="40" t="s">
        <v>226</v>
      </c>
      <c r="J652" s="47">
        <v>69919713</v>
      </c>
      <c r="K652" s="47">
        <v>69919713</v>
      </c>
      <c r="L652" s="47">
        <v>0</v>
      </c>
      <c r="M652" s="47">
        <v>0</v>
      </c>
      <c r="N652" s="48">
        <v>-20000000</v>
      </c>
      <c r="O652" s="47">
        <v>0</v>
      </c>
      <c r="P652" s="47">
        <v>0</v>
      </c>
      <c r="Q652" s="47">
        <v>0</v>
      </c>
      <c r="R652" s="47">
        <v>0</v>
      </c>
      <c r="S652" s="47">
        <f t="shared" si="75"/>
        <v>49919713</v>
      </c>
      <c r="T652" s="47">
        <v>0</v>
      </c>
      <c r="U652" s="47">
        <v>21439841.739999998</v>
      </c>
      <c r="V652" s="47">
        <v>0</v>
      </c>
      <c r="W652" s="47">
        <v>28479871.260000002</v>
      </c>
      <c r="X652" s="47">
        <v>28479871.260000002</v>
      </c>
      <c r="Y652" s="47">
        <v>0</v>
      </c>
      <c r="Z652" s="47">
        <v>20000000</v>
      </c>
      <c r="AA652" s="47">
        <v>0</v>
      </c>
      <c r="AB652" s="15">
        <f t="shared" si="76"/>
        <v>0</v>
      </c>
      <c r="AC652" s="49">
        <f t="shared" si="71"/>
        <v>0.40732248514807262</v>
      </c>
      <c r="AD652" s="49">
        <f t="shared" si="72"/>
        <v>0.5705135215821453</v>
      </c>
      <c r="AE652" s="49">
        <f t="shared" si="73"/>
        <v>0.42948647841785464</v>
      </c>
      <c r="AF652" s="49">
        <f t="shared" si="74"/>
        <v>1</v>
      </c>
    </row>
    <row r="653" spans="1:32" ht="67.5" outlineLevel="2" x14ac:dyDescent="0.35">
      <c r="A653" s="12" t="s">
        <v>145</v>
      </c>
      <c r="B653" s="12" t="s">
        <v>153</v>
      </c>
      <c r="C653" s="12" t="s">
        <v>87</v>
      </c>
      <c r="D653" s="12" t="s">
        <v>88</v>
      </c>
      <c r="E653" s="13">
        <v>202</v>
      </c>
      <c r="F653" s="12" t="s">
        <v>184</v>
      </c>
      <c r="G653" s="13">
        <v>1310</v>
      </c>
      <c r="H653" s="13">
        <v>3480</v>
      </c>
      <c r="I653" s="40" t="s">
        <v>227</v>
      </c>
      <c r="J653" s="47">
        <v>194290633</v>
      </c>
      <c r="K653" s="47">
        <v>194290633</v>
      </c>
      <c r="L653" s="47">
        <v>0</v>
      </c>
      <c r="M653" s="47">
        <v>0</v>
      </c>
      <c r="N653" s="47">
        <v>0</v>
      </c>
      <c r="O653" s="47">
        <v>0</v>
      </c>
      <c r="P653" s="47">
        <v>0</v>
      </c>
      <c r="Q653" s="47">
        <v>0</v>
      </c>
      <c r="R653" s="47">
        <v>0</v>
      </c>
      <c r="S653" s="47">
        <f t="shared" si="75"/>
        <v>194290633</v>
      </c>
      <c r="T653" s="47">
        <v>0</v>
      </c>
      <c r="U653" s="47">
        <v>62436490.409999996</v>
      </c>
      <c r="V653" s="47">
        <v>0</v>
      </c>
      <c r="W653" s="47">
        <v>131854142.59</v>
      </c>
      <c r="X653" s="47">
        <v>131854142.59</v>
      </c>
      <c r="Y653" s="47">
        <v>0</v>
      </c>
      <c r="Z653" s="47">
        <v>0</v>
      </c>
      <c r="AA653" s="47">
        <v>0</v>
      </c>
      <c r="AB653" s="15">
        <f t="shared" si="76"/>
        <v>0</v>
      </c>
      <c r="AC653" s="49">
        <f t="shared" si="71"/>
        <v>0.67864384687037382</v>
      </c>
      <c r="AD653" s="49">
        <f t="shared" si="72"/>
        <v>0.67864384687037382</v>
      </c>
      <c r="AE653" s="49">
        <f t="shared" si="73"/>
        <v>0.32135615312962618</v>
      </c>
      <c r="AF653" s="49">
        <f t="shared" si="74"/>
        <v>1</v>
      </c>
    </row>
    <row r="654" spans="1:32" ht="108" outlineLevel="2" x14ac:dyDescent="0.35">
      <c r="A654" s="12" t="s">
        <v>145</v>
      </c>
      <c r="B654" s="12" t="s">
        <v>153</v>
      </c>
      <c r="C654" s="12" t="s">
        <v>87</v>
      </c>
      <c r="D654" s="12" t="s">
        <v>88</v>
      </c>
      <c r="E654" s="13">
        <v>203</v>
      </c>
      <c r="F654" s="12" t="s">
        <v>184</v>
      </c>
      <c r="G654" s="13">
        <v>1310</v>
      </c>
      <c r="H654" s="13">
        <v>3480</v>
      </c>
      <c r="I654" s="40" t="s">
        <v>398</v>
      </c>
      <c r="J654" s="47">
        <v>4490200966</v>
      </c>
      <c r="K654" s="47">
        <v>3879736015</v>
      </c>
      <c r="L654" s="47">
        <v>0</v>
      </c>
      <c r="M654" s="47">
        <v>0</v>
      </c>
      <c r="N654" s="47">
        <v>0</v>
      </c>
      <c r="O654" s="47">
        <v>0</v>
      </c>
      <c r="P654" s="47">
        <v>0</v>
      </c>
      <c r="Q654" s="47">
        <v>0</v>
      </c>
      <c r="R654" s="47">
        <v>0</v>
      </c>
      <c r="S654" s="47">
        <f t="shared" si="75"/>
        <v>3879736015</v>
      </c>
      <c r="T654" s="47">
        <v>0</v>
      </c>
      <c r="U654" s="47">
        <v>515856331.35000002</v>
      </c>
      <c r="V654" s="47">
        <v>0</v>
      </c>
      <c r="W654" s="47">
        <v>2494106476.0300002</v>
      </c>
      <c r="X654" s="47">
        <v>2494106476.0300002</v>
      </c>
      <c r="Y654" s="47">
        <v>0</v>
      </c>
      <c r="Z654" s="47">
        <v>869773207.62</v>
      </c>
      <c r="AA654" s="47">
        <v>0</v>
      </c>
      <c r="AB654" s="15">
        <f t="shared" si="76"/>
        <v>869773207.61999989</v>
      </c>
      <c r="AC654" s="49">
        <f t="shared" si="71"/>
        <v>0.64285468557323999</v>
      </c>
      <c r="AD654" s="49">
        <f t="shared" si="72"/>
        <v>0.64285468557323999</v>
      </c>
      <c r="AE654" s="49">
        <f t="shared" si="73"/>
        <v>0.13296170908421975</v>
      </c>
      <c r="AF654" s="49">
        <f t="shared" si="74"/>
        <v>0.77581639465745977</v>
      </c>
    </row>
    <row r="655" spans="1:32" ht="40.5" outlineLevel="2" x14ac:dyDescent="0.35">
      <c r="A655" s="12" t="s">
        <v>145</v>
      </c>
      <c r="B655" s="12" t="s">
        <v>153</v>
      </c>
      <c r="C655" s="12" t="s">
        <v>87</v>
      </c>
      <c r="D655" s="12" t="s">
        <v>88</v>
      </c>
      <c r="E655" s="13">
        <v>204</v>
      </c>
      <c r="F655" s="12" t="s">
        <v>184</v>
      </c>
      <c r="G655" s="13">
        <v>1310</v>
      </c>
      <c r="H655" s="13">
        <v>3480</v>
      </c>
      <c r="I655" s="40" t="s">
        <v>228</v>
      </c>
      <c r="J655" s="47">
        <v>1150225465</v>
      </c>
      <c r="K655" s="47">
        <v>1150225465</v>
      </c>
      <c r="L655" s="47">
        <v>0</v>
      </c>
      <c r="M655" s="47">
        <v>0</v>
      </c>
      <c r="N655" s="47">
        <v>0</v>
      </c>
      <c r="O655" s="47">
        <v>0</v>
      </c>
      <c r="P655" s="47">
        <v>0</v>
      </c>
      <c r="Q655" s="47">
        <v>0</v>
      </c>
      <c r="R655" s="47">
        <v>0</v>
      </c>
      <c r="S655" s="47">
        <f t="shared" si="75"/>
        <v>1150225465</v>
      </c>
      <c r="T655" s="47">
        <v>0</v>
      </c>
      <c r="U655" s="47">
        <v>549448313.28999996</v>
      </c>
      <c r="V655" s="47">
        <v>0</v>
      </c>
      <c r="W655" s="47">
        <v>600777151.71000004</v>
      </c>
      <c r="X655" s="47">
        <v>600777151.71000004</v>
      </c>
      <c r="Y655" s="47">
        <v>0</v>
      </c>
      <c r="Z655" s="47">
        <v>0</v>
      </c>
      <c r="AA655" s="47">
        <v>0</v>
      </c>
      <c r="AB655" s="15">
        <f t="shared" si="76"/>
        <v>0</v>
      </c>
      <c r="AC655" s="49">
        <f t="shared" si="71"/>
        <v>0.52231251175611904</v>
      </c>
      <c r="AD655" s="49">
        <f t="shared" si="72"/>
        <v>0.52231251175611904</v>
      </c>
      <c r="AE655" s="49">
        <f t="shared" si="73"/>
        <v>0.47768748824388091</v>
      </c>
      <c r="AF655" s="49">
        <f t="shared" si="74"/>
        <v>1</v>
      </c>
    </row>
    <row r="656" spans="1:32" ht="108" outlineLevel="2" x14ac:dyDescent="0.35">
      <c r="A656" s="12" t="s">
        <v>145</v>
      </c>
      <c r="B656" s="12" t="s">
        <v>153</v>
      </c>
      <c r="C656" s="12" t="s">
        <v>87</v>
      </c>
      <c r="D656" s="12" t="s">
        <v>88</v>
      </c>
      <c r="E656" s="13">
        <v>209</v>
      </c>
      <c r="F656" s="12" t="s">
        <v>184</v>
      </c>
      <c r="G656" s="13">
        <v>1310</v>
      </c>
      <c r="H656" s="13">
        <v>3480</v>
      </c>
      <c r="I656" s="40" t="s">
        <v>399</v>
      </c>
      <c r="J656" s="47">
        <v>35000000</v>
      </c>
      <c r="K656" s="47">
        <v>35000000</v>
      </c>
      <c r="L656" s="47">
        <v>0</v>
      </c>
      <c r="M656" s="47">
        <v>0</v>
      </c>
      <c r="N656" s="48">
        <v>21171550</v>
      </c>
      <c r="O656" s="47">
        <v>0</v>
      </c>
      <c r="P656" s="47">
        <v>0</v>
      </c>
      <c r="Q656" s="47">
        <v>0</v>
      </c>
      <c r="R656" s="47">
        <v>0</v>
      </c>
      <c r="S656" s="47">
        <f t="shared" si="75"/>
        <v>56171550</v>
      </c>
      <c r="T656" s="47">
        <v>0</v>
      </c>
      <c r="U656" s="47">
        <v>0</v>
      </c>
      <c r="V656" s="47">
        <v>0</v>
      </c>
      <c r="W656" s="47">
        <v>35000000</v>
      </c>
      <c r="X656" s="47">
        <v>35000000</v>
      </c>
      <c r="Y656" s="47">
        <v>0</v>
      </c>
      <c r="Z656" s="47">
        <v>0</v>
      </c>
      <c r="AA656" s="47">
        <v>0</v>
      </c>
      <c r="AB656" s="15">
        <f t="shared" si="76"/>
        <v>21171550</v>
      </c>
      <c r="AC656" s="49">
        <f t="shared" si="71"/>
        <v>1</v>
      </c>
      <c r="AD656" s="49">
        <f t="shared" si="72"/>
        <v>0.62309122678651385</v>
      </c>
      <c r="AE656" s="49">
        <f t="shared" si="73"/>
        <v>0</v>
      </c>
      <c r="AF656" s="49">
        <f t="shared" si="74"/>
        <v>0.62309122678651385</v>
      </c>
    </row>
    <row r="657" spans="1:32" ht="54" outlineLevel="2" x14ac:dyDescent="0.35">
      <c r="A657" s="12" t="s">
        <v>145</v>
      </c>
      <c r="B657" s="12" t="s">
        <v>153</v>
      </c>
      <c r="C657" s="12" t="s">
        <v>87</v>
      </c>
      <c r="D657" s="12" t="s">
        <v>88</v>
      </c>
      <c r="E657" s="13">
        <v>210</v>
      </c>
      <c r="F657" s="12" t="s">
        <v>184</v>
      </c>
      <c r="G657" s="13">
        <v>1310</v>
      </c>
      <c r="H657" s="13">
        <v>3480</v>
      </c>
      <c r="I657" s="40" t="s">
        <v>400</v>
      </c>
      <c r="J657" s="47">
        <v>25421749</v>
      </c>
      <c r="K657" s="47">
        <v>25421749</v>
      </c>
      <c r="L657" s="47">
        <v>0</v>
      </c>
      <c r="M657" s="47">
        <v>0</v>
      </c>
      <c r="N657" s="47">
        <v>0</v>
      </c>
      <c r="O657" s="47">
        <v>0</v>
      </c>
      <c r="P657" s="47">
        <v>0</v>
      </c>
      <c r="Q657" s="47">
        <v>0</v>
      </c>
      <c r="R657" s="47">
        <v>0</v>
      </c>
      <c r="S657" s="47">
        <f t="shared" si="75"/>
        <v>25421749</v>
      </c>
      <c r="T657" s="47">
        <v>0</v>
      </c>
      <c r="U657" s="47">
        <v>5108942.16</v>
      </c>
      <c r="V657" s="47">
        <v>0</v>
      </c>
      <c r="W657" s="47">
        <v>13957377.84</v>
      </c>
      <c r="X657" s="47">
        <v>13957377.84</v>
      </c>
      <c r="Y657" s="47">
        <v>0</v>
      </c>
      <c r="Z657" s="47">
        <v>6355429</v>
      </c>
      <c r="AA657" s="47">
        <v>0</v>
      </c>
      <c r="AB657" s="15">
        <f t="shared" si="76"/>
        <v>6355429</v>
      </c>
      <c r="AC657" s="49">
        <f t="shared" si="71"/>
        <v>0.54903294969988103</v>
      </c>
      <c r="AD657" s="49">
        <f t="shared" si="72"/>
        <v>0.54903294969988103</v>
      </c>
      <c r="AE657" s="49">
        <f t="shared" si="73"/>
        <v>0.20096737482539065</v>
      </c>
      <c r="AF657" s="49">
        <f t="shared" si="74"/>
        <v>0.75000032452527166</v>
      </c>
    </row>
    <row r="658" spans="1:32" ht="54" outlineLevel="2" x14ac:dyDescent="0.35">
      <c r="A658" s="12" t="s">
        <v>145</v>
      </c>
      <c r="B658" s="12" t="s">
        <v>153</v>
      </c>
      <c r="C658" s="12" t="s">
        <v>87</v>
      </c>
      <c r="D658" s="12" t="s">
        <v>88</v>
      </c>
      <c r="E658" s="13">
        <v>212</v>
      </c>
      <c r="F658" s="12" t="s">
        <v>184</v>
      </c>
      <c r="G658" s="13">
        <v>1310</v>
      </c>
      <c r="H658" s="13">
        <v>3480</v>
      </c>
      <c r="I658" s="40" t="s">
        <v>401</v>
      </c>
      <c r="J658" s="47">
        <v>558336</v>
      </c>
      <c r="K658" s="47">
        <v>558336</v>
      </c>
      <c r="L658" s="47">
        <v>0</v>
      </c>
      <c r="M658" s="47">
        <v>0</v>
      </c>
      <c r="N658" s="47">
        <v>0</v>
      </c>
      <c r="O658" s="47">
        <v>0</v>
      </c>
      <c r="P658" s="47">
        <v>0</v>
      </c>
      <c r="Q658" s="47">
        <v>0</v>
      </c>
      <c r="R658" s="47">
        <v>0</v>
      </c>
      <c r="S658" s="47">
        <f t="shared" si="75"/>
        <v>558336</v>
      </c>
      <c r="T658" s="47">
        <v>0</v>
      </c>
      <c r="U658" s="47">
        <v>112207.14</v>
      </c>
      <c r="V658" s="47">
        <v>0</v>
      </c>
      <c r="W658" s="47">
        <v>306544.86</v>
      </c>
      <c r="X658" s="47">
        <v>306544.86</v>
      </c>
      <c r="Y658" s="47">
        <v>0</v>
      </c>
      <c r="Z658" s="47">
        <v>139584</v>
      </c>
      <c r="AA658" s="47">
        <v>0</v>
      </c>
      <c r="AB658" s="15">
        <f t="shared" si="76"/>
        <v>139584</v>
      </c>
      <c r="AC658" s="49">
        <f t="shared" si="71"/>
        <v>0.54903294790233836</v>
      </c>
      <c r="AD658" s="49">
        <f t="shared" si="72"/>
        <v>0.54903294790233836</v>
      </c>
      <c r="AE658" s="49">
        <f t="shared" si="73"/>
        <v>0.20096705209766164</v>
      </c>
      <c r="AF658" s="49">
        <f t="shared" si="74"/>
        <v>0.75</v>
      </c>
    </row>
    <row r="659" spans="1:32" ht="67.5" outlineLevel="2" x14ac:dyDescent="0.35">
      <c r="A659" s="12" t="s">
        <v>145</v>
      </c>
      <c r="B659" s="12" t="s">
        <v>153</v>
      </c>
      <c r="C659" s="12" t="s">
        <v>87</v>
      </c>
      <c r="D659" s="12" t="s">
        <v>88</v>
      </c>
      <c r="E659" s="13">
        <v>226</v>
      </c>
      <c r="F659" s="12" t="s">
        <v>184</v>
      </c>
      <c r="G659" s="13">
        <v>1310</v>
      </c>
      <c r="H659" s="13">
        <v>3480</v>
      </c>
      <c r="I659" s="40" t="s">
        <v>402</v>
      </c>
      <c r="J659" s="47">
        <v>4192048</v>
      </c>
      <c r="K659" s="47">
        <v>4192048</v>
      </c>
      <c r="L659" s="47">
        <v>0</v>
      </c>
      <c r="M659" s="47">
        <v>0</v>
      </c>
      <c r="N659" s="47">
        <v>0</v>
      </c>
      <c r="O659" s="47">
        <v>0</v>
      </c>
      <c r="P659" s="47">
        <v>0</v>
      </c>
      <c r="Q659" s="47">
        <v>0</v>
      </c>
      <c r="R659" s="47">
        <v>0</v>
      </c>
      <c r="S659" s="47">
        <f t="shared" si="75"/>
        <v>4192048</v>
      </c>
      <c r="T659" s="47">
        <v>0</v>
      </c>
      <c r="U659" s="47">
        <v>3144042</v>
      </c>
      <c r="V659" s="47">
        <v>0</v>
      </c>
      <c r="W659" s="47">
        <v>0</v>
      </c>
      <c r="X659" s="47">
        <v>0</v>
      </c>
      <c r="Y659" s="47">
        <v>0</v>
      </c>
      <c r="Z659" s="47">
        <v>1048006</v>
      </c>
      <c r="AA659" s="47">
        <v>0</v>
      </c>
      <c r="AB659" s="15">
        <f t="shared" si="76"/>
        <v>1048006</v>
      </c>
      <c r="AC659" s="49">
        <f t="shared" si="71"/>
        <v>0</v>
      </c>
      <c r="AD659" s="49">
        <f t="shared" si="72"/>
        <v>0</v>
      </c>
      <c r="AE659" s="49">
        <f t="shared" si="73"/>
        <v>0.75000143128132124</v>
      </c>
      <c r="AF659" s="49">
        <f t="shared" si="74"/>
        <v>0.75000143128132124</v>
      </c>
    </row>
    <row r="660" spans="1:32" ht="27" outlineLevel="2" x14ac:dyDescent="0.35">
      <c r="A660" s="12" t="s">
        <v>145</v>
      </c>
      <c r="B660" s="12" t="s">
        <v>153</v>
      </c>
      <c r="C660" s="12" t="s">
        <v>87</v>
      </c>
      <c r="D660" s="12" t="s">
        <v>89</v>
      </c>
      <c r="E660" s="13"/>
      <c r="F660" s="12" t="s">
        <v>184</v>
      </c>
      <c r="G660" s="13">
        <v>1320</v>
      </c>
      <c r="H660" s="13">
        <v>3480</v>
      </c>
      <c r="I660" s="40" t="s">
        <v>244</v>
      </c>
      <c r="J660" s="47">
        <v>711176130</v>
      </c>
      <c r="K660" s="47">
        <v>832176130</v>
      </c>
      <c r="L660" s="47">
        <v>0</v>
      </c>
      <c r="M660" s="47">
        <v>0</v>
      </c>
      <c r="N660" s="47">
        <v>0</v>
      </c>
      <c r="O660" s="47">
        <v>0</v>
      </c>
      <c r="P660" s="47">
        <v>0</v>
      </c>
      <c r="Q660" s="48">
        <v>108000000</v>
      </c>
      <c r="R660" s="47">
        <v>0</v>
      </c>
      <c r="S660" s="47">
        <f t="shared" si="75"/>
        <v>940176130</v>
      </c>
      <c r="T660" s="47">
        <v>0</v>
      </c>
      <c r="U660" s="47">
        <v>996415.65</v>
      </c>
      <c r="V660" s="47">
        <v>0</v>
      </c>
      <c r="W660" s="47">
        <v>587929412.11000001</v>
      </c>
      <c r="X660" s="47">
        <v>587929412.11000001</v>
      </c>
      <c r="Y660" s="47">
        <v>243250302.24000001</v>
      </c>
      <c r="Z660" s="47">
        <v>243250302.24000001</v>
      </c>
      <c r="AA660" s="47">
        <v>0</v>
      </c>
      <c r="AB660" s="15">
        <f t="shared" si="76"/>
        <v>351250302.24000001</v>
      </c>
      <c r="AC660" s="49">
        <f t="shared" si="71"/>
        <v>0.70649636647232361</v>
      </c>
      <c r="AD660" s="49">
        <f t="shared" si="72"/>
        <v>0.62533965003982817</v>
      </c>
      <c r="AE660" s="49">
        <f t="shared" si="73"/>
        <v>1.0598180683442794E-3</v>
      </c>
      <c r="AF660" s="49">
        <f t="shared" si="74"/>
        <v>0.62639946810817249</v>
      </c>
    </row>
    <row r="661" spans="1:32" ht="121.5" outlineLevel="2" x14ac:dyDescent="0.35">
      <c r="A661" s="12" t="s">
        <v>145</v>
      </c>
      <c r="B661" s="12" t="s">
        <v>153</v>
      </c>
      <c r="C661" s="12" t="s">
        <v>87</v>
      </c>
      <c r="D661" s="12" t="s">
        <v>132</v>
      </c>
      <c r="E661" s="13">
        <v>200</v>
      </c>
      <c r="F661" s="12" t="s">
        <v>184</v>
      </c>
      <c r="G661" s="13">
        <v>1320</v>
      </c>
      <c r="H661" s="13">
        <v>3480</v>
      </c>
      <c r="I661" s="40" t="s">
        <v>403</v>
      </c>
      <c r="J661" s="47">
        <v>14486025</v>
      </c>
      <c r="K661" s="47">
        <v>14486025</v>
      </c>
      <c r="L661" s="47">
        <v>0</v>
      </c>
      <c r="M661" s="47">
        <v>0</v>
      </c>
      <c r="N661" s="47">
        <v>0</v>
      </c>
      <c r="O661" s="47">
        <v>0</v>
      </c>
      <c r="P661" s="47">
        <v>0</v>
      </c>
      <c r="Q661" s="47">
        <v>0</v>
      </c>
      <c r="R661" s="47">
        <v>0</v>
      </c>
      <c r="S661" s="47">
        <f t="shared" si="75"/>
        <v>14486025</v>
      </c>
      <c r="T661" s="47">
        <v>0</v>
      </c>
      <c r="U661" s="47">
        <v>1207169</v>
      </c>
      <c r="V661" s="47">
        <v>0</v>
      </c>
      <c r="W661" s="47">
        <v>9657352</v>
      </c>
      <c r="X661" s="47">
        <v>9657352</v>
      </c>
      <c r="Y661" s="47">
        <v>0</v>
      </c>
      <c r="Z661" s="47">
        <v>3621504</v>
      </c>
      <c r="AA661" s="47">
        <v>0</v>
      </c>
      <c r="AB661" s="15">
        <f t="shared" si="76"/>
        <v>3621504</v>
      </c>
      <c r="AC661" s="49">
        <f t="shared" si="71"/>
        <v>0.66666680473076634</v>
      </c>
      <c r="AD661" s="49">
        <f t="shared" si="72"/>
        <v>0.66666680473076634</v>
      </c>
      <c r="AE661" s="49">
        <f t="shared" si="73"/>
        <v>8.3333350591345792E-2</v>
      </c>
      <c r="AF661" s="49">
        <f t="shared" si="74"/>
        <v>0.75000015532211217</v>
      </c>
    </row>
    <row r="662" spans="1:32" ht="40.5" outlineLevel="2" x14ac:dyDescent="0.35">
      <c r="A662" s="12" t="s">
        <v>145</v>
      </c>
      <c r="B662" s="12" t="s">
        <v>153</v>
      </c>
      <c r="C662" s="12" t="s">
        <v>87</v>
      </c>
      <c r="D662" s="12" t="s">
        <v>135</v>
      </c>
      <c r="E662" s="13"/>
      <c r="F662" s="12" t="s">
        <v>184</v>
      </c>
      <c r="G662" s="13">
        <v>1320</v>
      </c>
      <c r="H662" s="13">
        <v>3480</v>
      </c>
      <c r="I662" s="40" t="s">
        <v>380</v>
      </c>
      <c r="J662" s="47">
        <v>2500000</v>
      </c>
      <c r="K662" s="47">
        <v>2500000</v>
      </c>
      <c r="L662" s="47">
        <v>0</v>
      </c>
      <c r="M662" s="47">
        <v>0</v>
      </c>
      <c r="N662" s="47">
        <v>0</v>
      </c>
      <c r="O662" s="47">
        <v>0</v>
      </c>
      <c r="P662" s="47">
        <v>0</v>
      </c>
      <c r="Q662" s="47">
        <v>0</v>
      </c>
      <c r="R662" s="47">
        <v>0</v>
      </c>
      <c r="S662" s="47">
        <f t="shared" si="75"/>
        <v>2500000</v>
      </c>
      <c r="T662" s="47">
        <v>0</v>
      </c>
      <c r="U662" s="47">
        <v>2000000</v>
      </c>
      <c r="V662" s="47">
        <v>0</v>
      </c>
      <c r="W662" s="47">
        <v>0</v>
      </c>
      <c r="X662" s="47">
        <v>0</v>
      </c>
      <c r="Y662" s="47">
        <v>0</v>
      </c>
      <c r="Z662" s="47">
        <v>500000</v>
      </c>
      <c r="AA662" s="47">
        <v>0</v>
      </c>
      <c r="AB662" s="15">
        <f t="shared" si="76"/>
        <v>500000</v>
      </c>
      <c r="AC662" s="49">
        <f t="shared" si="71"/>
        <v>0</v>
      </c>
      <c r="AD662" s="49">
        <f t="shared" si="72"/>
        <v>0</v>
      </c>
      <c r="AE662" s="49">
        <f t="shared" si="73"/>
        <v>0.8</v>
      </c>
      <c r="AF662" s="49">
        <f t="shared" si="74"/>
        <v>0.8</v>
      </c>
    </row>
    <row r="663" spans="1:32" outlineLevel="1" x14ac:dyDescent="0.35">
      <c r="A663" s="34"/>
      <c r="B663" s="34"/>
      <c r="C663" s="34" t="s">
        <v>255</v>
      </c>
      <c r="D663" s="34"/>
      <c r="E663" s="33"/>
      <c r="F663" s="34"/>
      <c r="G663" s="33"/>
      <c r="H663" s="33"/>
      <c r="I663" s="51"/>
      <c r="J663" s="52">
        <f t="shared" ref="J663:AB663" si="77">SUBTOTAL(9,J482:J662)</f>
        <v>907477840068</v>
      </c>
      <c r="K663" s="52">
        <f t="shared" si="77"/>
        <v>919675314236</v>
      </c>
      <c r="L663" s="52">
        <f t="shared" si="77"/>
        <v>0</v>
      </c>
      <c r="M663" s="52">
        <f t="shared" si="77"/>
        <v>4798051863</v>
      </c>
      <c r="N663" s="52">
        <f t="shared" si="77"/>
        <v>-1430469631</v>
      </c>
      <c r="O663" s="52">
        <f t="shared" si="77"/>
        <v>1590580560</v>
      </c>
      <c r="P663" s="52">
        <f t="shared" si="77"/>
        <v>4241565</v>
      </c>
      <c r="Q663" s="52">
        <f t="shared" si="77"/>
        <v>2599000000</v>
      </c>
      <c r="R663" s="52">
        <f t="shared" si="77"/>
        <v>1447772491.4300003</v>
      </c>
      <c r="S663" s="52">
        <f t="shared" si="77"/>
        <v>920848086170</v>
      </c>
      <c r="T663" s="52">
        <f t="shared" si="77"/>
        <v>0</v>
      </c>
      <c r="U663" s="52">
        <f t="shared" si="77"/>
        <v>74690617692.77005</v>
      </c>
      <c r="V663" s="52">
        <f t="shared" si="77"/>
        <v>0</v>
      </c>
      <c r="W663" s="52">
        <f t="shared" si="77"/>
        <v>627793749026.02942</v>
      </c>
      <c r="X663" s="52">
        <f t="shared" si="77"/>
        <v>627651127265.78943</v>
      </c>
      <c r="Y663" s="52">
        <f t="shared" si="77"/>
        <v>5520900103.3800001</v>
      </c>
      <c r="Z663" s="52">
        <f t="shared" si="77"/>
        <v>217190947517.20004</v>
      </c>
      <c r="AA663" s="52">
        <f t="shared" si="77"/>
        <v>2000000000</v>
      </c>
      <c r="AB663" s="54">
        <f t="shared" si="77"/>
        <v>216363719451.20001</v>
      </c>
      <c r="AC663" s="55">
        <f t="shared" si="71"/>
        <v>0.6826254215027564</v>
      </c>
      <c r="AD663" s="55">
        <f t="shared" si="72"/>
        <v>0.6817560447317158</v>
      </c>
      <c r="AE663" s="55">
        <f t="shared" si="73"/>
        <v>8.1110683525904878E-2</v>
      </c>
      <c r="AF663" s="55">
        <f t="shared" si="74"/>
        <v>0.7628667282576207</v>
      </c>
    </row>
    <row r="664" spans="1:32" ht="94.5" outlineLevel="2" x14ac:dyDescent="0.35">
      <c r="A664" s="12" t="s">
        <v>31</v>
      </c>
      <c r="B664" s="12" t="s">
        <v>32</v>
      </c>
      <c r="C664" s="12" t="s">
        <v>92</v>
      </c>
      <c r="D664" s="12" t="s">
        <v>93</v>
      </c>
      <c r="E664" s="13">
        <v>222</v>
      </c>
      <c r="F664" s="12">
        <v>280</v>
      </c>
      <c r="G664" s="13">
        <v>2310</v>
      </c>
      <c r="H664" s="13">
        <v>3440</v>
      </c>
      <c r="I664" s="40" t="s">
        <v>231</v>
      </c>
      <c r="J664" s="47">
        <v>15000000000</v>
      </c>
      <c r="K664" s="47">
        <v>15000000000</v>
      </c>
      <c r="L664" s="47">
        <v>0</v>
      </c>
      <c r="M664" s="47">
        <v>0</v>
      </c>
      <c r="N664" s="47">
        <v>0</v>
      </c>
      <c r="O664" s="47">
        <v>0</v>
      </c>
      <c r="P664" s="47">
        <v>0</v>
      </c>
      <c r="Q664" s="47">
        <v>0</v>
      </c>
      <c r="R664" s="47">
        <v>0</v>
      </c>
      <c r="S664" s="47">
        <f t="shared" ref="S664:S676" si="78">+K664+N664+P664+Q664</f>
        <v>15000000000</v>
      </c>
      <c r="T664" s="47">
        <v>0</v>
      </c>
      <c r="U664" s="47">
        <v>1153846155</v>
      </c>
      <c r="V664" s="47">
        <v>0</v>
      </c>
      <c r="W664" s="47">
        <v>10384615384</v>
      </c>
      <c r="X664" s="47">
        <v>10384615384</v>
      </c>
      <c r="Y664" s="47">
        <v>0</v>
      </c>
      <c r="Z664" s="47">
        <v>3461538461</v>
      </c>
      <c r="AA664" s="47">
        <v>0</v>
      </c>
      <c r="AB664" s="15">
        <f t="shared" si="76"/>
        <v>3461538461</v>
      </c>
      <c r="AC664" s="49">
        <f t="shared" si="71"/>
        <v>0.69230769226666666</v>
      </c>
      <c r="AD664" s="49">
        <f t="shared" si="72"/>
        <v>0.69230769226666666</v>
      </c>
      <c r="AE664" s="49">
        <f t="shared" si="73"/>
        <v>7.6923077000000006E-2</v>
      </c>
      <c r="AF664" s="49">
        <f t="shared" si="74"/>
        <v>0.76923076926666667</v>
      </c>
    </row>
    <row r="665" spans="1:32" ht="54" outlineLevel="2" x14ac:dyDescent="0.35">
      <c r="A665" s="12" t="s">
        <v>136</v>
      </c>
      <c r="B665" s="12" t="s">
        <v>32</v>
      </c>
      <c r="C665" s="12" t="s">
        <v>92</v>
      </c>
      <c r="D665" s="12" t="s">
        <v>93</v>
      </c>
      <c r="E665" s="13">
        <v>206</v>
      </c>
      <c r="F665" s="12" t="s">
        <v>184</v>
      </c>
      <c r="G665" s="13">
        <v>2310</v>
      </c>
      <c r="H665" s="13">
        <v>3480</v>
      </c>
      <c r="I665" s="40" t="s">
        <v>303</v>
      </c>
      <c r="J665" s="47">
        <v>4000000000</v>
      </c>
      <c r="K665" s="47">
        <v>4000000000</v>
      </c>
      <c r="L665" s="47">
        <v>0</v>
      </c>
      <c r="M665" s="47">
        <v>0</v>
      </c>
      <c r="N665" s="47">
        <v>0</v>
      </c>
      <c r="O665" s="47">
        <v>0</v>
      </c>
      <c r="P665" s="47">
        <v>0</v>
      </c>
      <c r="Q665" s="47">
        <v>0</v>
      </c>
      <c r="R665" s="47">
        <v>0</v>
      </c>
      <c r="S665" s="47">
        <f t="shared" si="78"/>
        <v>4000000000</v>
      </c>
      <c r="T665" s="47">
        <v>0</v>
      </c>
      <c r="U665" s="47">
        <v>0</v>
      </c>
      <c r="V665" s="47">
        <v>0</v>
      </c>
      <c r="W665" s="47">
        <v>4000000000</v>
      </c>
      <c r="X665" s="47">
        <v>4000000000</v>
      </c>
      <c r="Y665" s="47">
        <v>0</v>
      </c>
      <c r="Z665" s="47">
        <v>0</v>
      </c>
      <c r="AA665" s="47">
        <v>0</v>
      </c>
      <c r="AB665" s="15">
        <f t="shared" si="76"/>
        <v>0</v>
      </c>
      <c r="AC665" s="49">
        <f t="shared" si="71"/>
        <v>1</v>
      </c>
      <c r="AD665" s="49">
        <f t="shared" si="72"/>
        <v>1</v>
      </c>
      <c r="AE665" s="49">
        <f t="shared" si="73"/>
        <v>0</v>
      </c>
      <c r="AF665" s="49">
        <f t="shared" si="74"/>
        <v>1</v>
      </c>
    </row>
    <row r="666" spans="1:32" ht="54" outlineLevel="2" x14ac:dyDescent="0.35">
      <c r="A666" s="12" t="s">
        <v>136</v>
      </c>
      <c r="B666" s="12" t="s">
        <v>32</v>
      </c>
      <c r="C666" s="12" t="s">
        <v>92</v>
      </c>
      <c r="D666" s="12" t="s">
        <v>93</v>
      </c>
      <c r="E666" s="13">
        <v>206</v>
      </c>
      <c r="F666" s="12">
        <v>280</v>
      </c>
      <c r="G666" s="13">
        <v>2310</v>
      </c>
      <c r="H666" s="13">
        <v>3480</v>
      </c>
      <c r="I666" s="40" t="s">
        <v>302</v>
      </c>
      <c r="J666" s="47">
        <v>16610360550</v>
      </c>
      <c r="K666" s="47">
        <v>16610360550</v>
      </c>
      <c r="L666" s="47">
        <v>0</v>
      </c>
      <c r="M666" s="47">
        <v>0</v>
      </c>
      <c r="N666" s="48">
        <v>8117563909</v>
      </c>
      <c r="O666" s="47">
        <v>0</v>
      </c>
      <c r="P666" s="47">
        <v>0</v>
      </c>
      <c r="Q666" s="47">
        <v>0</v>
      </c>
      <c r="R666" s="47">
        <v>0</v>
      </c>
      <c r="S666" s="47">
        <f t="shared" si="78"/>
        <v>24727924459</v>
      </c>
      <c r="T666" s="47">
        <v>0</v>
      </c>
      <c r="U666" s="47">
        <v>203726001.77000001</v>
      </c>
      <c r="V666" s="47">
        <v>0</v>
      </c>
      <c r="W666" s="47">
        <v>16406634548.23</v>
      </c>
      <c r="X666" s="47">
        <v>16406634548.23</v>
      </c>
      <c r="Y666" s="47">
        <v>0</v>
      </c>
      <c r="Z666" s="47">
        <v>0</v>
      </c>
      <c r="AA666" s="47">
        <v>0</v>
      </c>
      <c r="AB666" s="15">
        <f t="shared" si="76"/>
        <v>8117563909</v>
      </c>
      <c r="AC666" s="49">
        <f t="shared" si="71"/>
        <v>0.98773500423685867</v>
      </c>
      <c r="AD666" s="49">
        <f t="shared" si="72"/>
        <v>0.66348611568402882</v>
      </c>
      <c r="AE666" s="49">
        <f t="shared" si="73"/>
        <v>8.2387020434240964E-3</v>
      </c>
      <c r="AF666" s="49">
        <f t="shared" si="74"/>
        <v>0.67172481772745296</v>
      </c>
    </row>
    <row r="667" spans="1:32" ht="54" outlineLevel="2" x14ac:dyDescent="0.35">
      <c r="A667" s="12" t="s">
        <v>143</v>
      </c>
      <c r="B667" s="12" t="s">
        <v>32</v>
      </c>
      <c r="C667" s="12" t="s">
        <v>92</v>
      </c>
      <c r="D667" s="12" t="s">
        <v>93</v>
      </c>
      <c r="E667" s="13">
        <v>212</v>
      </c>
      <c r="F667" s="12">
        <v>280</v>
      </c>
      <c r="G667" s="13">
        <v>2310</v>
      </c>
      <c r="H667" s="13">
        <v>3460</v>
      </c>
      <c r="I667" s="40" t="s">
        <v>333</v>
      </c>
      <c r="J667" s="47">
        <v>550000000</v>
      </c>
      <c r="K667" s="47">
        <v>558000000</v>
      </c>
      <c r="L667" s="47">
        <v>0</v>
      </c>
      <c r="M667" s="47">
        <v>0</v>
      </c>
      <c r="N667" s="48">
        <v>180000000</v>
      </c>
      <c r="O667" s="47">
        <v>0</v>
      </c>
      <c r="P667" s="47">
        <v>0</v>
      </c>
      <c r="Q667" s="47">
        <v>0</v>
      </c>
      <c r="R667" s="47">
        <v>0</v>
      </c>
      <c r="S667" s="47">
        <f t="shared" si="78"/>
        <v>738000000</v>
      </c>
      <c r="T667" s="47">
        <v>0</v>
      </c>
      <c r="U667" s="47">
        <v>96214514.730000004</v>
      </c>
      <c r="V667" s="47">
        <v>0</v>
      </c>
      <c r="W667" s="47">
        <v>361312156.25</v>
      </c>
      <c r="X667" s="47">
        <v>361312156.25</v>
      </c>
      <c r="Y667" s="47">
        <v>0</v>
      </c>
      <c r="Z667" s="47">
        <v>100473329.02</v>
      </c>
      <c r="AA667" s="47">
        <v>0</v>
      </c>
      <c r="AB667" s="15">
        <f t="shared" si="76"/>
        <v>280473329.01999998</v>
      </c>
      <c r="AC667" s="49">
        <f t="shared" si="71"/>
        <v>0.64751282482078854</v>
      </c>
      <c r="AD667" s="49">
        <f t="shared" si="72"/>
        <v>0.48958286754742547</v>
      </c>
      <c r="AE667" s="49">
        <f t="shared" si="73"/>
        <v>0.13037197117886179</v>
      </c>
      <c r="AF667" s="49">
        <f t="shared" si="74"/>
        <v>0.61995483872628721</v>
      </c>
    </row>
    <row r="668" spans="1:32" ht="81" outlineLevel="2" x14ac:dyDescent="0.35">
      <c r="A668" s="12" t="s">
        <v>143</v>
      </c>
      <c r="B668" s="12" t="s">
        <v>32</v>
      </c>
      <c r="C668" s="12" t="s">
        <v>92</v>
      </c>
      <c r="D668" s="12" t="s">
        <v>93</v>
      </c>
      <c r="E668" s="13">
        <v>214</v>
      </c>
      <c r="F668" s="12">
        <v>280</v>
      </c>
      <c r="G668" s="13">
        <v>2310</v>
      </c>
      <c r="H668" s="13">
        <v>3460</v>
      </c>
      <c r="I668" s="40" t="s">
        <v>334</v>
      </c>
      <c r="J668" s="47">
        <v>30000000</v>
      </c>
      <c r="K668" s="47">
        <v>22000000</v>
      </c>
      <c r="L668" s="47">
        <v>0</v>
      </c>
      <c r="M668" s="47">
        <v>0</v>
      </c>
      <c r="N668" s="47">
        <v>0</v>
      </c>
      <c r="O668" s="47">
        <v>0</v>
      </c>
      <c r="P668" s="47">
        <v>0</v>
      </c>
      <c r="Q668" s="47">
        <v>0</v>
      </c>
      <c r="R668" s="47">
        <v>0</v>
      </c>
      <c r="S668" s="47">
        <f t="shared" si="78"/>
        <v>22000000</v>
      </c>
      <c r="T668" s="47">
        <v>0</v>
      </c>
      <c r="U668" s="47">
        <v>310000</v>
      </c>
      <c r="V668" s="47">
        <v>0</v>
      </c>
      <c r="W668" s="47">
        <v>21000000</v>
      </c>
      <c r="X668" s="47">
        <v>21000000</v>
      </c>
      <c r="Y668" s="47">
        <v>690000</v>
      </c>
      <c r="Z668" s="47">
        <v>690000</v>
      </c>
      <c r="AA668" s="47">
        <v>0</v>
      </c>
      <c r="AB668" s="15">
        <f t="shared" si="76"/>
        <v>690000</v>
      </c>
      <c r="AC668" s="49">
        <f t="shared" si="71"/>
        <v>0.95454545454545459</v>
      </c>
      <c r="AD668" s="49">
        <f t="shared" si="72"/>
        <v>0.95454545454545459</v>
      </c>
      <c r="AE668" s="49">
        <f t="shared" si="73"/>
        <v>1.4090909090909091E-2</v>
      </c>
      <c r="AF668" s="49">
        <f t="shared" si="74"/>
        <v>0.96863636363636363</v>
      </c>
    </row>
    <row r="669" spans="1:32" ht="40.5" outlineLevel="2" x14ac:dyDescent="0.35">
      <c r="A669" s="12" t="s">
        <v>145</v>
      </c>
      <c r="B669" s="12" t="s">
        <v>127</v>
      </c>
      <c r="C669" s="12" t="s">
        <v>92</v>
      </c>
      <c r="D669" s="12" t="s">
        <v>93</v>
      </c>
      <c r="E669" s="13">
        <v>200</v>
      </c>
      <c r="F669" s="12">
        <v>280</v>
      </c>
      <c r="G669" s="13">
        <v>2310</v>
      </c>
      <c r="H669" s="13">
        <v>3410</v>
      </c>
      <c r="I669" s="40" t="s">
        <v>342</v>
      </c>
      <c r="J669" s="47">
        <v>50843499</v>
      </c>
      <c r="K669" s="47">
        <v>50843499</v>
      </c>
      <c r="L669" s="47">
        <v>0</v>
      </c>
      <c r="M669" s="47">
        <v>0</v>
      </c>
      <c r="N669" s="47">
        <v>0</v>
      </c>
      <c r="O669" s="47">
        <v>0</v>
      </c>
      <c r="P669" s="47">
        <v>0</v>
      </c>
      <c r="Q669" s="47">
        <v>0</v>
      </c>
      <c r="R669" s="47">
        <v>0</v>
      </c>
      <c r="S669" s="47">
        <f t="shared" si="78"/>
        <v>50843499</v>
      </c>
      <c r="T669" s="47">
        <v>0</v>
      </c>
      <c r="U669" s="47">
        <v>18444527.079999998</v>
      </c>
      <c r="V669" s="47">
        <v>0</v>
      </c>
      <c r="W669" s="47">
        <v>19688103.920000002</v>
      </c>
      <c r="X669" s="47">
        <v>19688103.920000002</v>
      </c>
      <c r="Y669" s="47">
        <v>0</v>
      </c>
      <c r="Z669" s="47">
        <v>12710868</v>
      </c>
      <c r="AA669" s="47">
        <v>0</v>
      </c>
      <c r="AB669" s="15">
        <f t="shared" si="76"/>
        <v>12710868</v>
      </c>
      <c r="AC669" s="49">
        <f t="shared" si="71"/>
        <v>0.38722952407347105</v>
      </c>
      <c r="AD669" s="49">
        <f t="shared" si="72"/>
        <v>0.38722952407347105</v>
      </c>
      <c r="AE669" s="49">
        <f t="shared" si="73"/>
        <v>0.36277060868686473</v>
      </c>
      <c r="AF669" s="49">
        <f t="shared" si="74"/>
        <v>0.75000013276033584</v>
      </c>
    </row>
    <row r="670" spans="1:32" ht="40.5" outlineLevel="2" x14ac:dyDescent="0.35">
      <c r="A670" s="12" t="s">
        <v>145</v>
      </c>
      <c r="B670" s="12" t="s">
        <v>127</v>
      </c>
      <c r="C670" s="12" t="s">
        <v>92</v>
      </c>
      <c r="D670" s="12" t="s">
        <v>93</v>
      </c>
      <c r="E670" s="13">
        <v>202</v>
      </c>
      <c r="F670" s="12">
        <v>280</v>
      </c>
      <c r="G670" s="13">
        <v>2310</v>
      </c>
      <c r="H670" s="13">
        <v>3410</v>
      </c>
      <c r="I670" s="40" t="s">
        <v>343</v>
      </c>
      <c r="J670" s="47">
        <v>1116673</v>
      </c>
      <c r="K670" s="47">
        <v>1116673</v>
      </c>
      <c r="L670" s="47">
        <v>0</v>
      </c>
      <c r="M670" s="47">
        <v>0</v>
      </c>
      <c r="N670" s="47">
        <v>0</v>
      </c>
      <c r="O670" s="47">
        <v>0</v>
      </c>
      <c r="P670" s="47">
        <v>0</v>
      </c>
      <c r="Q670" s="47">
        <v>0</v>
      </c>
      <c r="R670" s="47">
        <v>0</v>
      </c>
      <c r="S670" s="47">
        <f t="shared" si="78"/>
        <v>1116673</v>
      </c>
      <c r="T670" s="47">
        <v>0</v>
      </c>
      <c r="U670" s="47">
        <v>405104.25</v>
      </c>
      <c r="V670" s="47">
        <v>0</v>
      </c>
      <c r="W670" s="47">
        <v>432408.75</v>
      </c>
      <c r="X670" s="47">
        <v>432408.75</v>
      </c>
      <c r="Y670" s="47">
        <v>0</v>
      </c>
      <c r="Z670" s="47">
        <v>279160</v>
      </c>
      <c r="AA670" s="47">
        <v>0</v>
      </c>
      <c r="AB670" s="15">
        <f t="shared" si="76"/>
        <v>279160</v>
      </c>
      <c r="AC670" s="49">
        <f t="shared" si="71"/>
        <v>0.387229520190781</v>
      </c>
      <c r="AD670" s="49">
        <f t="shared" si="72"/>
        <v>0.387229520190781</v>
      </c>
      <c r="AE670" s="49">
        <f t="shared" si="73"/>
        <v>0.36277786782701832</v>
      </c>
      <c r="AF670" s="49">
        <f t="shared" si="74"/>
        <v>0.75000738801779931</v>
      </c>
    </row>
    <row r="671" spans="1:32" ht="81" outlineLevel="2" x14ac:dyDescent="0.35">
      <c r="A671" s="12" t="s">
        <v>145</v>
      </c>
      <c r="B671" s="12" t="s">
        <v>134</v>
      </c>
      <c r="C671" s="12" t="s">
        <v>92</v>
      </c>
      <c r="D671" s="12" t="s">
        <v>93</v>
      </c>
      <c r="E671" s="13">
        <v>212</v>
      </c>
      <c r="F671" s="12" t="s">
        <v>381</v>
      </c>
      <c r="G671" s="13">
        <v>2310</v>
      </c>
      <c r="H671" s="13">
        <v>3420</v>
      </c>
      <c r="I671" s="40" t="s">
        <v>382</v>
      </c>
      <c r="J671" s="47">
        <v>6496129955</v>
      </c>
      <c r="K671" s="47">
        <v>6492955851</v>
      </c>
      <c r="L671" s="47">
        <v>0</v>
      </c>
      <c r="M671" s="47">
        <v>0</v>
      </c>
      <c r="N671" s="47">
        <v>0</v>
      </c>
      <c r="O671" s="47">
        <v>0</v>
      </c>
      <c r="P671" s="47">
        <v>0</v>
      </c>
      <c r="Q671" s="47">
        <v>0</v>
      </c>
      <c r="R671" s="47">
        <v>0</v>
      </c>
      <c r="S671" s="47">
        <f t="shared" si="78"/>
        <v>6492955851</v>
      </c>
      <c r="T671" s="47">
        <v>0</v>
      </c>
      <c r="U671" s="47">
        <v>2725697.88</v>
      </c>
      <c r="V671" s="47">
        <v>0</v>
      </c>
      <c r="W671" s="47">
        <v>4867784716.6199999</v>
      </c>
      <c r="X671" s="47">
        <v>4867784716.6199999</v>
      </c>
      <c r="Y671" s="47">
        <v>0</v>
      </c>
      <c r="Z671" s="47">
        <v>1622445436.5</v>
      </c>
      <c r="AA671" s="47">
        <v>0</v>
      </c>
      <c r="AB671" s="15">
        <f t="shared" si="76"/>
        <v>1622445436.5</v>
      </c>
      <c r="AC671" s="49">
        <f t="shared" si="71"/>
        <v>0.74970242033453804</v>
      </c>
      <c r="AD671" s="49">
        <f t="shared" si="72"/>
        <v>0.74970242033453804</v>
      </c>
      <c r="AE671" s="49">
        <f t="shared" si="73"/>
        <v>4.1979307153000383E-4</v>
      </c>
      <c r="AF671" s="49">
        <f t="shared" si="74"/>
        <v>0.75012221340606799</v>
      </c>
    </row>
    <row r="672" spans="1:32" ht="54" outlineLevel="2" x14ac:dyDescent="0.35">
      <c r="A672" s="12" t="s">
        <v>145</v>
      </c>
      <c r="B672" s="12" t="s">
        <v>134</v>
      </c>
      <c r="C672" s="12" t="s">
        <v>92</v>
      </c>
      <c r="D672" s="12" t="s">
        <v>149</v>
      </c>
      <c r="E672" s="13">
        <v>400</v>
      </c>
      <c r="F672" s="12" t="s">
        <v>381</v>
      </c>
      <c r="G672" s="13">
        <v>2320</v>
      </c>
      <c r="H672" s="13">
        <v>3420</v>
      </c>
      <c r="I672" s="40" t="s">
        <v>383</v>
      </c>
      <c r="J672" s="47">
        <v>58496538</v>
      </c>
      <c r="K672" s="47">
        <v>57120078</v>
      </c>
      <c r="L672" s="47">
        <v>0</v>
      </c>
      <c r="M672" s="47">
        <v>0</v>
      </c>
      <c r="N672" s="47">
        <v>0</v>
      </c>
      <c r="O672" s="47">
        <v>0</v>
      </c>
      <c r="P672" s="47">
        <v>0</v>
      </c>
      <c r="Q672" s="47">
        <v>0</v>
      </c>
      <c r="R672" s="47">
        <v>0</v>
      </c>
      <c r="S672" s="47">
        <f t="shared" si="78"/>
        <v>57120078</v>
      </c>
      <c r="T672" s="47">
        <v>0</v>
      </c>
      <c r="U672" s="47">
        <v>0</v>
      </c>
      <c r="V672" s="47">
        <v>0</v>
      </c>
      <c r="W672" s="47">
        <v>57120078</v>
      </c>
      <c r="X672" s="47">
        <v>57120078</v>
      </c>
      <c r="Y672" s="47">
        <v>0</v>
      </c>
      <c r="Z672" s="47">
        <v>0</v>
      </c>
      <c r="AA672" s="47">
        <v>0</v>
      </c>
      <c r="AB672" s="15">
        <f t="shared" si="76"/>
        <v>0</v>
      </c>
      <c r="AC672" s="49">
        <f t="shared" si="71"/>
        <v>1</v>
      </c>
      <c r="AD672" s="49">
        <f t="shared" si="72"/>
        <v>1</v>
      </c>
      <c r="AE672" s="49">
        <f t="shared" si="73"/>
        <v>0</v>
      </c>
      <c r="AF672" s="49">
        <f t="shared" si="74"/>
        <v>1</v>
      </c>
    </row>
    <row r="673" spans="1:32" ht="54" outlineLevel="2" x14ac:dyDescent="0.35">
      <c r="A673" s="12" t="s">
        <v>145</v>
      </c>
      <c r="B673" s="12" t="s">
        <v>134</v>
      </c>
      <c r="C673" s="12" t="s">
        <v>92</v>
      </c>
      <c r="D673" s="12" t="s">
        <v>150</v>
      </c>
      <c r="E673" s="13">
        <v>400</v>
      </c>
      <c r="F673" s="12" t="s">
        <v>381</v>
      </c>
      <c r="G673" s="13">
        <v>2320</v>
      </c>
      <c r="H673" s="13">
        <v>3420</v>
      </c>
      <c r="I673" s="40" t="s">
        <v>384</v>
      </c>
      <c r="J673" s="47">
        <v>49299671</v>
      </c>
      <c r="K673" s="47">
        <v>49206799</v>
      </c>
      <c r="L673" s="47">
        <v>0</v>
      </c>
      <c r="M673" s="47">
        <v>0</v>
      </c>
      <c r="N673" s="47">
        <v>0</v>
      </c>
      <c r="O673" s="47">
        <v>0</v>
      </c>
      <c r="P673" s="47">
        <v>0</v>
      </c>
      <c r="Q673" s="47">
        <v>0</v>
      </c>
      <c r="R673" s="47">
        <v>0</v>
      </c>
      <c r="S673" s="47">
        <f t="shared" si="78"/>
        <v>49206799</v>
      </c>
      <c r="T673" s="47">
        <v>0</v>
      </c>
      <c r="U673" s="47">
        <v>0</v>
      </c>
      <c r="V673" s="47">
        <v>0</v>
      </c>
      <c r="W673" s="47">
        <v>49206799</v>
      </c>
      <c r="X673" s="47">
        <v>49206799</v>
      </c>
      <c r="Y673" s="47">
        <v>0</v>
      </c>
      <c r="Z673" s="47">
        <v>0</v>
      </c>
      <c r="AA673" s="47">
        <v>0</v>
      </c>
      <c r="AB673" s="15">
        <f t="shared" si="76"/>
        <v>0</v>
      </c>
      <c r="AC673" s="49">
        <f t="shared" si="71"/>
        <v>1</v>
      </c>
      <c r="AD673" s="49">
        <f t="shared" si="72"/>
        <v>1</v>
      </c>
      <c r="AE673" s="49">
        <f t="shared" si="73"/>
        <v>0</v>
      </c>
      <c r="AF673" s="49">
        <f t="shared" si="74"/>
        <v>1</v>
      </c>
    </row>
    <row r="674" spans="1:32" ht="54" outlineLevel="2" x14ac:dyDescent="0.35">
      <c r="A674" s="12" t="s">
        <v>145</v>
      </c>
      <c r="B674" s="12" t="s">
        <v>134</v>
      </c>
      <c r="C674" s="12" t="s">
        <v>92</v>
      </c>
      <c r="D674" s="12" t="s">
        <v>151</v>
      </c>
      <c r="E674" s="13">
        <v>400</v>
      </c>
      <c r="F674" s="12" t="s">
        <v>381</v>
      </c>
      <c r="G674" s="13">
        <v>2320</v>
      </c>
      <c r="H674" s="13">
        <v>3420</v>
      </c>
      <c r="I674" s="40" t="s">
        <v>385</v>
      </c>
      <c r="J674" s="47">
        <v>31370839</v>
      </c>
      <c r="K674" s="47">
        <v>33484989</v>
      </c>
      <c r="L674" s="47">
        <v>0</v>
      </c>
      <c r="M674" s="47">
        <v>0</v>
      </c>
      <c r="N674" s="47">
        <v>0</v>
      </c>
      <c r="O674" s="47">
        <v>0</v>
      </c>
      <c r="P674" s="47">
        <v>0</v>
      </c>
      <c r="Q674" s="47">
        <v>0</v>
      </c>
      <c r="R674" s="47">
        <v>0</v>
      </c>
      <c r="S674" s="47">
        <f t="shared" si="78"/>
        <v>33484989</v>
      </c>
      <c r="T674" s="47">
        <v>0</v>
      </c>
      <c r="U674" s="47">
        <v>24585204.5</v>
      </c>
      <c r="V674" s="47">
        <v>0</v>
      </c>
      <c r="W674" s="47">
        <v>0</v>
      </c>
      <c r="X674" s="47">
        <v>0</v>
      </c>
      <c r="Y674" s="47">
        <v>0</v>
      </c>
      <c r="Z674" s="47">
        <v>8899784.5</v>
      </c>
      <c r="AA674" s="47">
        <v>0</v>
      </c>
      <c r="AB674" s="15">
        <f t="shared" si="76"/>
        <v>8899784.5</v>
      </c>
      <c r="AC674" s="49">
        <f t="shared" si="71"/>
        <v>0</v>
      </c>
      <c r="AD674" s="49">
        <f t="shared" si="72"/>
        <v>0</v>
      </c>
      <c r="AE674" s="49">
        <f t="shared" si="73"/>
        <v>0.73421569587494862</v>
      </c>
      <c r="AF674" s="49">
        <f t="shared" si="74"/>
        <v>0.73421569587494862</v>
      </c>
    </row>
    <row r="675" spans="1:32" ht="121.5" outlineLevel="2" x14ac:dyDescent="0.35">
      <c r="A675" s="12" t="s">
        <v>145</v>
      </c>
      <c r="B675" s="12" t="s">
        <v>152</v>
      </c>
      <c r="C675" s="12" t="s">
        <v>92</v>
      </c>
      <c r="D675" s="12" t="s">
        <v>93</v>
      </c>
      <c r="E675" s="13">
        <v>212</v>
      </c>
      <c r="F675" s="12" t="s">
        <v>381</v>
      </c>
      <c r="G675" s="13">
        <v>2310</v>
      </c>
      <c r="H675" s="13">
        <v>3480</v>
      </c>
      <c r="I675" s="40" t="s">
        <v>396</v>
      </c>
      <c r="J675" s="47">
        <v>927775267</v>
      </c>
      <c r="K675" s="47">
        <v>927775267</v>
      </c>
      <c r="L675" s="47">
        <v>0</v>
      </c>
      <c r="M675" s="47">
        <v>0</v>
      </c>
      <c r="N675" s="47">
        <v>0</v>
      </c>
      <c r="O675" s="47">
        <v>0</v>
      </c>
      <c r="P675" s="47">
        <v>0</v>
      </c>
      <c r="Q675" s="47">
        <v>0</v>
      </c>
      <c r="R675" s="47">
        <v>0</v>
      </c>
      <c r="S675" s="47">
        <f t="shared" si="78"/>
        <v>927775267</v>
      </c>
      <c r="T675" s="47">
        <v>0</v>
      </c>
      <c r="U675" s="47">
        <v>340020391</v>
      </c>
      <c r="V675" s="47">
        <v>0</v>
      </c>
      <c r="W675" s="47">
        <v>329596672</v>
      </c>
      <c r="X675" s="47">
        <v>329596672</v>
      </c>
      <c r="Y675" s="47">
        <v>0</v>
      </c>
      <c r="Z675" s="47">
        <v>258158204</v>
      </c>
      <c r="AA675" s="47">
        <v>0</v>
      </c>
      <c r="AB675" s="15">
        <f t="shared" si="76"/>
        <v>258158204</v>
      </c>
      <c r="AC675" s="49">
        <f t="shared" si="71"/>
        <v>0.35525485936455775</v>
      </c>
      <c r="AD675" s="49">
        <f t="shared" si="72"/>
        <v>0.35525485936455775</v>
      </c>
      <c r="AE675" s="49">
        <f t="shared" si="73"/>
        <v>0.3664900359970471</v>
      </c>
      <c r="AF675" s="49">
        <f t="shared" si="74"/>
        <v>0.7217448953616048</v>
      </c>
    </row>
    <row r="676" spans="1:32" s="50" customFormat="1" ht="54" outlineLevel="2" x14ac:dyDescent="0.35">
      <c r="A676" s="12" t="s">
        <v>145</v>
      </c>
      <c r="B676" s="12" t="s">
        <v>153</v>
      </c>
      <c r="C676" s="12" t="s">
        <v>92</v>
      </c>
      <c r="D676" s="12" t="s">
        <v>150</v>
      </c>
      <c r="E676" s="13">
        <v>400</v>
      </c>
      <c r="F676" s="12" t="s">
        <v>381</v>
      </c>
      <c r="G676" s="13">
        <v>2320</v>
      </c>
      <c r="H676" s="13">
        <v>3480</v>
      </c>
      <c r="I676" s="40" t="s">
        <v>384</v>
      </c>
      <c r="J676" s="47">
        <v>47825627</v>
      </c>
      <c r="K676" s="47">
        <v>50354913</v>
      </c>
      <c r="L676" s="47">
        <v>0</v>
      </c>
      <c r="M676" s="47">
        <v>0</v>
      </c>
      <c r="N676" s="47">
        <v>0</v>
      </c>
      <c r="O676" s="47">
        <v>0</v>
      </c>
      <c r="P676" s="47">
        <v>0</v>
      </c>
      <c r="Q676" s="47">
        <v>0</v>
      </c>
      <c r="R676" s="47">
        <v>0</v>
      </c>
      <c r="S676" s="47">
        <f t="shared" si="78"/>
        <v>50354913</v>
      </c>
      <c r="T676" s="47">
        <v>0</v>
      </c>
      <c r="U676" s="47">
        <v>37133863</v>
      </c>
      <c r="V676" s="47">
        <v>0</v>
      </c>
      <c r="W676" s="47">
        <v>0</v>
      </c>
      <c r="X676" s="47">
        <v>0</v>
      </c>
      <c r="Y676" s="47">
        <v>0</v>
      </c>
      <c r="Z676" s="47">
        <v>13221050</v>
      </c>
      <c r="AA676" s="47">
        <v>0</v>
      </c>
      <c r="AB676" s="15">
        <f>+S676-T676-U676-V676-W676-AA676</f>
        <v>13221050</v>
      </c>
      <c r="AC676" s="49">
        <f t="shared" si="71"/>
        <v>0</v>
      </c>
      <c r="AD676" s="49">
        <f t="shared" si="72"/>
        <v>0</v>
      </c>
      <c r="AE676" s="49">
        <f t="shared" si="73"/>
        <v>0.73744269998043688</v>
      </c>
      <c r="AF676" s="49">
        <f t="shared" si="74"/>
        <v>0.73744269998043688</v>
      </c>
    </row>
    <row r="677" spans="1:32" s="50" customFormat="1" outlineLevel="1" x14ac:dyDescent="0.35">
      <c r="A677" s="34"/>
      <c r="B677" s="34"/>
      <c r="C677" s="34" t="s">
        <v>256</v>
      </c>
      <c r="D677" s="34"/>
      <c r="E677" s="33"/>
      <c r="F677" s="34"/>
      <c r="G677" s="33"/>
      <c r="H677" s="33"/>
      <c r="I677" s="51"/>
      <c r="J677" s="52">
        <f t="shared" ref="J677:AB677" si="79">SUBTOTAL(9,J664:J676)</f>
        <v>43853218619</v>
      </c>
      <c r="K677" s="52">
        <f t="shared" si="79"/>
        <v>43853218619</v>
      </c>
      <c r="L677" s="52">
        <f t="shared" si="79"/>
        <v>0</v>
      </c>
      <c r="M677" s="52">
        <f t="shared" si="79"/>
        <v>0</v>
      </c>
      <c r="N677" s="52">
        <f t="shared" si="79"/>
        <v>8297563909</v>
      </c>
      <c r="O677" s="52">
        <f t="shared" si="79"/>
        <v>0</v>
      </c>
      <c r="P677" s="52">
        <f t="shared" si="79"/>
        <v>0</v>
      </c>
      <c r="Q677" s="52">
        <f t="shared" si="79"/>
        <v>0</v>
      </c>
      <c r="R677" s="52">
        <f t="shared" si="79"/>
        <v>0</v>
      </c>
      <c r="S677" s="52">
        <f t="shared" si="79"/>
        <v>52150782528</v>
      </c>
      <c r="T677" s="52">
        <f t="shared" si="79"/>
        <v>0</v>
      </c>
      <c r="U677" s="52">
        <f t="shared" si="79"/>
        <v>1877411459.21</v>
      </c>
      <c r="V677" s="52">
        <f t="shared" si="79"/>
        <v>0</v>
      </c>
      <c r="W677" s="52">
        <f t="shared" si="79"/>
        <v>36497390866.769997</v>
      </c>
      <c r="X677" s="52">
        <f t="shared" si="79"/>
        <v>36497390866.769997</v>
      </c>
      <c r="Y677" s="52">
        <f t="shared" si="79"/>
        <v>690000</v>
      </c>
      <c r="Z677" s="52">
        <f t="shared" si="79"/>
        <v>5478416293.0200005</v>
      </c>
      <c r="AA677" s="52">
        <f t="shared" si="79"/>
        <v>0</v>
      </c>
      <c r="AB677" s="54">
        <f t="shared" si="79"/>
        <v>13775980202.02</v>
      </c>
      <c r="AC677" s="55">
        <f t="shared" si="71"/>
        <v>0.83226253433897346</v>
      </c>
      <c r="AD677" s="55">
        <f t="shared" si="72"/>
        <v>0.6998435900204254</v>
      </c>
      <c r="AE677" s="55">
        <f t="shared" si="73"/>
        <v>3.5999679548470991E-2</v>
      </c>
      <c r="AF677" s="55">
        <f t="shared" si="74"/>
        <v>0.73584326956889634</v>
      </c>
    </row>
    <row r="678" spans="1:32" s="50" customFormat="1" x14ac:dyDescent="0.35">
      <c r="A678" s="60"/>
      <c r="B678" s="60"/>
      <c r="C678" s="60" t="s">
        <v>406</v>
      </c>
      <c r="D678" s="60"/>
      <c r="E678" s="61"/>
      <c r="F678" s="60"/>
      <c r="G678" s="61"/>
      <c r="H678" s="61"/>
      <c r="I678" s="62"/>
      <c r="J678" s="63">
        <f t="shared" ref="J678:AB678" si="80">SUBTOTAL(9,J12:J676)</f>
        <v>2586221855269</v>
      </c>
      <c r="K678" s="63">
        <f t="shared" si="80"/>
        <v>2598415679437</v>
      </c>
      <c r="L678" s="63">
        <f t="shared" si="80"/>
        <v>0</v>
      </c>
      <c r="M678" s="63">
        <f t="shared" si="80"/>
        <v>4798051863</v>
      </c>
      <c r="N678" s="63">
        <f t="shared" si="80"/>
        <v>0</v>
      </c>
      <c r="O678" s="63">
        <f t="shared" si="80"/>
        <v>1463914969</v>
      </c>
      <c r="P678" s="63">
        <f t="shared" si="80"/>
        <v>0</v>
      </c>
      <c r="Q678" s="63">
        <f t="shared" si="80"/>
        <v>0</v>
      </c>
      <c r="R678" s="63">
        <f t="shared" si="80"/>
        <v>1447772491.4300003</v>
      </c>
      <c r="S678" s="63">
        <f t="shared" si="80"/>
        <v>2598415679437</v>
      </c>
      <c r="T678" s="63">
        <f t="shared" si="80"/>
        <v>2233190284.9400001</v>
      </c>
      <c r="U678" s="63">
        <f t="shared" si="80"/>
        <v>163419437270.44998</v>
      </c>
      <c r="V678" s="63">
        <f t="shared" si="80"/>
        <v>784734501.57000005</v>
      </c>
      <c r="W678" s="63">
        <f t="shared" si="80"/>
        <v>1745338560426.6609</v>
      </c>
      <c r="X678" s="63">
        <f t="shared" si="80"/>
        <v>1745002100483.4409</v>
      </c>
      <c r="Y678" s="63">
        <f t="shared" si="80"/>
        <v>390901377912.59009</v>
      </c>
      <c r="Z678" s="63">
        <f t="shared" si="80"/>
        <v>686639756953.38025</v>
      </c>
      <c r="AA678" s="63">
        <f t="shared" si="80"/>
        <v>2000000000</v>
      </c>
      <c r="AB678" s="64">
        <f t="shared" si="80"/>
        <v>684639756953.38013</v>
      </c>
      <c r="AC678" s="65">
        <f t="shared" si="71"/>
        <v>0.67169336078083708</v>
      </c>
      <c r="AD678" s="65">
        <f t="shared" si="72"/>
        <v>0.67169336078083708</v>
      </c>
      <c r="AE678" s="65">
        <f t="shared" si="73"/>
        <v>6.405340122217168E-2</v>
      </c>
      <c r="AF678" s="65">
        <f t="shared" si="74"/>
        <v>0.7357467620030087</v>
      </c>
    </row>
    <row r="679" spans="1:32" s="27" customFormat="1" x14ac:dyDescent="0.35">
      <c r="A679" s="17"/>
      <c r="B679" s="17"/>
      <c r="C679" s="17"/>
      <c r="D679" s="17"/>
      <c r="E679" s="18"/>
      <c r="F679" s="17"/>
      <c r="G679" s="18"/>
      <c r="H679" s="18"/>
      <c r="I679" s="41"/>
      <c r="M679" s="45"/>
      <c r="N679" s="45"/>
      <c r="O679" s="45"/>
      <c r="P679" s="45"/>
      <c r="Q679" s="45"/>
      <c r="R679" s="45"/>
      <c r="AC679" s="18"/>
      <c r="AD679" s="18"/>
      <c r="AE679" s="18"/>
      <c r="AF679" s="18"/>
    </row>
  </sheetData>
  <autoFilter ref="A11:AF677" xr:uid="{9CCDAF0C-3E95-4D2F-BE8B-C5FD15943A32}">
    <sortState xmlns:xlrd2="http://schemas.microsoft.com/office/spreadsheetml/2017/richdata2" ref="A12:AF676">
      <sortCondition ref="C12:C676"/>
    </sortState>
  </autoFilter>
  <mergeCells count="3">
    <mergeCell ref="A6:X6"/>
    <mergeCell ref="A7:X7"/>
    <mergeCell ref="A8:X8"/>
  </mergeCells>
  <pageMargins left="0.75" right="0.75" top="1" bottom="1" header="0.5" footer="0.5"/>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8606E-3D94-48C1-82FD-416BD107ABAB}">
  <dimension ref="A1:AF775"/>
  <sheetViews>
    <sheetView showGridLines="0" zoomScale="80" zoomScaleNormal="80" workbookViewId="0">
      <selection activeCell="J1" sqref="J1"/>
    </sheetView>
  </sheetViews>
  <sheetFormatPr baseColWidth="10" defaultRowHeight="14.5" outlineLevelRow="2" x14ac:dyDescent="0.35"/>
  <cols>
    <col min="1" max="1" width="17.08984375" style="17" customWidth="1"/>
    <col min="2" max="2" width="18.81640625" style="17" customWidth="1"/>
    <col min="3" max="3" width="10.90625" style="17"/>
    <col min="4" max="4" width="16" style="17" customWidth="1"/>
    <col min="5" max="5" width="11" style="18" bestFit="1" customWidth="1"/>
    <col min="6" max="6" width="11" style="17" bestFit="1" customWidth="1"/>
    <col min="7" max="8" width="11" style="18" bestFit="1" customWidth="1"/>
    <col min="9" max="9" width="68.1796875" style="41" customWidth="1"/>
    <col min="10" max="11" width="27.54296875" style="27" customWidth="1"/>
    <col min="12" max="12" width="24.26953125" style="27" customWidth="1"/>
    <col min="13" max="13" width="20.7265625" style="45" bestFit="1" customWidth="1"/>
    <col min="14" max="14" width="22.36328125" style="45" bestFit="1" customWidth="1"/>
    <col min="15" max="15" width="21.36328125" style="45" bestFit="1" customWidth="1"/>
    <col min="16" max="16" width="21.453125" style="45" customWidth="1"/>
    <col min="17" max="17" width="22.36328125" style="45" bestFit="1" customWidth="1"/>
    <col min="18" max="18" width="24.26953125" style="45" customWidth="1"/>
    <col min="19" max="19" width="26.1796875" style="27" bestFit="1" customWidth="1"/>
    <col min="20" max="20" width="20.453125" style="27" bestFit="1" customWidth="1"/>
    <col min="21" max="21" width="23.26953125" style="27" bestFit="1" customWidth="1"/>
    <col min="22" max="22" width="18.36328125" style="27" bestFit="1" customWidth="1"/>
    <col min="23" max="24" width="25.36328125" style="27" bestFit="1" customWidth="1"/>
    <col min="25" max="26" width="23.26953125" style="27" bestFit="1" customWidth="1"/>
    <col min="27" max="27" width="20.453125" style="27" bestFit="1" customWidth="1"/>
    <col min="28" max="28" width="26.453125" style="27" bestFit="1" customWidth="1"/>
    <col min="29" max="30" width="27.26953125" style="18" bestFit="1" customWidth="1"/>
    <col min="31" max="31" width="26" style="18" bestFit="1" customWidth="1"/>
    <col min="32" max="32" width="26.1796875" style="18" bestFit="1" customWidth="1"/>
  </cols>
  <sheetData>
    <row r="1" spans="1:32" s="6" customFormat="1" ht="13.5" x14ac:dyDescent="0.3">
      <c r="A1" s="1"/>
      <c r="B1" s="2"/>
      <c r="C1" s="1"/>
      <c r="D1" s="2"/>
      <c r="E1" s="2"/>
      <c r="F1" s="3"/>
      <c r="G1" s="1"/>
      <c r="H1" s="1"/>
      <c r="I1" s="4"/>
      <c r="J1" s="19"/>
      <c r="K1" s="19"/>
      <c r="L1" s="19"/>
      <c r="M1" s="42"/>
      <c r="N1" s="42"/>
      <c r="O1" s="42"/>
      <c r="P1" s="43"/>
      <c r="Q1" s="43"/>
      <c r="R1" s="43"/>
      <c r="S1" s="19"/>
      <c r="T1" s="19"/>
      <c r="U1" s="20"/>
      <c r="V1" s="21"/>
      <c r="W1" s="21"/>
      <c r="X1" s="21"/>
      <c r="Y1" s="19"/>
      <c r="Z1" s="20"/>
      <c r="AA1" s="20"/>
      <c r="AB1" s="21"/>
      <c r="AC1" s="5"/>
      <c r="AD1" s="5"/>
      <c r="AE1" s="5"/>
      <c r="AF1" s="1"/>
    </row>
    <row r="2" spans="1:32" s="6" customFormat="1" ht="13.5" x14ac:dyDescent="0.3">
      <c r="A2" s="1"/>
      <c r="B2" s="2"/>
      <c r="C2" s="1"/>
      <c r="D2" s="2"/>
      <c r="E2" s="2"/>
      <c r="F2" s="3"/>
      <c r="G2" s="1"/>
      <c r="H2" s="1"/>
      <c r="I2" s="4"/>
      <c r="J2" s="19"/>
      <c r="K2" s="19"/>
      <c r="L2" s="19"/>
      <c r="M2" s="42"/>
      <c r="N2" s="42"/>
      <c r="O2" s="42"/>
      <c r="P2" s="43"/>
      <c r="Q2" s="43"/>
      <c r="R2" s="43"/>
      <c r="S2" s="19"/>
      <c r="T2" s="19"/>
      <c r="U2" s="22"/>
      <c r="V2" s="23"/>
      <c r="W2" s="23"/>
      <c r="X2" s="21"/>
      <c r="Y2" s="19"/>
      <c r="Z2" s="20"/>
      <c r="AA2" s="20"/>
      <c r="AB2" s="21"/>
      <c r="AC2" s="5"/>
      <c r="AD2" s="5"/>
      <c r="AE2" s="5"/>
      <c r="AF2" s="1"/>
    </row>
    <row r="3" spans="1:32" s="6" customFormat="1" ht="13.5" x14ac:dyDescent="0.3">
      <c r="A3" s="1"/>
      <c r="B3" s="2"/>
      <c r="C3" s="1"/>
      <c r="D3" s="2"/>
      <c r="E3" s="2"/>
      <c r="F3" s="3"/>
      <c r="G3" s="1"/>
      <c r="H3" s="1"/>
      <c r="I3" s="4"/>
      <c r="J3" s="19"/>
      <c r="K3" s="19"/>
      <c r="L3" s="19"/>
      <c r="M3" s="42"/>
      <c r="N3" s="42"/>
      <c r="O3" s="42"/>
      <c r="P3" s="43"/>
      <c r="Q3" s="43"/>
      <c r="R3" s="43"/>
      <c r="S3" s="19"/>
      <c r="T3" s="19"/>
      <c r="U3" s="20"/>
      <c r="V3" s="21"/>
      <c r="W3" s="21"/>
      <c r="X3" s="21"/>
      <c r="Y3" s="19"/>
      <c r="Z3" s="20"/>
      <c r="AA3" s="20"/>
      <c r="AB3" s="21"/>
      <c r="AC3" s="5"/>
      <c r="AD3" s="5"/>
      <c r="AE3" s="5"/>
      <c r="AF3" s="1"/>
    </row>
    <row r="4" spans="1:32" s="6" customFormat="1" ht="13.5" x14ac:dyDescent="0.3">
      <c r="A4" s="1"/>
      <c r="B4" s="1"/>
      <c r="C4" s="1"/>
      <c r="D4" s="1"/>
      <c r="E4" s="1"/>
      <c r="F4" s="3"/>
      <c r="G4" s="1"/>
      <c r="H4" s="1"/>
      <c r="I4" s="4"/>
      <c r="J4" s="19"/>
      <c r="K4" s="19"/>
      <c r="L4" s="19"/>
      <c r="M4" s="42"/>
      <c r="N4" s="42"/>
      <c r="O4" s="42"/>
      <c r="P4" s="43"/>
      <c r="Q4" s="43"/>
      <c r="R4" s="43"/>
      <c r="S4" s="19"/>
      <c r="T4" s="19"/>
      <c r="U4" s="20"/>
      <c r="V4" s="21"/>
      <c r="W4" s="21"/>
      <c r="X4" s="21"/>
      <c r="Y4" s="19"/>
      <c r="Z4" s="20"/>
      <c r="AA4" s="20"/>
      <c r="AB4" s="21"/>
      <c r="AC4" s="5"/>
      <c r="AD4" s="5"/>
      <c r="AE4" s="5"/>
      <c r="AF4" s="1"/>
    </row>
    <row r="5" spans="1:32" s="6" customFormat="1" ht="13.5" x14ac:dyDescent="0.3">
      <c r="A5" s="1"/>
      <c r="B5" s="1"/>
      <c r="C5" s="1"/>
      <c r="D5" s="1"/>
      <c r="E5" s="1"/>
      <c r="F5" s="3"/>
      <c r="G5" s="1"/>
      <c r="H5" s="1"/>
      <c r="I5" s="4"/>
      <c r="J5" s="19"/>
      <c r="K5" s="19"/>
      <c r="L5" s="19"/>
      <c r="M5" s="42"/>
      <c r="N5" s="42"/>
      <c r="O5" s="42"/>
      <c r="P5" s="43"/>
      <c r="Q5" s="43"/>
      <c r="R5" s="43"/>
      <c r="S5" s="19"/>
      <c r="T5" s="19"/>
      <c r="U5" s="20"/>
      <c r="V5" s="21"/>
      <c r="W5" s="21"/>
      <c r="X5" s="21"/>
      <c r="Y5" s="19"/>
      <c r="Z5" s="20"/>
      <c r="AA5" s="20"/>
      <c r="AB5" s="21"/>
      <c r="AC5" s="5"/>
      <c r="AD5" s="5"/>
      <c r="AE5" s="5"/>
      <c r="AF5" s="1"/>
    </row>
    <row r="6" spans="1:32" s="6" customFormat="1" ht="13.5" x14ac:dyDescent="0.3">
      <c r="A6" s="66" t="s">
        <v>566</v>
      </c>
      <c r="B6" s="66"/>
      <c r="C6" s="66"/>
      <c r="D6" s="66"/>
      <c r="E6" s="66"/>
      <c r="F6" s="66"/>
      <c r="G6" s="66"/>
      <c r="H6" s="66"/>
      <c r="I6" s="66"/>
      <c r="J6" s="66"/>
      <c r="K6" s="66"/>
      <c r="L6" s="66"/>
      <c r="M6" s="66"/>
      <c r="N6" s="66"/>
      <c r="O6" s="66"/>
      <c r="P6" s="66"/>
      <c r="Q6" s="66"/>
      <c r="R6" s="66"/>
      <c r="S6" s="66"/>
      <c r="T6" s="66"/>
      <c r="U6" s="66"/>
      <c r="V6" s="66"/>
      <c r="W6" s="66"/>
      <c r="X6" s="66"/>
      <c r="Y6" s="19"/>
      <c r="Z6" s="20"/>
      <c r="AA6" s="20"/>
      <c r="AB6" s="21"/>
      <c r="AC6" s="5"/>
      <c r="AD6" s="5"/>
      <c r="AE6" s="5"/>
      <c r="AF6" s="1"/>
    </row>
    <row r="7" spans="1:32" s="6" customFormat="1" ht="13.5" x14ac:dyDescent="0.3">
      <c r="A7" s="66" t="s">
        <v>155</v>
      </c>
      <c r="B7" s="66"/>
      <c r="C7" s="66"/>
      <c r="D7" s="66"/>
      <c r="E7" s="66"/>
      <c r="F7" s="66"/>
      <c r="G7" s="66"/>
      <c r="H7" s="66"/>
      <c r="I7" s="66"/>
      <c r="J7" s="66"/>
      <c r="K7" s="66"/>
      <c r="L7" s="66"/>
      <c r="M7" s="66"/>
      <c r="N7" s="66"/>
      <c r="O7" s="66"/>
      <c r="P7" s="66"/>
      <c r="Q7" s="66"/>
      <c r="R7" s="66"/>
      <c r="S7" s="66"/>
      <c r="T7" s="66"/>
      <c r="U7" s="66"/>
      <c r="V7" s="66"/>
      <c r="W7" s="66"/>
      <c r="X7" s="66"/>
      <c r="Y7" s="19"/>
      <c r="Z7" s="20"/>
      <c r="AA7" s="20"/>
      <c r="AB7" s="21"/>
      <c r="AC7" s="5"/>
      <c r="AD7" s="5"/>
      <c r="AE7" s="5"/>
      <c r="AF7" s="1"/>
    </row>
    <row r="8" spans="1:32" s="6" customFormat="1" ht="13.5" x14ac:dyDescent="0.3">
      <c r="A8" s="66" t="s">
        <v>559</v>
      </c>
      <c r="B8" s="66"/>
      <c r="C8" s="66"/>
      <c r="D8" s="66"/>
      <c r="E8" s="66"/>
      <c r="F8" s="66"/>
      <c r="G8" s="66"/>
      <c r="H8" s="66"/>
      <c r="I8" s="66"/>
      <c r="J8" s="66"/>
      <c r="K8" s="66"/>
      <c r="L8" s="66"/>
      <c r="M8" s="66"/>
      <c r="N8" s="66"/>
      <c r="O8" s="66"/>
      <c r="P8" s="66"/>
      <c r="Q8" s="66"/>
      <c r="R8" s="66"/>
      <c r="S8" s="66"/>
      <c r="T8" s="66"/>
      <c r="U8" s="66"/>
      <c r="V8" s="66"/>
      <c r="W8" s="66"/>
      <c r="X8" s="66"/>
      <c r="Y8" s="19"/>
      <c r="Z8" s="20"/>
      <c r="AA8" s="20"/>
      <c r="AB8" s="21"/>
      <c r="AC8" s="5"/>
      <c r="AD8" s="5"/>
      <c r="AE8" s="5"/>
      <c r="AF8" s="1"/>
    </row>
    <row r="9" spans="1:32" s="6" customFormat="1" ht="13.5" x14ac:dyDescent="0.3">
      <c r="A9" s="2"/>
      <c r="B9" s="2"/>
      <c r="C9" s="2"/>
      <c r="D9" s="2"/>
      <c r="E9" s="2"/>
      <c r="F9" s="7"/>
      <c r="G9" s="2"/>
      <c r="H9" s="2"/>
      <c r="I9" s="8"/>
      <c r="J9" s="24"/>
      <c r="K9" s="24"/>
      <c r="L9" s="24"/>
      <c r="M9" s="44"/>
      <c r="N9" s="44"/>
      <c r="O9" s="44"/>
      <c r="P9" s="44"/>
      <c r="Q9" s="44"/>
      <c r="R9" s="44"/>
      <c r="S9" s="24"/>
      <c r="T9" s="24"/>
      <c r="U9" s="24"/>
      <c r="V9" s="24"/>
      <c r="W9" s="24"/>
      <c r="X9" s="24"/>
      <c r="Y9" s="19"/>
      <c r="Z9" s="20"/>
      <c r="AA9" s="20"/>
      <c r="AB9" s="21"/>
      <c r="AC9" s="5"/>
      <c r="AD9" s="5"/>
      <c r="AE9" s="5"/>
      <c r="AF9" s="1"/>
    </row>
    <row r="10" spans="1:32" x14ac:dyDescent="0.35">
      <c r="A10" t="s">
        <v>669</v>
      </c>
      <c r="I10" s="16"/>
    </row>
    <row r="11" spans="1:32" ht="108" x14ac:dyDescent="0.35">
      <c r="A11" s="9" t="s">
        <v>156</v>
      </c>
      <c r="B11" s="9" t="s">
        <v>157</v>
      </c>
      <c r="C11" s="9" t="s">
        <v>158</v>
      </c>
      <c r="D11" s="9" t="s">
        <v>159</v>
      </c>
      <c r="E11" s="9" t="s">
        <v>30</v>
      </c>
      <c r="F11" s="10" t="s">
        <v>160</v>
      </c>
      <c r="G11" s="9" t="s">
        <v>161</v>
      </c>
      <c r="H11" s="9" t="s">
        <v>0</v>
      </c>
      <c r="I11" s="9" t="s">
        <v>162</v>
      </c>
      <c r="J11" s="25" t="s">
        <v>163</v>
      </c>
      <c r="K11" s="25" t="s">
        <v>164</v>
      </c>
      <c r="L11" s="25" t="s">
        <v>165</v>
      </c>
      <c r="M11" s="46" t="s">
        <v>166</v>
      </c>
      <c r="N11" s="46" t="s">
        <v>167</v>
      </c>
      <c r="O11" s="46" t="s">
        <v>168</v>
      </c>
      <c r="P11" s="46" t="s">
        <v>169</v>
      </c>
      <c r="Q11" s="46" t="s">
        <v>557</v>
      </c>
      <c r="R11" s="46" t="s">
        <v>558</v>
      </c>
      <c r="S11" s="25" t="s">
        <v>170</v>
      </c>
      <c r="T11" s="26" t="s">
        <v>171</v>
      </c>
      <c r="U11" s="25" t="s">
        <v>172</v>
      </c>
      <c r="V11" s="25" t="s">
        <v>173</v>
      </c>
      <c r="W11" s="25" t="s">
        <v>174</v>
      </c>
      <c r="X11" s="25" t="s">
        <v>175</v>
      </c>
      <c r="Y11" s="25" t="s">
        <v>176</v>
      </c>
      <c r="Z11" s="25" t="s">
        <v>177</v>
      </c>
      <c r="AA11" s="25" t="s">
        <v>178</v>
      </c>
      <c r="AB11" s="26" t="s">
        <v>179</v>
      </c>
      <c r="AC11" s="11" t="s">
        <v>180</v>
      </c>
      <c r="AD11" s="11" t="s">
        <v>181</v>
      </c>
      <c r="AE11" s="11" t="s">
        <v>182</v>
      </c>
      <c r="AF11" s="11" t="s">
        <v>183</v>
      </c>
    </row>
    <row r="12" spans="1:32" outlineLevel="2" x14ac:dyDescent="0.35">
      <c r="A12" s="12" t="s">
        <v>31</v>
      </c>
      <c r="B12" s="12" t="s">
        <v>32</v>
      </c>
      <c r="C12" s="12" t="s">
        <v>33</v>
      </c>
      <c r="D12" s="12" t="s">
        <v>34</v>
      </c>
      <c r="E12" s="13"/>
      <c r="F12" s="12" t="s">
        <v>184</v>
      </c>
      <c r="G12" s="13">
        <v>1111</v>
      </c>
      <c r="H12" s="13">
        <v>3480</v>
      </c>
      <c r="I12" s="40" t="s">
        <v>185</v>
      </c>
      <c r="J12" s="47">
        <v>3491626363</v>
      </c>
      <c r="K12" s="47">
        <v>3491626363</v>
      </c>
      <c r="L12" s="47">
        <v>0</v>
      </c>
      <c r="M12" s="47">
        <v>0</v>
      </c>
      <c r="N12" s="47">
        <v>0</v>
      </c>
      <c r="O12" s="48">
        <v>-16228070</v>
      </c>
      <c r="P12" s="48">
        <v>45878068</v>
      </c>
      <c r="Q12" s="47">
        <v>0</v>
      </c>
      <c r="R12" s="47">
        <v>0</v>
      </c>
      <c r="S12" s="47">
        <f t="shared" ref="S12:S28" si="0">+K12+N12+P12+Q12</f>
        <v>3537504431</v>
      </c>
      <c r="T12" s="47">
        <v>0</v>
      </c>
      <c r="U12" s="47">
        <v>2716653.4</v>
      </c>
      <c r="V12" s="47">
        <v>0</v>
      </c>
      <c r="W12" s="47">
        <v>2423112868.6999998</v>
      </c>
      <c r="X12" s="47">
        <v>2423112868.6999998</v>
      </c>
      <c r="Y12" s="47">
        <v>1049568770.9</v>
      </c>
      <c r="Z12" s="47">
        <v>1065796840.9</v>
      </c>
      <c r="AA12" s="47">
        <v>0</v>
      </c>
      <c r="AB12" s="15">
        <f>+S12-T12-U12-V12-W12-AA12</f>
        <v>1111674908.9000001</v>
      </c>
      <c r="AC12" s="49">
        <f t="shared" ref="AC12:AC28" si="1">IFERROR(W12/K12,0)</f>
        <v>0.69397828312250021</v>
      </c>
      <c r="AD12" s="49">
        <f t="shared" ref="AD12:AD28" si="2">IFERROR(W12/S12,0)</f>
        <v>0.6849780448232603</v>
      </c>
      <c r="AE12" s="49">
        <f t="shared" ref="AE12:AE28" si="3">IFERROR(((T12+U12+V12)/S12),0)</f>
        <v>7.679575963759407E-4</v>
      </c>
      <c r="AF12" s="49">
        <f t="shared" ref="AF12:AF28" si="4">+AD12+AE12</f>
        <v>0.68574600241963624</v>
      </c>
    </row>
    <row r="13" spans="1:32" outlineLevel="2" x14ac:dyDescent="0.35">
      <c r="A13" s="12" t="s">
        <v>94</v>
      </c>
      <c r="B13" s="12" t="s">
        <v>32</v>
      </c>
      <c r="C13" s="12" t="s">
        <v>33</v>
      </c>
      <c r="D13" s="12" t="s">
        <v>34</v>
      </c>
      <c r="E13" s="13"/>
      <c r="F13" s="12" t="s">
        <v>184</v>
      </c>
      <c r="G13" s="13">
        <v>1111</v>
      </c>
      <c r="H13" s="13">
        <v>3480</v>
      </c>
      <c r="I13" s="40" t="s">
        <v>185</v>
      </c>
      <c r="J13" s="47">
        <v>5369634384</v>
      </c>
      <c r="K13" s="47">
        <v>5369634384</v>
      </c>
      <c r="L13" s="47">
        <v>0</v>
      </c>
      <c r="M13" s="47">
        <v>0</v>
      </c>
      <c r="N13" s="47">
        <v>0</v>
      </c>
      <c r="O13" s="48">
        <v>-21814454</v>
      </c>
      <c r="P13" s="48">
        <v>70339771</v>
      </c>
      <c r="Q13" s="47">
        <v>0</v>
      </c>
      <c r="R13" s="47">
        <v>0</v>
      </c>
      <c r="S13" s="47">
        <f t="shared" si="0"/>
        <v>5439974155</v>
      </c>
      <c r="T13" s="47">
        <v>0</v>
      </c>
      <c r="U13" s="47">
        <v>4543041.37</v>
      </c>
      <c r="V13" s="47">
        <v>0</v>
      </c>
      <c r="W13" s="47">
        <v>3759748874.3200002</v>
      </c>
      <c r="X13" s="47">
        <v>3759748874.3200002</v>
      </c>
      <c r="Y13" s="47">
        <v>1583528014.3099999</v>
      </c>
      <c r="Z13" s="47">
        <v>1605342468.3099999</v>
      </c>
      <c r="AA13" s="47">
        <v>0</v>
      </c>
      <c r="AB13" s="15">
        <f t="shared" ref="AB13:AB82" si="5">+S13-T13-U13-V13-W13-AA13</f>
        <v>1675682239.3099999</v>
      </c>
      <c r="AC13" s="49">
        <f t="shared" si="1"/>
        <v>0.70018712736252475</v>
      </c>
      <c r="AD13" s="49">
        <f t="shared" si="2"/>
        <v>0.6911335912992036</v>
      </c>
      <c r="AE13" s="49">
        <f t="shared" si="3"/>
        <v>8.3512186649349997E-4</v>
      </c>
      <c r="AF13" s="49">
        <f t="shared" si="4"/>
        <v>0.69196871316569708</v>
      </c>
    </row>
    <row r="14" spans="1:32" outlineLevel="2" x14ac:dyDescent="0.35">
      <c r="A14" s="12" t="s">
        <v>126</v>
      </c>
      <c r="B14" s="12" t="s">
        <v>127</v>
      </c>
      <c r="C14" s="12" t="s">
        <v>33</v>
      </c>
      <c r="D14" s="12" t="s">
        <v>34</v>
      </c>
      <c r="E14" s="13"/>
      <c r="F14" s="12" t="s">
        <v>184</v>
      </c>
      <c r="G14" s="13">
        <v>1111</v>
      </c>
      <c r="H14" s="13">
        <v>3480</v>
      </c>
      <c r="I14" s="40" t="s">
        <v>185</v>
      </c>
      <c r="J14" s="47">
        <v>145601840</v>
      </c>
      <c r="K14" s="47">
        <v>145601840</v>
      </c>
      <c r="L14" s="47">
        <v>0</v>
      </c>
      <c r="M14" s="47">
        <v>0</v>
      </c>
      <c r="N14" s="47">
        <v>0</v>
      </c>
      <c r="O14" s="47">
        <v>0</v>
      </c>
      <c r="P14" s="47">
        <v>0</v>
      </c>
      <c r="Q14" s="47">
        <v>0</v>
      </c>
      <c r="R14" s="47">
        <v>0</v>
      </c>
      <c r="S14" s="47">
        <f t="shared" si="0"/>
        <v>145601840</v>
      </c>
      <c r="T14" s="47">
        <v>0</v>
      </c>
      <c r="U14" s="47">
        <v>0</v>
      </c>
      <c r="V14" s="47">
        <v>0</v>
      </c>
      <c r="W14" s="47">
        <v>95945317.469999999</v>
      </c>
      <c r="X14" s="47">
        <v>95945317.469999999</v>
      </c>
      <c r="Y14" s="47">
        <v>49656522.530000001</v>
      </c>
      <c r="Z14" s="47">
        <v>49656522.530000001</v>
      </c>
      <c r="AA14" s="47">
        <v>0</v>
      </c>
      <c r="AB14" s="15">
        <f t="shared" si="5"/>
        <v>49656522.530000001</v>
      </c>
      <c r="AC14" s="49">
        <f t="shared" si="1"/>
        <v>0.65895676503813416</v>
      </c>
      <c r="AD14" s="49">
        <f t="shared" si="2"/>
        <v>0.65895676503813416</v>
      </c>
      <c r="AE14" s="49">
        <f t="shared" si="3"/>
        <v>0</v>
      </c>
      <c r="AF14" s="49">
        <f t="shared" si="4"/>
        <v>0.65895676503813416</v>
      </c>
    </row>
    <row r="15" spans="1:32" outlineLevel="2" x14ac:dyDescent="0.35">
      <c r="A15" s="12" t="s">
        <v>126</v>
      </c>
      <c r="B15" s="12" t="s">
        <v>128</v>
      </c>
      <c r="C15" s="12" t="s">
        <v>33</v>
      </c>
      <c r="D15" s="12" t="s">
        <v>34</v>
      </c>
      <c r="E15" s="13"/>
      <c r="F15" s="12" t="s">
        <v>184</v>
      </c>
      <c r="G15" s="13">
        <v>1111</v>
      </c>
      <c r="H15" s="13">
        <v>3480</v>
      </c>
      <c r="I15" s="40" t="s">
        <v>185</v>
      </c>
      <c r="J15" s="47">
        <v>2471042389</v>
      </c>
      <c r="K15" s="47">
        <v>2471042389</v>
      </c>
      <c r="L15" s="47">
        <v>0</v>
      </c>
      <c r="M15" s="47">
        <v>0</v>
      </c>
      <c r="N15" s="47">
        <v>0</v>
      </c>
      <c r="O15" s="48">
        <v>-8055175</v>
      </c>
      <c r="P15" s="48">
        <v>19382650</v>
      </c>
      <c r="Q15" s="47">
        <v>0</v>
      </c>
      <c r="R15" s="47">
        <v>0</v>
      </c>
      <c r="S15" s="47">
        <f t="shared" si="0"/>
        <v>2490425039</v>
      </c>
      <c r="T15" s="47">
        <v>0</v>
      </c>
      <c r="U15" s="47">
        <v>665933.32999999996</v>
      </c>
      <c r="V15" s="47">
        <v>0</v>
      </c>
      <c r="W15" s="47">
        <v>1605057288</v>
      </c>
      <c r="X15" s="47">
        <v>1605057288</v>
      </c>
      <c r="Y15" s="47">
        <v>857263992.66999996</v>
      </c>
      <c r="Z15" s="47">
        <v>865319167.66999996</v>
      </c>
      <c r="AA15" s="47">
        <v>0</v>
      </c>
      <c r="AB15" s="15">
        <f t="shared" si="5"/>
        <v>884701817.67000008</v>
      </c>
      <c r="AC15" s="49">
        <f t="shared" si="1"/>
        <v>0.64954664280346341</v>
      </c>
      <c r="AD15" s="49">
        <f t="shared" si="2"/>
        <v>0.64449130685117562</v>
      </c>
      <c r="AE15" s="49">
        <f t="shared" si="3"/>
        <v>2.673974601007856E-4</v>
      </c>
      <c r="AF15" s="49">
        <f t="shared" si="4"/>
        <v>0.64475870431127635</v>
      </c>
    </row>
    <row r="16" spans="1:32" outlineLevel="2" x14ac:dyDescent="0.35">
      <c r="A16" s="12" t="s">
        <v>126</v>
      </c>
      <c r="B16" s="12" t="s">
        <v>134</v>
      </c>
      <c r="C16" s="12" t="s">
        <v>33</v>
      </c>
      <c r="D16" s="12" t="s">
        <v>34</v>
      </c>
      <c r="E16" s="13"/>
      <c r="F16" s="12" t="s">
        <v>184</v>
      </c>
      <c r="G16" s="13">
        <v>1111</v>
      </c>
      <c r="H16" s="13">
        <v>3480</v>
      </c>
      <c r="I16" s="40" t="s">
        <v>185</v>
      </c>
      <c r="J16" s="47">
        <v>485939840</v>
      </c>
      <c r="K16" s="47">
        <v>485939840</v>
      </c>
      <c r="L16" s="47">
        <v>0</v>
      </c>
      <c r="M16" s="47">
        <v>0</v>
      </c>
      <c r="N16" s="47">
        <v>0</v>
      </c>
      <c r="O16" s="48">
        <v>-9028347</v>
      </c>
      <c r="P16" s="47">
        <v>0</v>
      </c>
      <c r="Q16" s="47">
        <v>0</v>
      </c>
      <c r="R16" s="47">
        <v>0</v>
      </c>
      <c r="S16" s="47">
        <f t="shared" si="0"/>
        <v>485939840</v>
      </c>
      <c r="T16" s="47">
        <v>0</v>
      </c>
      <c r="U16" s="47">
        <v>0</v>
      </c>
      <c r="V16" s="47">
        <v>0</v>
      </c>
      <c r="W16" s="47">
        <v>319614621.01999998</v>
      </c>
      <c r="X16" s="47">
        <v>319614621.01999998</v>
      </c>
      <c r="Y16" s="47">
        <v>157296871.97999999</v>
      </c>
      <c r="Z16" s="47">
        <v>166325218.97999999</v>
      </c>
      <c r="AA16" s="47">
        <v>0</v>
      </c>
      <c r="AB16" s="15">
        <f t="shared" si="5"/>
        <v>166325218.98000002</v>
      </c>
      <c r="AC16" s="49">
        <f t="shared" si="1"/>
        <v>0.6577246702390156</v>
      </c>
      <c r="AD16" s="49">
        <f t="shared" si="2"/>
        <v>0.6577246702390156</v>
      </c>
      <c r="AE16" s="49">
        <f t="shared" si="3"/>
        <v>0</v>
      </c>
      <c r="AF16" s="49">
        <f t="shared" si="4"/>
        <v>0.6577246702390156</v>
      </c>
    </row>
    <row r="17" spans="1:32" outlineLevel="2" x14ac:dyDescent="0.35">
      <c r="A17" s="12" t="s">
        <v>136</v>
      </c>
      <c r="B17" s="12" t="s">
        <v>32</v>
      </c>
      <c r="C17" s="12" t="s">
        <v>33</v>
      </c>
      <c r="D17" s="12" t="s">
        <v>34</v>
      </c>
      <c r="E17" s="13"/>
      <c r="F17" s="12" t="s">
        <v>184</v>
      </c>
      <c r="G17" s="13">
        <v>1111</v>
      </c>
      <c r="H17" s="13">
        <v>3480</v>
      </c>
      <c r="I17" s="40" t="s">
        <v>185</v>
      </c>
      <c r="J17" s="47">
        <v>925701718</v>
      </c>
      <c r="K17" s="47">
        <v>928063046</v>
      </c>
      <c r="L17" s="47">
        <v>0</v>
      </c>
      <c r="M17" s="47">
        <v>0</v>
      </c>
      <c r="N17" s="47">
        <v>0</v>
      </c>
      <c r="O17" s="48">
        <v>-10831761</v>
      </c>
      <c r="P17" s="48">
        <v>-16795236</v>
      </c>
      <c r="Q17" s="47">
        <v>0</v>
      </c>
      <c r="R17" s="47">
        <v>0</v>
      </c>
      <c r="S17" s="47">
        <f t="shared" si="0"/>
        <v>911267810</v>
      </c>
      <c r="T17" s="47">
        <v>0</v>
      </c>
      <c r="U17" s="47">
        <v>0</v>
      </c>
      <c r="V17" s="47">
        <v>0</v>
      </c>
      <c r="W17" s="47">
        <v>546679186.72000003</v>
      </c>
      <c r="X17" s="47">
        <v>546679186.72000003</v>
      </c>
      <c r="Y17" s="47">
        <v>244642098.28</v>
      </c>
      <c r="Z17" s="47">
        <v>381383859.27999997</v>
      </c>
      <c r="AA17" s="47">
        <v>0</v>
      </c>
      <c r="AB17" s="15">
        <f t="shared" si="5"/>
        <v>364588623.27999997</v>
      </c>
      <c r="AC17" s="49">
        <f t="shared" si="1"/>
        <v>0.58905393235536718</v>
      </c>
      <c r="AD17" s="49">
        <f t="shared" si="2"/>
        <v>0.59991056495236017</v>
      </c>
      <c r="AE17" s="49">
        <f t="shared" si="3"/>
        <v>0</v>
      </c>
      <c r="AF17" s="49">
        <f t="shared" si="4"/>
        <v>0.59991056495236017</v>
      </c>
    </row>
    <row r="18" spans="1:32" outlineLevel="2" x14ac:dyDescent="0.35">
      <c r="A18" s="12" t="s">
        <v>138</v>
      </c>
      <c r="B18" s="12" t="s">
        <v>32</v>
      </c>
      <c r="C18" s="12" t="s">
        <v>33</v>
      </c>
      <c r="D18" s="12" t="s">
        <v>34</v>
      </c>
      <c r="E18" s="13"/>
      <c r="F18" s="12" t="s">
        <v>184</v>
      </c>
      <c r="G18" s="13">
        <v>1111</v>
      </c>
      <c r="H18" s="13">
        <v>3480</v>
      </c>
      <c r="I18" s="40" t="s">
        <v>185</v>
      </c>
      <c r="J18" s="47">
        <v>2535925588</v>
      </c>
      <c r="K18" s="47">
        <v>2535925588</v>
      </c>
      <c r="L18" s="47">
        <v>0</v>
      </c>
      <c r="M18" s="47">
        <v>0</v>
      </c>
      <c r="N18" s="47">
        <v>0</v>
      </c>
      <c r="O18" s="48">
        <v>-12314619</v>
      </c>
      <c r="P18" s="47">
        <v>0</v>
      </c>
      <c r="Q18" s="47">
        <v>0</v>
      </c>
      <c r="R18" s="47">
        <v>0</v>
      </c>
      <c r="S18" s="47">
        <f t="shared" si="0"/>
        <v>2535925588</v>
      </c>
      <c r="T18" s="47">
        <v>0</v>
      </c>
      <c r="U18" s="47">
        <v>0</v>
      </c>
      <c r="V18" s="47">
        <v>0</v>
      </c>
      <c r="W18" s="47">
        <v>1590221655.5899999</v>
      </c>
      <c r="X18" s="47">
        <v>1590221655.5899999</v>
      </c>
      <c r="Y18" s="47">
        <v>933389313.40999997</v>
      </c>
      <c r="Z18" s="47">
        <v>945703932.40999997</v>
      </c>
      <c r="AA18" s="47">
        <v>0</v>
      </c>
      <c r="AB18" s="15">
        <f t="shared" si="5"/>
        <v>945703932.41000009</v>
      </c>
      <c r="AC18" s="49">
        <f t="shared" si="1"/>
        <v>0.62707741233217917</v>
      </c>
      <c r="AD18" s="49">
        <f t="shared" si="2"/>
        <v>0.62707741233217917</v>
      </c>
      <c r="AE18" s="49">
        <f t="shared" si="3"/>
        <v>0</v>
      </c>
      <c r="AF18" s="49">
        <f t="shared" si="4"/>
        <v>0.62707741233217917</v>
      </c>
    </row>
    <row r="19" spans="1:32" outlineLevel="2" x14ac:dyDescent="0.35">
      <c r="A19" s="12" t="s">
        <v>141</v>
      </c>
      <c r="B19" s="12" t="s">
        <v>32</v>
      </c>
      <c r="C19" s="12" t="s">
        <v>33</v>
      </c>
      <c r="D19" s="12" t="s">
        <v>34</v>
      </c>
      <c r="E19" s="13"/>
      <c r="F19" s="12" t="s">
        <v>184</v>
      </c>
      <c r="G19" s="13">
        <v>1111</v>
      </c>
      <c r="H19" s="13">
        <v>3480</v>
      </c>
      <c r="I19" s="40" t="s">
        <v>185</v>
      </c>
      <c r="J19" s="47">
        <v>531911054</v>
      </c>
      <c r="K19" s="47">
        <v>531911054</v>
      </c>
      <c r="L19" s="47">
        <v>0</v>
      </c>
      <c r="M19" s="47">
        <v>0</v>
      </c>
      <c r="N19" s="47">
        <v>0</v>
      </c>
      <c r="O19" s="48">
        <v>-1056432</v>
      </c>
      <c r="P19" s="47">
        <v>0</v>
      </c>
      <c r="Q19" s="47">
        <v>0</v>
      </c>
      <c r="R19" s="47">
        <v>0</v>
      </c>
      <c r="S19" s="47">
        <f t="shared" si="0"/>
        <v>531911054</v>
      </c>
      <c r="T19" s="47">
        <v>0</v>
      </c>
      <c r="U19" s="47">
        <v>6500</v>
      </c>
      <c r="V19" s="47">
        <v>0</v>
      </c>
      <c r="W19" s="47">
        <v>357843959.48000002</v>
      </c>
      <c r="X19" s="47">
        <v>357843959.48000002</v>
      </c>
      <c r="Y19" s="47">
        <v>173004162.52000001</v>
      </c>
      <c r="Z19" s="47">
        <v>174060594.52000001</v>
      </c>
      <c r="AA19" s="47">
        <v>0</v>
      </c>
      <c r="AB19" s="15">
        <f t="shared" si="5"/>
        <v>174060594.51999998</v>
      </c>
      <c r="AC19" s="49">
        <f t="shared" si="1"/>
        <v>0.67275150006564821</v>
      </c>
      <c r="AD19" s="49">
        <f t="shared" si="2"/>
        <v>0.67275150006564821</v>
      </c>
      <c r="AE19" s="49">
        <f t="shared" si="3"/>
        <v>1.2220088210462345E-5</v>
      </c>
      <c r="AF19" s="49">
        <f t="shared" si="4"/>
        <v>0.67276372015385866</v>
      </c>
    </row>
    <row r="20" spans="1:32" outlineLevel="2" x14ac:dyDescent="0.35">
      <c r="A20" s="12" t="s">
        <v>142</v>
      </c>
      <c r="B20" s="12" t="s">
        <v>32</v>
      </c>
      <c r="C20" s="12" t="s">
        <v>33</v>
      </c>
      <c r="D20" s="12" t="s">
        <v>34</v>
      </c>
      <c r="E20" s="13"/>
      <c r="F20" s="12" t="s">
        <v>184</v>
      </c>
      <c r="G20" s="13">
        <v>1111</v>
      </c>
      <c r="H20" s="13">
        <v>3480</v>
      </c>
      <c r="I20" s="40" t="s">
        <v>185</v>
      </c>
      <c r="J20" s="47">
        <v>10763883686</v>
      </c>
      <c r="K20" s="47">
        <v>10764487888</v>
      </c>
      <c r="L20" s="47">
        <v>0</v>
      </c>
      <c r="M20" s="47">
        <v>0</v>
      </c>
      <c r="N20" s="47">
        <v>0</v>
      </c>
      <c r="O20" s="48">
        <v>-18126747</v>
      </c>
      <c r="P20" s="48">
        <v>22250424</v>
      </c>
      <c r="Q20" s="47">
        <v>0</v>
      </c>
      <c r="R20" s="47">
        <v>0</v>
      </c>
      <c r="S20" s="47">
        <f t="shared" si="0"/>
        <v>10786738312</v>
      </c>
      <c r="T20" s="47">
        <v>0</v>
      </c>
      <c r="U20" s="47">
        <v>27730025.84</v>
      </c>
      <c r="V20" s="47">
        <v>0</v>
      </c>
      <c r="W20" s="47">
        <v>7022055209.8800001</v>
      </c>
      <c r="X20" s="47">
        <v>7022055209.8800001</v>
      </c>
      <c r="Y20" s="47">
        <v>3696575905.2800002</v>
      </c>
      <c r="Z20" s="47">
        <v>3714702652.2800002</v>
      </c>
      <c r="AA20" s="47">
        <v>0</v>
      </c>
      <c r="AB20" s="15">
        <f t="shared" si="5"/>
        <v>3736953076.2799997</v>
      </c>
      <c r="AC20" s="49">
        <f t="shared" si="1"/>
        <v>0.65233527901573685</v>
      </c>
      <c r="AD20" s="49">
        <f t="shared" si="2"/>
        <v>0.65098966960829341</v>
      </c>
      <c r="AE20" s="49">
        <f t="shared" si="3"/>
        <v>2.5707516987921158E-3</v>
      </c>
      <c r="AF20" s="49">
        <f t="shared" si="4"/>
        <v>0.65356042130708547</v>
      </c>
    </row>
    <row r="21" spans="1:32" outlineLevel="2" x14ac:dyDescent="0.35">
      <c r="A21" s="12" t="s">
        <v>143</v>
      </c>
      <c r="B21" s="12" t="s">
        <v>32</v>
      </c>
      <c r="C21" s="12" t="s">
        <v>33</v>
      </c>
      <c r="D21" s="12" t="s">
        <v>34</v>
      </c>
      <c r="E21" s="13"/>
      <c r="F21" s="12" t="s">
        <v>184</v>
      </c>
      <c r="G21" s="13">
        <v>1111</v>
      </c>
      <c r="H21" s="13">
        <v>3460</v>
      </c>
      <c r="I21" s="40" t="s">
        <v>185</v>
      </c>
      <c r="J21" s="47">
        <v>477742300</v>
      </c>
      <c r="K21" s="47">
        <v>477742300</v>
      </c>
      <c r="L21" s="47">
        <v>0</v>
      </c>
      <c r="M21" s="47">
        <v>0</v>
      </c>
      <c r="N21" s="47">
        <v>0</v>
      </c>
      <c r="O21" s="48">
        <v>-792452</v>
      </c>
      <c r="P21" s="48">
        <v>7033180</v>
      </c>
      <c r="Q21" s="47">
        <v>0</v>
      </c>
      <c r="R21" s="47">
        <v>0</v>
      </c>
      <c r="S21" s="47">
        <f t="shared" si="0"/>
        <v>484775480</v>
      </c>
      <c r="T21" s="47">
        <v>0</v>
      </c>
      <c r="U21" s="47">
        <v>186533.33</v>
      </c>
      <c r="V21" s="47">
        <v>0</v>
      </c>
      <c r="W21" s="47">
        <v>316322326.44999999</v>
      </c>
      <c r="X21" s="47">
        <v>316322326.44999999</v>
      </c>
      <c r="Y21" s="47">
        <v>160440988.22</v>
      </c>
      <c r="Z21" s="47">
        <v>161233440.22</v>
      </c>
      <c r="AA21" s="47">
        <v>0</v>
      </c>
      <c r="AB21" s="15">
        <f t="shared" si="5"/>
        <v>168266620.22000003</v>
      </c>
      <c r="AC21" s="49">
        <f t="shared" si="1"/>
        <v>0.66211915178957359</v>
      </c>
      <c r="AD21" s="49">
        <f t="shared" si="2"/>
        <v>0.65251304882416905</v>
      </c>
      <c r="AE21" s="49">
        <f t="shared" si="3"/>
        <v>3.847829308528558E-4</v>
      </c>
      <c r="AF21" s="49">
        <f t="shared" si="4"/>
        <v>0.65289783175502192</v>
      </c>
    </row>
    <row r="22" spans="1:32" outlineLevel="2" x14ac:dyDescent="0.35">
      <c r="A22" s="12" t="s">
        <v>145</v>
      </c>
      <c r="B22" s="12" t="s">
        <v>127</v>
      </c>
      <c r="C22" s="12" t="s">
        <v>33</v>
      </c>
      <c r="D22" s="12" t="s">
        <v>34</v>
      </c>
      <c r="E22" s="13"/>
      <c r="F22" s="12" t="s">
        <v>184</v>
      </c>
      <c r="G22" s="13">
        <v>1111</v>
      </c>
      <c r="H22" s="13">
        <v>3410</v>
      </c>
      <c r="I22" s="14" t="s">
        <v>185</v>
      </c>
      <c r="J22" s="59">
        <v>0</v>
      </c>
      <c r="K22" s="59">
        <v>0</v>
      </c>
      <c r="L22" s="59">
        <v>0</v>
      </c>
      <c r="M22" s="59">
        <v>0</v>
      </c>
      <c r="N22" s="59">
        <v>0</v>
      </c>
      <c r="O22" s="59">
        <v>0</v>
      </c>
      <c r="P22" s="59">
        <v>1972944</v>
      </c>
      <c r="Q22" s="47">
        <v>0</v>
      </c>
      <c r="R22" s="47">
        <v>0</v>
      </c>
      <c r="S22" s="47">
        <f t="shared" si="0"/>
        <v>1972944</v>
      </c>
      <c r="T22" s="47">
        <v>0</v>
      </c>
      <c r="U22" s="47">
        <v>0</v>
      </c>
      <c r="V22" s="47">
        <v>0</v>
      </c>
      <c r="W22" s="47">
        <v>0</v>
      </c>
      <c r="X22" s="47">
        <v>0</v>
      </c>
      <c r="Y22" s="47">
        <v>0</v>
      </c>
      <c r="Z22" s="47">
        <v>0</v>
      </c>
      <c r="AA22" s="47">
        <v>0</v>
      </c>
      <c r="AB22" s="15">
        <f t="shared" si="5"/>
        <v>1972944</v>
      </c>
      <c r="AC22" s="49">
        <f t="shared" si="1"/>
        <v>0</v>
      </c>
      <c r="AD22" s="49">
        <f t="shared" si="2"/>
        <v>0</v>
      </c>
      <c r="AE22" s="49">
        <f t="shared" si="3"/>
        <v>0</v>
      </c>
      <c r="AF22" s="49">
        <f t="shared" si="4"/>
        <v>0</v>
      </c>
    </row>
    <row r="23" spans="1:32" outlineLevel="2" x14ac:dyDescent="0.35">
      <c r="A23" s="12" t="s">
        <v>145</v>
      </c>
      <c r="B23" s="12" t="s">
        <v>127</v>
      </c>
      <c r="C23" s="12" t="s">
        <v>33</v>
      </c>
      <c r="D23" s="12" t="s">
        <v>34</v>
      </c>
      <c r="E23" s="13"/>
      <c r="F23" s="12">
        <v>280</v>
      </c>
      <c r="G23" s="13">
        <v>1111</v>
      </c>
      <c r="H23" s="13">
        <v>3410</v>
      </c>
      <c r="I23" s="40" t="s">
        <v>185</v>
      </c>
      <c r="J23" s="47">
        <v>271882295611</v>
      </c>
      <c r="K23" s="47">
        <v>271899539434</v>
      </c>
      <c r="L23" s="47">
        <v>0</v>
      </c>
      <c r="M23" s="47">
        <v>0</v>
      </c>
      <c r="N23" s="47">
        <v>0</v>
      </c>
      <c r="O23" s="47">
        <v>0</v>
      </c>
      <c r="P23" s="47">
        <v>0</v>
      </c>
      <c r="Q23" s="48">
        <v>9495833</v>
      </c>
      <c r="R23" s="47">
        <v>0</v>
      </c>
      <c r="S23" s="47">
        <f t="shared" si="0"/>
        <v>271909035267</v>
      </c>
      <c r="T23" s="47">
        <v>0</v>
      </c>
      <c r="U23" s="47">
        <v>62429733.07</v>
      </c>
      <c r="V23" s="47">
        <v>0</v>
      </c>
      <c r="W23" s="47">
        <v>188074521476.45999</v>
      </c>
      <c r="X23" s="47">
        <v>188074521476.45999</v>
      </c>
      <c r="Y23" s="47">
        <v>83762588224.470001</v>
      </c>
      <c r="Z23" s="47">
        <v>83762588224.470001</v>
      </c>
      <c r="AA23" s="47">
        <v>0</v>
      </c>
      <c r="AB23" s="15">
        <f t="shared" si="5"/>
        <v>83772084057.470001</v>
      </c>
      <c r="AC23" s="49">
        <f t="shared" si="1"/>
        <v>0.69170592148837595</v>
      </c>
      <c r="AD23" s="49">
        <f t="shared" si="2"/>
        <v>0.69168176516010571</v>
      </c>
      <c r="AE23" s="49">
        <f t="shared" si="3"/>
        <v>2.2959786168450552E-4</v>
      </c>
      <c r="AF23" s="49">
        <f t="shared" si="4"/>
        <v>0.69191136302179024</v>
      </c>
    </row>
    <row r="24" spans="1:32" outlineLevel="2" x14ac:dyDescent="0.35">
      <c r="A24" s="12" t="s">
        <v>145</v>
      </c>
      <c r="B24" s="12" t="s">
        <v>128</v>
      </c>
      <c r="C24" s="12" t="s">
        <v>33</v>
      </c>
      <c r="D24" s="12" t="s">
        <v>34</v>
      </c>
      <c r="E24" s="13"/>
      <c r="F24" s="12">
        <v>280</v>
      </c>
      <c r="G24" s="13">
        <v>1111</v>
      </c>
      <c r="H24" s="13">
        <v>3420</v>
      </c>
      <c r="I24" s="40" t="s">
        <v>185</v>
      </c>
      <c r="J24" s="47">
        <v>147924816921</v>
      </c>
      <c r="K24" s="47">
        <v>147960114576</v>
      </c>
      <c r="L24" s="47">
        <v>0</v>
      </c>
      <c r="M24" s="47">
        <v>0</v>
      </c>
      <c r="N24" s="47">
        <v>0</v>
      </c>
      <c r="O24" s="47">
        <v>0</v>
      </c>
      <c r="P24" s="47">
        <v>0</v>
      </c>
      <c r="Q24" s="48">
        <v>66777650</v>
      </c>
      <c r="R24" s="47">
        <v>0</v>
      </c>
      <c r="S24" s="47">
        <f t="shared" si="0"/>
        <v>148026892226</v>
      </c>
      <c r="T24" s="47">
        <v>0</v>
      </c>
      <c r="U24" s="47">
        <v>82752406.159999996</v>
      </c>
      <c r="V24" s="47">
        <v>0</v>
      </c>
      <c r="W24" s="47">
        <v>100840562879.89999</v>
      </c>
      <c r="X24" s="47">
        <v>100840562879.89999</v>
      </c>
      <c r="Y24" s="47">
        <v>47034102089.940002</v>
      </c>
      <c r="Z24" s="47">
        <v>47036799289.940002</v>
      </c>
      <c r="AA24" s="47">
        <v>0</v>
      </c>
      <c r="AB24" s="15">
        <f t="shared" si="5"/>
        <v>47103576939.940002</v>
      </c>
      <c r="AC24" s="49">
        <f t="shared" si="1"/>
        <v>0.68153882665522703</v>
      </c>
      <c r="AD24" s="49">
        <f t="shared" si="2"/>
        <v>0.68123137197220696</v>
      </c>
      <c r="AE24" s="49">
        <f t="shared" si="3"/>
        <v>5.5903630019914078E-4</v>
      </c>
      <c r="AF24" s="49">
        <f t="shared" si="4"/>
        <v>0.68179040827240611</v>
      </c>
    </row>
    <row r="25" spans="1:32" outlineLevel="2" x14ac:dyDescent="0.35">
      <c r="A25" s="12" t="s">
        <v>145</v>
      </c>
      <c r="B25" s="12" t="s">
        <v>134</v>
      </c>
      <c r="C25" s="12" t="s">
        <v>33</v>
      </c>
      <c r="D25" s="12" t="s">
        <v>34</v>
      </c>
      <c r="E25" s="13"/>
      <c r="F25" s="12">
        <v>280</v>
      </c>
      <c r="G25" s="13">
        <v>1111</v>
      </c>
      <c r="H25" s="13">
        <v>3420</v>
      </c>
      <c r="I25" s="40" t="s">
        <v>185</v>
      </c>
      <c r="J25" s="47">
        <v>85987188653</v>
      </c>
      <c r="K25" s="47">
        <v>86082201748</v>
      </c>
      <c r="L25" s="47">
        <v>0</v>
      </c>
      <c r="M25" s="47">
        <v>0</v>
      </c>
      <c r="N25" s="47">
        <v>0</v>
      </c>
      <c r="O25" s="47">
        <v>0</v>
      </c>
      <c r="P25" s="47">
        <v>0</v>
      </c>
      <c r="Q25" s="47">
        <v>0</v>
      </c>
      <c r="R25" s="47">
        <v>0</v>
      </c>
      <c r="S25" s="47">
        <f t="shared" si="0"/>
        <v>86082201748</v>
      </c>
      <c r="T25" s="47">
        <v>0</v>
      </c>
      <c r="U25" s="47">
        <v>43697471.990000002</v>
      </c>
      <c r="V25" s="47">
        <v>0</v>
      </c>
      <c r="W25" s="47">
        <v>58839815919.540001</v>
      </c>
      <c r="X25" s="47">
        <v>58839815919.540001</v>
      </c>
      <c r="Y25" s="47">
        <v>27198688356.470001</v>
      </c>
      <c r="Z25" s="47">
        <v>27198688356.470001</v>
      </c>
      <c r="AA25" s="47">
        <v>0</v>
      </c>
      <c r="AB25" s="15">
        <f t="shared" si="5"/>
        <v>27198688356.469994</v>
      </c>
      <c r="AC25" s="49">
        <f t="shared" si="1"/>
        <v>0.68353056409720681</v>
      </c>
      <c r="AD25" s="49">
        <f t="shared" si="2"/>
        <v>0.68353056409720681</v>
      </c>
      <c r="AE25" s="49">
        <f t="shared" si="3"/>
        <v>5.0762493410567598E-4</v>
      </c>
      <c r="AF25" s="49">
        <f t="shared" si="4"/>
        <v>0.68403818903131253</v>
      </c>
    </row>
    <row r="26" spans="1:32" outlineLevel="2" x14ac:dyDescent="0.35">
      <c r="A26" s="12" t="s">
        <v>145</v>
      </c>
      <c r="B26" s="12" t="s">
        <v>152</v>
      </c>
      <c r="C26" s="12" t="s">
        <v>33</v>
      </c>
      <c r="D26" s="12" t="s">
        <v>34</v>
      </c>
      <c r="E26" s="13"/>
      <c r="F26" s="12" t="s">
        <v>184</v>
      </c>
      <c r="G26" s="13">
        <v>1111</v>
      </c>
      <c r="H26" s="13">
        <v>3480</v>
      </c>
      <c r="I26" s="14" t="s">
        <v>185</v>
      </c>
      <c r="J26" s="59">
        <v>0</v>
      </c>
      <c r="K26" s="59">
        <v>0</v>
      </c>
      <c r="L26" s="59">
        <v>0</v>
      </c>
      <c r="M26" s="59">
        <v>0</v>
      </c>
      <c r="N26" s="59">
        <v>0</v>
      </c>
      <c r="O26" s="59">
        <v>0</v>
      </c>
      <c r="P26" s="59">
        <v>17756496</v>
      </c>
      <c r="Q26" s="47">
        <v>0</v>
      </c>
      <c r="R26" s="47">
        <v>0</v>
      </c>
      <c r="S26" s="47">
        <f t="shared" si="0"/>
        <v>17756496</v>
      </c>
      <c r="T26" s="47">
        <v>0</v>
      </c>
      <c r="U26" s="47">
        <v>0</v>
      </c>
      <c r="V26" s="47">
        <v>0</v>
      </c>
      <c r="W26" s="47">
        <v>0</v>
      </c>
      <c r="X26" s="47">
        <v>0</v>
      </c>
      <c r="Y26" s="47">
        <v>0</v>
      </c>
      <c r="Z26" s="47">
        <v>0</v>
      </c>
      <c r="AA26" s="47">
        <v>0</v>
      </c>
      <c r="AB26" s="15">
        <f t="shared" si="5"/>
        <v>17756496</v>
      </c>
      <c r="AC26" s="49">
        <f t="shared" si="1"/>
        <v>0</v>
      </c>
      <c r="AD26" s="49">
        <f t="shared" si="2"/>
        <v>0</v>
      </c>
      <c r="AE26" s="49">
        <f t="shared" si="3"/>
        <v>0</v>
      </c>
      <c r="AF26" s="49">
        <f t="shared" si="4"/>
        <v>0</v>
      </c>
    </row>
    <row r="27" spans="1:32" outlineLevel="2" x14ac:dyDescent="0.35">
      <c r="A27" s="12" t="s">
        <v>145</v>
      </c>
      <c r="B27" s="12" t="s">
        <v>152</v>
      </c>
      <c r="C27" s="12" t="s">
        <v>33</v>
      </c>
      <c r="D27" s="12" t="s">
        <v>34</v>
      </c>
      <c r="E27" s="13"/>
      <c r="F27" s="12">
        <v>280</v>
      </c>
      <c r="G27" s="13">
        <v>1111</v>
      </c>
      <c r="H27" s="13">
        <v>3480</v>
      </c>
      <c r="I27" s="40" t="s">
        <v>185</v>
      </c>
      <c r="J27" s="47">
        <v>72315577597</v>
      </c>
      <c r="K27" s="47">
        <v>72315577597</v>
      </c>
      <c r="L27" s="47">
        <v>0</v>
      </c>
      <c r="M27" s="47">
        <v>0</v>
      </c>
      <c r="N27" s="47">
        <v>0</v>
      </c>
      <c r="O27" s="47">
        <v>0</v>
      </c>
      <c r="P27" s="47">
        <v>0</v>
      </c>
      <c r="Q27" s="48">
        <v>81086310</v>
      </c>
      <c r="R27" s="47">
        <v>0</v>
      </c>
      <c r="S27" s="47">
        <f t="shared" si="0"/>
        <v>72396663907</v>
      </c>
      <c r="T27" s="47">
        <v>0</v>
      </c>
      <c r="U27" s="47">
        <v>9415060.2699999996</v>
      </c>
      <c r="V27" s="47">
        <v>0</v>
      </c>
      <c r="W27" s="47">
        <v>48611923386.709999</v>
      </c>
      <c r="X27" s="47">
        <v>48611923386.709999</v>
      </c>
      <c r="Y27" s="47">
        <v>23694239150.02</v>
      </c>
      <c r="Z27" s="47">
        <v>23694239150.02</v>
      </c>
      <c r="AA27" s="47">
        <v>0</v>
      </c>
      <c r="AB27" s="15">
        <f t="shared" si="5"/>
        <v>23775325460.019997</v>
      </c>
      <c r="AC27" s="49">
        <f t="shared" si="1"/>
        <v>0.67221925070714861</v>
      </c>
      <c r="AD27" s="49">
        <f t="shared" si="2"/>
        <v>0.67146634614484957</v>
      </c>
      <c r="AE27" s="49">
        <f t="shared" si="3"/>
        <v>1.3004826136870737E-4</v>
      </c>
      <c r="AF27" s="49">
        <f t="shared" si="4"/>
        <v>0.67159639440621832</v>
      </c>
    </row>
    <row r="28" spans="1:32" outlineLevel="2" x14ac:dyDescent="0.35">
      <c r="A28" s="12" t="s">
        <v>145</v>
      </c>
      <c r="B28" s="12" t="s">
        <v>153</v>
      </c>
      <c r="C28" s="12" t="s">
        <v>33</v>
      </c>
      <c r="D28" s="12" t="s">
        <v>34</v>
      </c>
      <c r="E28" s="13"/>
      <c r="F28" s="12">
        <v>280</v>
      </c>
      <c r="G28" s="13">
        <v>1111</v>
      </c>
      <c r="H28" s="13">
        <v>3480</v>
      </c>
      <c r="I28" s="40" t="s">
        <v>185</v>
      </c>
      <c r="J28" s="47">
        <v>47329559585</v>
      </c>
      <c r="K28" s="47">
        <v>47343190714</v>
      </c>
      <c r="L28" s="47">
        <v>0</v>
      </c>
      <c r="M28" s="47">
        <v>0</v>
      </c>
      <c r="N28" s="47">
        <v>0</v>
      </c>
      <c r="O28" s="47">
        <v>0</v>
      </c>
      <c r="P28" s="47">
        <v>0</v>
      </c>
      <c r="Q28" s="47">
        <v>0</v>
      </c>
      <c r="R28" s="47">
        <v>0</v>
      </c>
      <c r="S28" s="47">
        <f t="shared" si="0"/>
        <v>47343190714</v>
      </c>
      <c r="T28" s="47">
        <v>0</v>
      </c>
      <c r="U28" s="47">
        <v>17020249.98</v>
      </c>
      <c r="V28" s="47">
        <v>0</v>
      </c>
      <c r="W28" s="47">
        <v>30586535738.450001</v>
      </c>
      <c r="X28" s="47">
        <v>30586535738.450001</v>
      </c>
      <c r="Y28" s="47">
        <v>16739634725.57</v>
      </c>
      <c r="Z28" s="47">
        <v>16739634725.57</v>
      </c>
      <c r="AA28" s="47">
        <v>0</v>
      </c>
      <c r="AB28" s="15">
        <f t="shared" si="5"/>
        <v>16739634725.569996</v>
      </c>
      <c r="AC28" s="49">
        <f t="shared" si="1"/>
        <v>0.64605987212021943</v>
      </c>
      <c r="AD28" s="49">
        <f t="shared" si="2"/>
        <v>0.64605987212021943</v>
      </c>
      <c r="AE28" s="49">
        <f t="shared" si="3"/>
        <v>3.5950787691558969E-4</v>
      </c>
      <c r="AF28" s="49">
        <f t="shared" si="4"/>
        <v>0.64641937999713506</v>
      </c>
    </row>
    <row r="29" spans="1:32" outlineLevel="1" x14ac:dyDescent="0.35">
      <c r="A29" s="34"/>
      <c r="B29" s="34"/>
      <c r="C29" s="34"/>
      <c r="D29" s="33" t="s">
        <v>567</v>
      </c>
      <c r="E29" s="33"/>
      <c r="F29" s="34"/>
      <c r="G29" s="33"/>
      <c r="H29" s="33"/>
      <c r="I29" s="51"/>
      <c r="J29" s="52">
        <f t="shared" ref="J29:AB29" si="6">SUBTOTAL(9,J12:J28)</f>
        <v>652638447529</v>
      </c>
      <c r="K29" s="52">
        <f t="shared" si="6"/>
        <v>652802598761</v>
      </c>
      <c r="L29" s="52">
        <f t="shared" si="6"/>
        <v>0</v>
      </c>
      <c r="M29" s="52">
        <f t="shared" si="6"/>
        <v>0</v>
      </c>
      <c r="N29" s="52">
        <f t="shared" si="6"/>
        <v>0</v>
      </c>
      <c r="O29" s="52">
        <f t="shared" si="6"/>
        <v>-98248057</v>
      </c>
      <c r="P29" s="52">
        <f t="shared" si="6"/>
        <v>167818297</v>
      </c>
      <c r="Q29" s="52">
        <f t="shared" si="6"/>
        <v>157359793</v>
      </c>
      <c r="R29" s="52">
        <f t="shared" si="6"/>
        <v>0</v>
      </c>
      <c r="S29" s="52">
        <f t="shared" si="6"/>
        <v>653127776851</v>
      </c>
      <c r="T29" s="52">
        <f t="shared" si="6"/>
        <v>0</v>
      </c>
      <c r="U29" s="52">
        <f t="shared" si="6"/>
        <v>251163608.74000001</v>
      </c>
      <c r="V29" s="52">
        <f t="shared" si="6"/>
        <v>0</v>
      </c>
      <c r="W29" s="52">
        <f t="shared" si="6"/>
        <v>444989960708.69</v>
      </c>
      <c r="X29" s="52">
        <f t="shared" si="6"/>
        <v>444989960708.69</v>
      </c>
      <c r="Y29" s="52">
        <f t="shared" si="6"/>
        <v>207334619186.57001</v>
      </c>
      <c r="Z29" s="52">
        <f t="shared" si="6"/>
        <v>207561474443.57001</v>
      </c>
      <c r="AA29" s="52">
        <f t="shared" si="6"/>
        <v>0</v>
      </c>
      <c r="AB29" s="54">
        <f t="shared" si="6"/>
        <v>207886652533.57001</v>
      </c>
      <c r="AC29" s="55">
        <f t="shared" ref="AC29:AC92" si="7">IFERROR(W29/K29,0)</f>
        <v>0.6816608290979046</v>
      </c>
      <c r="AD29" s="55">
        <f t="shared" ref="AD29:AD92" si="8">IFERROR(W29/S29,0)</f>
        <v>0.68132144502285785</v>
      </c>
      <c r="AE29" s="55">
        <f t="shared" ref="AE29:AE92" si="9">IFERROR(((T29+U29+V29)/S29),0)</f>
        <v>3.8455508652681102E-4</v>
      </c>
      <c r="AF29" s="55">
        <f t="shared" ref="AF29:AF92" si="10">+AD29+AE29</f>
        <v>0.68170600010938465</v>
      </c>
    </row>
    <row r="30" spans="1:32" outlineLevel="2" x14ac:dyDescent="0.35">
      <c r="A30" s="12" t="s">
        <v>31</v>
      </c>
      <c r="B30" s="12" t="s">
        <v>32</v>
      </c>
      <c r="C30" s="12" t="s">
        <v>33</v>
      </c>
      <c r="D30" s="12" t="s">
        <v>35</v>
      </c>
      <c r="E30" s="13"/>
      <c r="F30" s="12" t="s">
        <v>184</v>
      </c>
      <c r="G30" s="13">
        <v>1111</v>
      </c>
      <c r="H30" s="13">
        <v>3480</v>
      </c>
      <c r="I30" s="40" t="s">
        <v>186</v>
      </c>
      <c r="J30" s="47">
        <v>15253911</v>
      </c>
      <c r="K30" s="47">
        <v>15253911</v>
      </c>
      <c r="L30" s="47">
        <v>0</v>
      </c>
      <c r="M30" s="47">
        <v>0</v>
      </c>
      <c r="N30" s="48">
        <v>3800000</v>
      </c>
      <c r="O30" s="47">
        <v>0</v>
      </c>
      <c r="P30" s="47">
        <v>0</v>
      </c>
      <c r="Q30" s="47">
        <v>0</v>
      </c>
      <c r="R30" s="47">
        <v>0</v>
      </c>
      <c r="S30" s="47">
        <f t="shared" ref="S30:S48" si="11">+K30+N30+P30+Q30</f>
        <v>19053911</v>
      </c>
      <c r="T30" s="47">
        <v>0</v>
      </c>
      <c r="U30" s="47">
        <v>0</v>
      </c>
      <c r="V30" s="47">
        <v>0</v>
      </c>
      <c r="W30" s="47">
        <v>11041375</v>
      </c>
      <c r="X30" s="47">
        <v>11041375</v>
      </c>
      <c r="Y30" s="47">
        <v>4212536</v>
      </c>
      <c r="Z30" s="47">
        <v>4212536</v>
      </c>
      <c r="AA30" s="47">
        <v>0</v>
      </c>
      <c r="AB30" s="15">
        <f t="shared" si="5"/>
        <v>8012536</v>
      </c>
      <c r="AC30" s="49">
        <f t="shared" si="7"/>
        <v>0.72383895513747265</v>
      </c>
      <c r="AD30" s="49">
        <f t="shared" si="8"/>
        <v>0.57948076906625623</v>
      </c>
      <c r="AE30" s="49">
        <f t="shared" si="9"/>
        <v>0</v>
      </c>
      <c r="AF30" s="49">
        <f t="shared" si="10"/>
        <v>0.57948076906625623</v>
      </c>
    </row>
    <row r="31" spans="1:32" outlineLevel="2" x14ac:dyDescent="0.35">
      <c r="A31" s="12" t="s">
        <v>94</v>
      </c>
      <c r="B31" s="12" t="s">
        <v>32</v>
      </c>
      <c r="C31" s="12" t="s">
        <v>33</v>
      </c>
      <c r="D31" s="12" t="s">
        <v>35</v>
      </c>
      <c r="E31" s="13"/>
      <c r="F31" s="12" t="s">
        <v>184</v>
      </c>
      <c r="G31" s="13">
        <v>1111</v>
      </c>
      <c r="H31" s="13">
        <v>3480</v>
      </c>
      <c r="I31" s="40" t="s">
        <v>186</v>
      </c>
      <c r="J31" s="47">
        <v>17606595</v>
      </c>
      <c r="K31" s="47">
        <v>17606595</v>
      </c>
      <c r="L31" s="47">
        <v>0</v>
      </c>
      <c r="M31" s="47">
        <v>0</v>
      </c>
      <c r="N31" s="47">
        <v>0</v>
      </c>
      <c r="O31" s="47">
        <v>0</v>
      </c>
      <c r="P31" s="47">
        <v>0</v>
      </c>
      <c r="Q31" s="48">
        <v>3500000</v>
      </c>
      <c r="R31" s="47">
        <v>0</v>
      </c>
      <c r="S31" s="47">
        <f t="shared" si="11"/>
        <v>21106595</v>
      </c>
      <c r="T31" s="47">
        <v>0</v>
      </c>
      <c r="U31" s="47">
        <v>0</v>
      </c>
      <c r="V31" s="47">
        <v>0</v>
      </c>
      <c r="W31" s="47">
        <v>12762424.470000001</v>
      </c>
      <c r="X31" s="47">
        <v>12762424.470000001</v>
      </c>
      <c r="Y31" s="47">
        <v>4844170.53</v>
      </c>
      <c r="Z31" s="47">
        <v>4844170.53</v>
      </c>
      <c r="AA31" s="47">
        <v>0</v>
      </c>
      <c r="AB31" s="15">
        <f t="shared" si="5"/>
        <v>8344170.5299999993</v>
      </c>
      <c r="AC31" s="49">
        <f t="shared" si="7"/>
        <v>0.72486613510448783</v>
      </c>
      <c r="AD31" s="49">
        <f t="shared" si="8"/>
        <v>0.60466524657340515</v>
      </c>
      <c r="AE31" s="49">
        <f t="shared" si="9"/>
        <v>0</v>
      </c>
      <c r="AF31" s="49">
        <f t="shared" si="10"/>
        <v>0.60466524657340515</v>
      </c>
    </row>
    <row r="32" spans="1:32" outlineLevel="2" x14ac:dyDescent="0.35">
      <c r="A32" s="12" t="s">
        <v>126</v>
      </c>
      <c r="B32" s="12" t="s">
        <v>128</v>
      </c>
      <c r="C32" s="12" t="s">
        <v>33</v>
      </c>
      <c r="D32" s="12" t="s">
        <v>35</v>
      </c>
      <c r="E32" s="13"/>
      <c r="F32" s="12" t="s">
        <v>184</v>
      </c>
      <c r="G32" s="13">
        <v>1111</v>
      </c>
      <c r="H32" s="13">
        <v>3480</v>
      </c>
      <c r="I32" s="40" t="s">
        <v>186</v>
      </c>
      <c r="J32" s="47">
        <v>500000</v>
      </c>
      <c r="K32" s="47">
        <v>500000</v>
      </c>
      <c r="L32" s="47">
        <v>0</v>
      </c>
      <c r="M32" s="47">
        <v>0</v>
      </c>
      <c r="N32" s="47">
        <v>0</v>
      </c>
      <c r="O32" s="47">
        <v>0</v>
      </c>
      <c r="P32" s="47">
        <v>0</v>
      </c>
      <c r="Q32" s="47">
        <v>0</v>
      </c>
      <c r="R32" s="47">
        <v>0</v>
      </c>
      <c r="S32" s="47">
        <f t="shared" si="11"/>
        <v>500000</v>
      </c>
      <c r="T32" s="47">
        <v>0</v>
      </c>
      <c r="U32" s="47">
        <v>0</v>
      </c>
      <c r="V32" s="47">
        <v>0</v>
      </c>
      <c r="W32" s="47">
        <v>145230.60999999999</v>
      </c>
      <c r="X32" s="47">
        <v>145230.60999999999</v>
      </c>
      <c r="Y32" s="47">
        <v>354769.39</v>
      </c>
      <c r="Z32" s="47">
        <v>354769.39</v>
      </c>
      <c r="AA32" s="47">
        <v>0</v>
      </c>
      <c r="AB32" s="15">
        <f t="shared" si="5"/>
        <v>354769.39</v>
      </c>
      <c r="AC32" s="49">
        <f t="shared" si="7"/>
        <v>0.29046121999999996</v>
      </c>
      <c r="AD32" s="49">
        <f t="shared" si="8"/>
        <v>0.29046121999999996</v>
      </c>
      <c r="AE32" s="49">
        <f t="shared" si="9"/>
        <v>0</v>
      </c>
      <c r="AF32" s="49">
        <f t="shared" si="10"/>
        <v>0.29046121999999996</v>
      </c>
    </row>
    <row r="33" spans="1:32" outlineLevel="2" x14ac:dyDescent="0.35">
      <c r="A33" s="12" t="s">
        <v>126</v>
      </c>
      <c r="B33" s="12" t="s">
        <v>134</v>
      </c>
      <c r="C33" s="12" t="s">
        <v>33</v>
      </c>
      <c r="D33" s="12" t="s">
        <v>35</v>
      </c>
      <c r="E33" s="13"/>
      <c r="F33" s="12" t="s">
        <v>184</v>
      </c>
      <c r="G33" s="13">
        <v>1111</v>
      </c>
      <c r="H33" s="13">
        <v>3480</v>
      </c>
      <c r="I33" s="40" t="s">
        <v>186</v>
      </c>
      <c r="J33" s="47">
        <v>250000</v>
      </c>
      <c r="K33" s="47">
        <v>1250000</v>
      </c>
      <c r="L33" s="47">
        <v>0</v>
      </c>
      <c r="M33" s="47">
        <v>0</v>
      </c>
      <c r="N33" s="47">
        <v>0</v>
      </c>
      <c r="O33" s="47">
        <v>0</v>
      </c>
      <c r="P33" s="47">
        <v>0</v>
      </c>
      <c r="Q33" s="47">
        <v>0</v>
      </c>
      <c r="R33" s="47">
        <v>0</v>
      </c>
      <c r="S33" s="47">
        <f t="shared" si="11"/>
        <v>1250000</v>
      </c>
      <c r="T33" s="47">
        <v>0</v>
      </c>
      <c r="U33" s="47">
        <v>0</v>
      </c>
      <c r="V33" s="47">
        <v>0</v>
      </c>
      <c r="W33" s="47">
        <v>351550</v>
      </c>
      <c r="X33" s="47">
        <v>351550</v>
      </c>
      <c r="Y33" s="47">
        <v>898450</v>
      </c>
      <c r="Z33" s="47">
        <v>898450</v>
      </c>
      <c r="AA33" s="47">
        <v>0</v>
      </c>
      <c r="AB33" s="15">
        <f t="shared" si="5"/>
        <v>898450</v>
      </c>
      <c r="AC33" s="49">
        <f t="shared" si="7"/>
        <v>0.28123999999999999</v>
      </c>
      <c r="AD33" s="49">
        <f t="shared" si="8"/>
        <v>0.28123999999999999</v>
      </c>
      <c r="AE33" s="49">
        <f t="shared" si="9"/>
        <v>0</v>
      </c>
      <c r="AF33" s="49">
        <f t="shared" si="10"/>
        <v>0.28123999999999999</v>
      </c>
    </row>
    <row r="34" spans="1:32" outlineLevel="2" x14ac:dyDescent="0.35">
      <c r="A34" s="12" t="s">
        <v>136</v>
      </c>
      <c r="B34" s="12" t="s">
        <v>32</v>
      </c>
      <c r="C34" s="12" t="s">
        <v>33</v>
      </c>
      <c r="D34" s="12" t="s">
        <v>35</v>
      </c>
      <c r="E34" s="13"/>
      <c r="F34" s="12" t="s">
        <v>184</v>
      </c>
      <c r="G34" s="13">
        <v>1111</v>
      </c>
      <c r="H34" s="13">
        <v>3480</v>
      </c>
      <c r="I34" s="40" t="s">
        <v>186</v>
      </c>
      <c r="J34" s="47">
        <v>2982927</v>
      </c>
      <c r="K34" s="47">
        <v>3982927</v>
      </c>
      <c r="L34" s="47">
        <v>0</v>
      </c>
      <c r="M34" s="47">
        <v>0</v>
      </c>
      <c r="N34" s="47">
        <v>0</v>
      </c>
      <c r="O34" s="47">
        <v>0</v>
      </c>
      <c r="P34" s="47">
        <v>0</v>
      </c>
      <c r="Q34" s="47">
        <v>0</v>
      </c>
      <c r="R34" s="47">
        <v>0</v>
      </c>
      <c r="S34" s="47">
        <f t="shared" si="11"/>
        <v>3982927</v>
      </c>
      <c r="T34" s="47">
        <v>0</v>
      </c>
      <c r="U34" s="47">
        <v>0</v>
      </c>
      <c r="V34" s="47">
        <v>0</v>
      </c>
      <c r="W34" s="47">
        <v>1155547.3999999999</v>
      </c>
      <c r="X34" s="47">
        <v>1155547.3999999999</v>
      </c>
      <c r="Y34" s="47">
        <v>2827379.6</v>
      </c>
      <c r="Z34" s="47">
        <v>2827379.6</v>
      </c>
      <c r="AA34" s="47">
        <v>0</v>
      </c>
      <c r="AB34" s="15">
        <f t="shared" si="5"/>
        <v>2827379.6</v>
      </c>
      <c r="AC34" s="49">
        <f t="shared" si="7"/>
        <v>0.29012517678581606</v>
      </c>
      <c r="AD34" s="49">
        <f t="shared" si="8"/>
        <v>0.29012517678581606</v>
      </c>
      <c r="AE34" s="49">
        <f t="shared" si="9"/>
        <v>0</v>
      </c>
      <c r="AF34" s="49">
        <f t="shared" si="10"/>
        <v>0.29012517678581606</v>
      </c>
    </row>
    <row r="35" spans="1:32" outlineLevel="2" x14ac:dyDescent="0.35">
      <c r="A35" s="12" t="s">
        <v>138</v>
      </c>
      <c r="B35" s="12" t="s">
        <v>32</v>
      </c>
      <c r="C35" s="12" t="s">
        <v>33</v>
      </c>
      <c r="D35" s="12" t="s">
        <v>35</v>
      </c>
      <c r="E35" s="13"/>
      <c r="F35" s="12" t="s">
        <v>184</v>
      </c>
      <c r="G35" s="13">
        <v>1111</v>
      </c>
      <c r="H35" s="13">
        <v>3480</v>
      </c>
      <c r="I35" s="40" t="s">
        <v>186</v>
      </c>
      <c r="J35" s="47">
        <v>1958138</v>
      </c>
      <c r="K35" s="47">
        <v>1958138</v>
      </c>
      <c r="L35" s="47">
        <v>0</v>
      </c>
      <c r="M35" s="47">
        <v>0</v>
      </c>
      <c r="N35" s="47">
        <v>0</v>
      </c>
      <c r="O35" s="47">
        <v>0</v>
      </c>
      <c r="P35" s="47">
        <v>0</v>
      </c>
      <c r="Q35" s="47">
        <v>0</v>
      </c>
      <c r="R35" s="47">
        <v>0</v>
      </c>
      <c r="S35" s="47">
        <f t="shared" si="11"/>
        <v>1958138</v>
      </c>
      <c r="T35" s="47">
        <v>0</v>
      </c>
      <c r="U35" s="47">
        <v>0</v>
      </c>
      <c r="V35" s="47">
        <v>0</v>
      </c>
      <c r="W35" s="47">
        <v>0</v>
      </c>
      <c r="X35" s="47">
        <v>0</v>
      </c>
      <c r="Y35" s="47">
        <v>1958138</v>
      </c>
      <c r="Z35" s="47">
        <v>1958138</v>
      </c>
      <c r="AA35" s="47">
        <v>0</v>
      </c>
      <c r="AB35" s="15">
        <f t="shared" si="5"/>
        <v>1958138</v>
      </c>
      <c r="AC35" s="49">
        <f t="shared" si="7"/>
        <v>0</v>
      </c>
      <c r="AD35" s="49">
        <f t="shared" si="8"/>
        <v>0</v>
      </c>
      <c r="AE35" s="49">
        <f t="shared" si="9"/>
        <v>0</v>
      </c>
      <c r="AF35" s="49">
        <f t="shared" si="10"/>
        <v>0</v>
      </c>
    </row>
    <row r="36" spans="1:32" outlineLevel="2" x14ac:dyDescent="0.35">
      <c r="A36" s="12" t="s">
        <v>141</v>
      </c>
      <c r="B36" s="12" t="s">
        <v>32</v>
      </c>
      <c r="C36" s="12" t="s">
        <v>33</v>
      </c>
      <c r="D36" s="12" t="s">
        <v>35</v>
      </c>
      <c r="E36" s="13"/>
      <c r="F36" s="12" t="s">
        <v>184</v>
      </c>
      <c r="G36" s="13">
        <v>1111</v>
      </c>
      <c r="H36" s="13">
        <v>3480</v>
      </c>
      <c r="I36" s="40" t="s">
        <v>186</v>
      </c>
      <c r="J36" s="47">
        <v>564277</v>
      </c>
      <c r="K36" s="47">
        <v>564277</v>
      </c>
      <c r="L36" s="47">
        <v>0</v>
      </c>
      <c r="M36" s="47">
        <v>0</v>
      </c>
      <c r="N36" s="47">
        <v>0</v>
      </c>
      <c r="O36" s="47">
        <v>0</v>
      </c>
      <c r="P36" s="47">
        <v>0</v>
      </c>
      <c r="Q36" s="47">
        <v>0</v>
      </c>
      <c r="R36" s="47">
        <v>0</v>
      </c>
      <c r="S36" s="47">
        <f t="shared" si="11"/>
        <v>564277</v>
      </c>
      <c r="T36" s="47">
        <v>0</v>
      </c>
      <c r="U36" s="47">
        <v>0</v>
      </c>
      <c r="V36" s="47">
        <v>0</v>
      </c>
      <c r="W36" s="47">
        <v>0</v>
      </c>
      <c r="X36" s="47">
        <v>0</v>
      </c>
      <c r="Y36" s="47">
        <v>564277</v>
      </c>
      <c r="Z36" s="47">
        <v>564277</v>
      </c>
      <c r="AA36" s="47">
        <v>0</v>
      </c>
      <c r="AB36" s="15">
        <f t="shared" si="5"/>
        <v>564277</v>
      </c>
      <c r="AC36" s="49">
        <f t="shared" si="7"/>
        <v>0</v>
      </c>
      <c r="AD36" s="49">
        <f t="shared" si="8"/>
        <v>0</v>
      </c>
      <c r="AE36" s="49">
        <f t="shared" si="9"/>
        <v>0</v>
      </c>
      <c r="AF36" s="49">
        <f t="shared" si="10"/>
        <v>0</v>
      </c>
    </row>
    <row r="37" spans="1:32" outlineLevel="2" x14ac:dyDescent="0.35">
      <c r="A37" s="12" t="s">
        <v>142</v>
      </c>
      <c r="B37" s="12" t="s">
        <v>32</v>
      </c>
      <c r="C37" s="12" t="s">
        <v>33</v>
      </c>
      <c r="D37" s="12" t="s">
        <v>35</v>
      </c>
      <c r="E37" s="13"/>
      <c r="F37" s="12" t="s">
        <v>184</v>
      </c>
      <c r="G37" s="13">
        <v>1111</v>
      </c>
      <c r="H37" s="13">
        <v>3480</v>
      </c>
      <c r="I37" s="40" t="s">
        <v>186</v>
      </c>
      <c r="J37" s="47">
        <v>124087666</v>
      </c>
      <c r="K37" s="47">
        <v>141421881</v>
      </c>
      <c r="L37" s="47">
        <v>0</v>
      </c>
      <c r="M37" s="47">
        <v>0</v>
      </c>
      <c r="N37" s="48">
        <v>184700000</v>
      </c>
      <c r="O37" s="47">
        <v>0</v>
      </c>
      <c r="P37" s="47">
        <v>0</v>
      </c>
      <c r="Q37" s="47">
        <v>0</v>
      </c>
      <c r="R37" s="47">
        <v>0</v>
      </c>
      <c r="S37" s="47">
        <f t="shared" si="11"/>
        <v>326121881</v>
      </c>
      <c r="T37" s="47">
        <v>0</v>
      </c>
      <c r="U37" s="47">
        <v>2768483.34</v>
      </c>
      <c r="V37" s="47">
        <v>0</v>
      </c>
      <c r="W37" s="47">
        <v>138327025.11000001</v>
      </c>
      <c r="X37" s="47">
        <v>138327025.11000001</v>
      </c>
      <c r="Y37" s="47">
        <v>326372.55</v>
      </c>
      <c r="Z37" s="47">
        <v>326372.55</v>
      </c>
      <c r="AA37" s="47">
        <v>0</v>
      </c>
      <c r="AB37" s="15">
        <f t="shared" si="5"/>
        <v>185026372.55000001</v>
      </c>
      <c r="AC37" s="49">
        <f t="shared" si="7"/>
        <v>0.97811614533680269</v>
      </c>
      <c r="AD37" s="49">
        <f t="shared" si="8"/>
        <v>0.42415744900600527</v>
      </c>
      <c r="AE37" s="49">
        <f t="shared" si="9"/>
        <v>8.4891063779924652E-3</v>
      </c>
      <c r="AF37" s="49">
        <f t="shared" si="10"/>
        <v>0.43264655538399771</v>
      </c>
    </row>
    <row r="38" spans="1:32" outlineLevel="2" x14ac:dyDescent="0.35">
      <c r="A38" s="12" t="s">
        <v>143</v>
      </c>
      <c r="B38" s="12" t="s">
        <v>32</v>
      </c>
      <c r="C38" s="12" t="s">
        <v>33</v>
      </c>
      <c r="D38" s="12" t="s">
        <v>35</v>
      </c>
      <c r="E38" s="13"/>
      <c r="F38" s="12" t="s">
        <v>184</v>
      </c>
      <c r="G38" s="13">
        <v>1111</v>
      </c>
      <c r="H38" s="13">
        <v>3460</v>
      </c>
      <c r="I38" s="40" t="s">
        <v>186</v>
      </c>
      <c r="J38" s="47">
        <v>4448687</v>
      </c>
      <c r="K38" s="47">
        <v>4448687</v>
      </c>
      <c r="L38" s="47">
        <v>0</v>
      </c>
      <c r="M38" s="47">
        <v>0</v>
      </c>
      <c r="N38" s="47">
        <v>0</v>
      </c>
      <c r="O38" s="47">
        <v>0</v>
      </c>
      <c r="P38" s="47">
        <v>0</v>
      </c>
      <c r="Q38" s="47">
        <v>0</v>
      </c>
      <c r="R38" s="47">
        <v>0</v>
      </c>
      <c r="S38" s="47">
        <f t="shared" si="11"/>
        <v>4448687</v>
      </c>
      <c r="T38" s="47">
        <v>0</v>
      </c>
      <c r="U38" s="47">
        <v>0</v>
      </c>
      <c r="V38" s="47">
        <v>0</v>
      </c>
      <c r="W38" s="47">
        <v>2708000</v>
      </c>
      <c r="X38" s="47">
        <v>2708000</v>
      </c>
      <c r="Y38" s="47">
        <v>1740687</v>
      </c>
      <c r="Z38" s="47">
        <v>1740687</v>
      </c>
      <c r="AA38" s="47">
        <v>0</v>
      </c>
      <c r="AB38" s="15">
        <f t="shared" si="5"/>
        <v>1740687</v>
      </c>
      <c r="AC38" s="49">
        <f t="shared" si="7"/>
        <v>0.60871893212536643</v>
      </c>
      <c r="AD38" s="49">
        <f t="shared" si="8"/>
        <v>0.60871893212536643</v>
      </c>
      <c r="AE38" s="49">
        <f t="shared" si="9"/>
        <v>0</v>
      </c>
      <c r="AF38" s="49">
        <f t="shared" si="10"/>
        <v>0.60871893212536643</v>
      </c>
    </row>
    <row r="39" spans="1:32" outlineLevel="2" x14ac:dyDescent="0.35">
      <c r="A39" s="12" t="s">
        <v>145</v>
      </c>
      <c r="B39" s="12" t="s">
        <v>127</v>
      </c>
      <c r="C39" s="12" t="s">
        <v>33</v>
      </c>
      <c r="D39" s="12" t="s">
        <v>35</v>
      </c>
      <c r="E39" s="13"/>
      <c r="F39" s="12" t="s">
        <v>184</v>
      </c>
      <c r="G39" s="13">
        <v>1111</v>
      </c>
      <c r="H39" s="13">
        <v>3410</v>
      </c>
      <c r="I39" s="40" t="s">
        <v>186</v>
      </c>
      <c r="J39" s="47">
        <v>0</v>
      </c>
      <c r="K39" s="47">
        <v>0</v>
      </c>
      <c r="L39" s="47">
        <v>0</v>
      </c>
      <c r="M39" s="47">
        <v>0</v>
      </c>
      <c r="N39" s="47">
        <v>0</v>
      </c>
      <c r="O39" s="47">
        <v>0</v>
      </c>
      <c r="P39" s="47">
        <v>0</v>
      </c>
      <c r="Q39" s="48">
        <v>4898881605</v>
      </c>
      <c r="R39" s="47">
        <v>0</v>
      </c>
      <c r="S39" s="47">
        <f t="shared" si="11"/>
        <v>4898881605</v>
      </c>
      <c r="T39" s="47">
        <v>0</v>
      </c>
      <c r="U39" s="47">
        <v>0</v>
      </c>
      <c r="V39" s="47">
        <v>0</v>
      </c>
      <c r="W39" s="47">
        <v>0</v>
      </c>
      <c r="X39" s="47">
        <v>0</v>
      </c>
      <c r="Y39" s="47">
        <v>0</v>
      </c>
      <c r="Z39" s="47">
        <v>0</v>
      </c>
      <c r="AA39" s="47">
        <v>0</v>
      </c>
      <c r="AB39" s="15">
        <f t="shared" si="5"/>
        <v>4898881605</v>
      </c>
      <c r="AC39" s="49">
        <f t="shared" si="7"/>
        <v>0</v>
      </c>
      <c r="AD39" s="49">
        <f t="shared" si="8"/>
        <v>0</v>
      </c>
      <c r="AE39" s="49">
        <f t="shared" si="9"/>
        <v>0</v>
      </c>
      <c r="AF39" s="49">
        <f t="shared" si="10"/>
        <v>0</v>
      </c>
    </row>
    <row r="40" spans="1:32" outlineLevel="2" x14ac:dyDescent="0.35">
      <c r="A40" s="12" t="s">
        <v>145</v>
      </c>
      <c r="B40" s="12" t="s">
        <v>127</v>
      </c>
      <c r="C40" s="12" t="s">
        <v>33</v>
      </c>
      <c r="D40" s="12" t="s">
        <v>35</v>
      </c>
      <c r="E40" s="13"/>
      <c r="F40" s="12">
        <v>280</v>
      </c>
      <c r="G40" s="13">
        <v>1111</v>
      </c>
      <c r="H40" s="13">
        <v>3410</v>
      </c>
      <c r="I40" s="40" t="s">
        <v>186</v>
      </c>
      <c r="J40" s="47">
        <v>18076961147</v>
      </c>
      <c r="K40" s="47">
        <v>18076961147</v>
      </c>
      <c r="L40" s="47">
        <v>0</v>
      </c>
      <c r="M40" s="47">
        <v>0</v>
      </c>
      <c r="N40" s="47">
        <v>0</v>
      </c>
      <c r="O40" s="47">
        <v>0</v>
      </c>
      <c r="P40" s="47">
        <v>0</v>
      </c>
      <c r="Q40" s="48">
        <v>2527318444</v>
      </c>
      <c r="R40" s="47">
        <v>0</v>
      </c>
      <c r="S40" s="47">
        <f t="shared" si="11"/>
        <v>20604279591</v>
      </c>
      <c r="T40" s="47">
        <v>0</v>
      </c>
      <c r="U40" s="47">
        <v>19946837.030000001</v>
      </c>
      <c r="V40" s="47">
        <v>0</v>
      </c>
      <c r="W40" s="47">
        <v>16492627094.9</v>
      </c>
      <c r="X40" s="47">
        <v>16492627094.9</v>
      </c>
      <c r="Y40" s="47">
        <v>1564387215.0699999</v>
      </c>
      <c r="Z40" s="47">
        <v>1564387215.0699999</v>
      </c>
      <c r="AA40" s="47">
        <v>0</v>
      </c>
      <c r="AB40" s="15">
        <f t="shared" si="5"/>
        <v>4091705659.0700016</v>
      </c>
      <c r="AC40" s="49">
        <f t="shared" si="7"/>
        <v>0.91235617318550621</v>
      </c>
      <c r="AD40" s="49">
        <f t="shared" si="8"/>
        <v>0.80044667526759927</v>
      </c>
      <c r="AE40" s="49">
        <f t="shared" si="9"/>
        <v>9.6809194138060663E-4</v>
      </c>
      <c r="AF40" s="49">
        <f t="shared" si="10"/>
        <v>0.80141476720897986</v>
      </c>
    </row>
    <row r="41" spans="1:32" outlineLevel="2" x14ac:dyDescent="0.35">
      <c r="A41" s="12" t="s">
        <v>145</v>
      </c>
      <c r="B41" s="12" t="s">
        <v>128</v>
      </c>
      <c r="C41" s="12" t="s">
        <v>33</v>
      </c>
      <c r="D41" s="12" t="s">
        <v>35</v>
      </c>
      <c r="E41" s="13"/>
      <c r="F41" s="12" t="s">
        <v>184</v>
      </c>
      <c r="G41" s="13">
        <v>1111</v>
      </c>
      <c r="H41" s="13">
        <v>3420</v>
      </c>
      <c r="I41" s="40" t="s">
        <v>186</v>
      </c>
      <c r="J41" s="47">
        <v>0</v>
      </c>
      <c r="K41" s="47">
        <v>0</v>
      </c>
      <c r="L41" s="47">
        <v>0</v>
      </c>
      <c r="M41" s="47">
        <v>0</v>
      </c>
      <c r="N41" s="48">
        <v>547007777</v>
      </c>
      <c r="O41" s="47">
        <v>0</v>
      </c>
      <c r="P41" s="47">
        <v>0</v>
      </c>
      <c r="Q41" s="48">
        <v>2790000000</v>
      </c>
      <c r="R41" s="47">
        <v>0</v>
      </c>
      <c r="S41" s="47">
        <f t="shared" si="11"/>
        <v>3337007777</v>
      </c>
      <c r="T41" s="47">
        <v>0</v>
      </c>
      <c r="U41" s="47">
        <v>0</v>
      </c>
      <c r="V41" s="47">
        <v>0</v>
      </c>
      <c r="W41" s="47">
        <v>0</v>
      </c>
      <c r="X41" s="47">
        <v>0</v>
      </c>
      <c r="Y41" s="47">
        <v>0</v>
      </c>
      <c r="Z41" s="47">
        <v>0</v>
      </c>
      <c r="AA41" s="47">
        <v>0</v>
      </c>
      <c r="AB41" s="15">
        <f t="shared" si="5"/>
        <v>3337007777</v>
      </c>
      <c r="AC41" s="49">
        <f t="shared" si="7"/>
        <v>0</v>
      </c>
      <c r="AD41" s="49">
        <f t="shared" si="8"/>
        <v>0</v>
      </c>
      <c r="AE41" s="49">
        <f t="shared" si="9"/>
        <v>0</v>
      </c>
      <c r="AF41" s="49">
        <f t="shared" si="10"/>
        <v>0</v>
      </c>
    </row>
    <row r="42" spans="1:32" outlineLevel="2" x14ac:dyDescent="0.35">
      <c r="A42" s="12" t="s">
        <v>145</v>
      </c>
      <c r="B42" s="12" t="s">
        <v>128</v>
      </c>
      <c r="C42" s="12" t="s">
        <v>33</v>
      </c>
      <c r="D42" s="12" t="s">
        <v>35</v>
      </c>
      <c r="E42" s="13"/>
      <c r="F42" s="12">
        <v>280</v>
      </c>
      <c r="G42" s="13">
        <v>1111</v>
      </c>
      <c r="H42" s="13">
        <v>3420</v>
      </c>
      <c r="I42" s="40" t="s">
        <v>186</v>
      </c>
      <c r="J42" s="47">
        <v>6840631289</v>
      </c>
      <c r="K42" s="47">
        <v>6840631289</v>
      </c>
      <c r="L42" s="47">
        <v>0</v>
      </c>
      <c r="M42" s="47">
        <v>0</v>
      </c>
      <c r="N42" s="47">
        <v>0</v>
      </c>
      <c r="O42" s="47">
        <v>0</v>
      </c>
      <c r="P42" s="47">
        <v>0</v>
      </c>
      <c r="Q42" s="48">
        <v>573308</v>
      </c>
      <c r="R42" s="47">
        <v>0</v>
      </c>
      <c r="S42" s="47">
        <f t="shared" si="11"/>
        <v>6841204597</v>
      </c>
      <c r="T42" s="47">
        <v>0</v>
      </c>
      <c r="U42" s="47">
        <v>19676867.210000001</v>
      </c>
      <c r="V42" s="47">
        <v>0</v>
      </c>
      <c r="W42" s="47">
        <v>6392531478.7799997</v>
      </c>
      <c r="X42" s="47">
        <v>6392531478.7799997</v>
      </c>
      <c r="Y42" s="47">
        <v>428422943.00999999</v>
      </c>
      <c r="Z42" s="47">
        <v>428422943.00999999</v>
      </c>
      <c r="AA42" s="47">
        <v>0</v>
      </c>
      <c r="AB42" s="15">
        <f t="shared" si="5"/>
        <v>428996251.01000023</v>
      </c>
      <c r="AC42" s="49">
        <f t="shared" si="7"/>
        <v>0.93449437759632481</v>
      </c>
      <c r="AD42" s="49">
        <f t="shared" si="8"/>
        <v>0.93441606491103157</v>
      </c>
      <c r="AE42" s="49">
        <f t="shared" si="9"/>
        <v>2.8762284376977537E-3</v>
      </c>
      <c r="AF42" s="49">
        <f t="shared" si="10"/>
        <v>0.93729229334872932</v>
      </c>
    </row>
    <row r="43" spans="1:32" outlineLevel="2" x14ac:dyDescent="0.35">
      <c r="A43" s="12" t="s">
        <v>145</v>
      </c>
      <c r="B43" s="12" t="s">
        <v>134</v>
      </c>
      <c r="C43" s="12" t="s">
        <v>33</v>
      </c>
      <c r="D43" s="12" t="s">
        <v>35</v>
      </c>
      <c r="E43" s="13"/>
      <c r="F43" s="12" t="s">
        <v>184</v>
      </c>
      <c r="G43" s="13">
        <v>1111</v>
      </c>
      <c r="H43" s="13">
        <v>3420</v>
      </c>
      <c r="I43" s="40" t="s">
        <v>186</v>
      </c>
      <c r="J43" s="47">
        <v>0</v>
      </c>
      <c r="K43" s="47">
        <v>0</v>
      </c>
      <c r="L43" s="47">
        <v>0</v>
      </c>
      <c r="M43" s="47">
        <v>0</v>
      </c>
      <c r="N43" s="48">
        <v>436099125</v>
      </c>
      <c r="O43" s="47">
        <v>0</v>
      </c>
      <c r="P43" s="47">
        <v>0</v>
      </c>
      <c r="Q43" s="48">
        <v>1165900875</v>
      </c>
      <c r="R43" s="47">
        <v>0</v>
      </c>
      <c r="S43" s="47">
        <f t="shared" si="11"/>
        <v>1602000000</v>
      </c>
      <c r="T43" s="47">
        <v>0</v>
      </c>
      <c r="U43" s="47">
        <v>0</v>
      </c>
      <c r="V43" s="47">
        <v>0</v>
      </c>
      <c r="W43" s="47">
        <v>0</v>
      </c>
      <c r="X43" s="47">
        <v>0</v>
      </c>
      <c r="Y43" s="47">
        <v>0</v>
      </c>
      <c r="Z43" s="47">
        <v>0</v>
      </c>
      <c r="AA43" s="47">
        <v>0</v>
      </c>
      <c r="AB43" s="15">
        <f t="shared" si="5"/>
        <v>1602000000</v>
      </c>
      <c r="AC43" s="49">
        <f t="shared" si="7"/>
        <v>0</v>
      </c>
      <c r="AD43" s="49">
        <f t="shared" si="8"/>
        <v>0</v>
      </c>
      <c r="AE43" s="49">
        <f t="shared" si="9"/>
        <v>0</v>
      </c>
      <c r="AF43" s="49">
        <f t="shared" si="10"/>
        <v>0</v>
      </c>
    </row>
    <row r="44" spans="1:32" outlineLevel="2" x14ac:dyDescent="0.35">
      <c r="A44" s="12" t="s">
        <v>145</v>
      </c>
      <c r="B44" s="12" t="s">
        <v>134</v>
      </c>
      <c r="C44" s="12" t="s">
        <v>33</v>
      </c>
      <c r="D44" s="12" t="s">
        <v>35</v>
      </c>
      <c r="E44" s="13"/>
      <c r="F44" s="12">
        <v>280</v>
      </c>
      <c r="G44" s="13">
        <v>1111</v>
      </c>
      <c r="H44" s="13">
        <v>3420</v>
      </c>
      <c r="I44" s="40" t="s">
        <v>186</v>
      </c>
      <c r="J44" s="47">
        <v>3008206217</v>
      </c>
      <c r="K44" s="47">
        <v>3108206217</v>
      </c>
      <c r="L44" s="47">
        <v>0</v>
      </c>
      <c r="M44" s="47">
        <v>0</v>
      </c>
      <c r="N44" s="47">
        <v>0</v>
      </c>
      <c r="O44" s="47">
        <v>0</v>
      </c>
      <c r="P44" s="47">
        <v>0</v>
      </c>
      <c r="Q44" s="47">
        <v>0</v>
      </c>
      <c r="R44" s="47">
        <v>0</v>
      </c>
      <c r="S44" s="47">
        <f t="shared" si="11"/>
        <v>3108206217</v>
      </c>
      <c r="T44" s="47">
        <v>0</v>
      </c>
      <c r="U44" s="47">
        <v>12258329.859999999</v>
      </c>
      <c r="V44" s="47">
        <v>0</v>
      </c>
      <c r="W44" s="47">
        <v>3014187166.29</v>
      </c>
      <c r="X44" s="47">
        <v>3014187166.29</v>
      </c>
      <c r="Y44" s="47">
        <v>81760720.849999994</v>
      </c>
      <c r="Z44" s="47">
        <v>81760720.849999994</v>
      </c>
      <c r="AA44" s="47">
        <v>0</v>
      </c>
      <c r="AB44" s="15">
        <f t="shared" si="5"/>
        <v>81760720.849999905</v>
      </c>
      <c r="AC44" s="49">
        <f t="shared" si="7"/>
        <v>0.96975134719319045</v>
      </c>
      <c r="AD44" s="49">
        <f t="shared" si="8"/>
        <v>0.96975134719319045</v>
      </c>
      <c r="AE44" s="49">
        <f t="shared" si="9"/>
        <v>3.9438598999494891E-3</v>
      </c>
      <c r="AF44" s="49">
        <f t="shared" si="10"/>
        <v>0.97369520709313995</v>
      </c>
    </row>
    <row r="45" spans="1:32" outlineLevel="2" x14ac:dyDescent="0.35">
      <c r="A45" s="12" t="s">
        <v>145</v>
      </c>
      <c r="B45" s="12" t="s">
        <v>152</v>
      </c>
      <c r="C45" s="12" t="s">
        <v>33</v>
      </c>
      <c r="D45" s="12" t="s">
        <v>35</v>
      </c>
      <c r="E45" s="13"/>
      <c r="F45" s="12" t="s">
        <v>184</v>
      </c>
      <c r="G45" s="13">
        <v>1111</v>
      </c>
      <c r="H45" s="13">
        <v>3480</v>
      </c>
      <c r="I45" s="40" t="s">
        <v>186</v>
      </c>
      <c r="J45" s="47">
        <v>0</v>
      </c>
      <c r="K45" s="47">
        <v>0</v>
      </c>
      <c r="L45" s="47">
        <v>0</v>
      </c>
      <c r="M45" s="47">
        <v>0</v>
      </c>
      <c r="N45" s="48">
        <v>784138699</v>
      </c>
      <c r="O45" s="47">
        <v>0</v>
      </c>
      <c r="P45" s="47">
        <v>0</v>
      </c>
      <c r="Q45" s="48">
        <v>1090861301</v>
      </c>
      <c r="R45" s="47">
        <v>0</v>
      </c>
      <c r="S45" s="47">
        <f t="shared" si="11"/>
        <v>1875000000</v>
      </c>
      <c r="T45" s="47">
        <v>0</v>
      </c>
      <c r="U45" s="47">
        <v>0</v>
      </c>
      <c r="V45" s="47">
        <v>0</v>
      </c>
      <c r="W45" s="47">
        <v>0</v>
      </c>
      <c r="X45" s="47">
        <v>0</v>
      </c>
      <c r="Y45" s="47">
        <v>0</v>
      </c>
      <c r="Z45" s="47">
        <v>0</v>
      </c>
      <c r="AA45" s="47">
        <v>0</v>
      </c>
      <c r="AB45" s="15">
        <f t="shared" si="5"/>
        <v>1875000000</v>
      </c>
      <c r="AC45" s="49">
        <f t="shared" si="7"/>
        <v>0</v>
      </c>
      <c r="AD45" s="49">
        <f t="shared" si="8"/>
        <v>0</v>
      </c>
      <c r="AE45" s="49">
        <f t="shared" si="9"/>
        <v>0</v>
      </c>
      <c r="AF45" s="49">
        <f t="shared" si="10"/>
        <v>0</v>
      </c>
    </row>
    <row r="46" spans="1:32" outlineLevel="2" x14ac:dyDescent="0.35">
      <c r="A46" s="12" t="s">
        <v>145</v>
      </c>
      <c r="B46" s="12" t="s">
        <v>152</v>
      </c>
      <c r="C46" s="12" t="s">
        <v>33</v>
      </c>
      <c r="D46" s="12" t="s">
        <v>35</v>
      </c>
      <c r="E46" s="13"/>
      <c r="F46" s="12">
        <v>280</v>
      </c>
      <c r="G46" s="13">
        <v>1111</v>
      </c>
      <c r="H46" s="13">
        <v>3480</v>
      </c>
      <c r="I46" s="40" t="s">
        <v>186</v>
      </c>
      <c r="J46" s="47">
        <v>2181122087</v>
      </c>
      <c r="K46" s="47">
        <v>2622542193</v>
      </c>
      <c r="L46" s="47">
        <v>0</v>
      </c>
      <c r="M46" s="47">
        <v>0</v>
      </c>
      <c r="N46" s="48">
        <v>75000000</v>
      </c>
      <c r="O46" s="47">
        <v>0</v>
      </c>
      <c r="P46" s="47">
        <v>0</v>
      </c>
      <c r="Q46" s="48">
        <v>884494</v>
      </c>
      <c r="R46" s="47">
        <v>0</v>
      </c>
      <c r="S46" s="47">
        <f t="shared" si="11"/>
        <v>2698426687</v>
      </c>
      <c r="T46" s="47">
        <v>0</v>
      </c>
      <c r="U46" s="47">
        <v>17886142.039999999</v>
      </c>
      <c r="V46" s="47">
        <v>0</v>
      </c>
      <c r="W46" s="47">
        <v>2603031866.7399998</v>
      </c>
      <c r="X46" s="47">
        <v>2603031866.7399998</v>
      </c>
      <c r="Y46" s="47">
        <v>1624184.22</v>
      </c>
      <c r="Z46" s="47">
        <v>1624184.22</v>
      </c>
      <c r="AA46" s="47">
        <v>0</v>
      </c>
      <c r="AB46" s="15">
        <f t="shared" si="5"/>
        <v>77508678.220000267</v>
      </c>
      <c r="AC46" s="49">
        <f t="shared" si="7"/>
        <v>0.99256052912625137</v>
      </c>
      <c r="AD46" s="49">
        <f t="shared" si="8"/>
        <v>0.96464798516869976</v>
      </c>
      <c r="AE46" s="49">
        <f t="shared" si="9"/>
        <v>6.6283594533691325E-3</v>
      </c>
      <c r="AF46" s="49">
        <f t="shared" si="10"/>
        <v>0.97127634462206891</v>
      </c>
    </row>
    <row r="47" spans="1:32" outlineLevel="2" x14ac:dyDescent="0.35">
      <c r="A47" s="12" t="s">
        <v>145</v>
      </c>
      <c r="B47" s="12" t="s">
        <v>153</v>
      </c>
      <c r="C47" s="12" t="s">
        <v>33</v>
      </c>
      <c r="D47" s="12" t="s">
        <v>35</v>
      </c>
      <c r="E47" s="13"/>
      <c r="F47" s="12" t="s">
        <v>184</v>
      </c>
      <c r="G47" s="13">
        <v>1111</v>
      </c>
      <c r="H47" s="13">
        <v>3480</v>
      </c>
      <c r="I47" s="40" t="s">
        <v>186</v>
      </c>
      <c r="J47" s="47">
        <v>0</v>
      </c>
      <c r="K47" s="47">
        <v>0</v>
      </c>
      <c r="L47" s="47">
        <v>0</v>
      </c>
      <c r="M47" s="47">
        <v>0</v>
      </c>
      <c r="N47" s="48">
        <v>27754399</v>
      </c>
      <c r="O47" s="47">
        <v>0</v>
      </c>
      <c r="P47" s="47">
        <v>0</v>
      </c>
      <c r="Q47" s="48">
        <v>568000000</v>
      </c>
      <c r="R47" s="47">
        <v>0</v>
      </c>
      <c r="S47" s="47">
        <f t="shared" si="11"/>
        <v>595754399</v>
      </c>
      <c r="T47" s="47">
        <v>0</v>
      </c>
      <c r="U47" s="47">
        <v>0</v>
      </c>
      <c r="V47" s="47">
        <v>0</v>
      </c>
      <c r="W47" s="47">
        <v>0</v>
      </c>
      <c r="X47" s="47">
        <v>0</v>
      </c>
      <c r="Y47" s="47">
        <v>0</v>
      </c>
      <c r="Z47" s="47">
        <v>0</v>
      </c>
      <c r="AA47" s="47">
        <v>0</v>
      </c>
      <c r="AB47" s="15">
        <f t="shared" si="5"/>
        <v>595754399</v>
      </c>
      <c r="AC47" s="49">
        <f t="shared" si="7"/>
        <v>0</v>
      </c>
      <c r="AD47" s="49">
        <f t="shared" si="8"/>
        <v>0</v>
      </c>
      <c r="AE47" s="49">
        <f t="shared" si="9"/>
        <v>0</v>
      </c>
      <c r="AF47" s="49">
        <f t="shared" si="10"/>
        <v>0</v>
      </c>
    </row>
    <row r="48" spans="1:32" outlineLevel="2" x14ac:dyDescent="0.35">
      <c r="A48" s="12" t="s">
        <v>145</v>
      </c>
      <c r="B48" s="12" t="s">
        <v>153</v>
      </c>
      <c r="C48" s="12" t="s">
        <v>33</v>
      </c>
      <c r="D48" s="12" t="s">
        <v>35</v>
      </c>
      <c r="E48" s="13"/>
      <c r="F48" s="12">
        <v>280</v>
      </c>
      <c r="G48" s="13">
        <v>1111</v>
      </c>
      <c r="H48" s="13">
        <v>3480</v>
      </c>
      <c r="I48" s="40" t="s">
        <v>186</v>
      </c>
      <c r="J48" s="47">
        <v>1657510831</v>
      </c>
      <c r="K48" s="47">
        <v>1657510831</v>
      </c>
      <c r="L48" s="47">
        <v>0</v>
      </c>
      <c r="M48" s="47">
        <v>0</v>
      </c>
      <c r="N48" s="47">
        <v>0</v>
      </c>
      <c r="O48" s="47">
        <v>0</v>
      </c>
      <c r="P48" s="47">
        <v>0</v>
      </c>
      <c r="Q48" s="47">
        <v>0</v>
      </c>
      <c r="R48" s="47">
        <v>0</v>
      </c>
      <c r="S48" s="47">
        <f t="shared" si="11"/>
        <v>1657510831</v>
      </c>
      <c r="T48" s="47">
        <v>0</v>
      </c>
      <c r="U48" s="47">
        <v>4227473.82</v>
      </c>
      <c r="V48" s="47">
        <v>0</v>
      </c>
      <c r="W48" s="47">
        <v>1429629993.3699999</v>
      </c>
      <c r="X48" s="47">
        <v>1429629993.3699999</v>
      </c>
      <c r="Y48" s="47">
        <v>223653363.81</v>
      </c>
      <c r="Z48" s="47">
        <v>223653363.81</v>
      </c>
      <c r="AA48" s="47">
        <v>0</v>
      </c>
      <c r="AB48" s="15">
        <f t="shared" si="5"/>
        <v>223653363.81000018</v>
      </c>
      <c r="AC48" s="49">
        <f t="shared" si="7"/>
        <v>0.86251623013979561</v>
      </c>
      <c r="AD48" s="49">
        <f t="shared" si="8"/>
        <v>0.86251623013979561</v>
      </c>
      <c r="AE48" s="49">
        <f t="shared" si="9"/>
        <v>2.5504954422828747E-3</v>
      </c>
      <c r="AF48" s="49">
        <f t="shared" si="10"/>
        <v>0.86506672558207853</v>
      </c>
    </row>
    <row r="49" spans="1:32" outlineLevel="1" x14ac:dyDescent="0.35">
      <c r="A49" s="34"/>
      <c r="B49" s="34"/>
      <c r="C49" s="34"/>
      <c r="D49" s="34" t="s">
        <v>568</v>
      </c>
      <c r="E49" s="33"/>
      <c r="F49" s="34"/>
      <c r="G49" s="33"/>
      <c r="H49" s="33"/>
      <c r="I49" s="51"/>
      <c r="J49" s="52">
        <f t="shared" ref="J49:AB49" si="12">SUBTOTAL(9,J30:J48)</f>
        <v>31932083772</v>
      </c>
      <c r="K49" s="52">
        <f t="shared" si="12"/>
        <v>32492838093</v>
      </c>
      <c r="L49" s="52">
        <f t="shared" si="12"/>
        <v>0</v>
      </c>
      <c r="M49" s="52">
        <f t="shared" si="12"/>
        <v>0</v>
      </c>
      <c r="N49" s="52">
        <f t="shared" si="12"/>
        <v>2058500000</v>
      </c>
      <c r="O49" s="52">
        <f t="shared" si="12"/>
        <v>0</v>
      </c>
      <c r="P49" s="52">
        <f t="shared" si="12"/>
        <v>0</v>
      </c>
      <c r="Q49" s="52">
        <f t="shared" si="12"/>
        <v>13045920027</v>
      </c>
      <c r="R49" s="52">
        <f t="shared" si="12"/>
        <v>0</v>
      </c>
      <c r="S49" s="52">
        <f t="shared" si="12"/>
        <v>47597258120</v>
      </c>
      <c r="T49" s="52">
        <f t="shared" si="12"/>
        <v>0</v>
      </c>
      <c r="U49" s="52">
        <f t="shared" si="12"/>
        <v>76764133.299999982</v>
      </c>
      <c r="V49" s="52">
        <f t="shared" si="12"/>
        <v>0</v>
      </c>
      <c r="W49" s="52">
        <f t="shared" si="12"/>
        <v>30098498752.670002</v>
      </c>
      <c r="X49" s="52">
        <f t="shared" si="12"/>
        <v>30098498752.670002</v>
      </c>
      <c r="Y49" s="52">
        <f t="shared" si="12"/>
        <v>2317575207.0299997</v>
      </c>
      <c r="Z49" s="52">
        <f t="shared" si="12"/>
        <v>2317575207.0299997</v>
      </c>
      <c r="AA49" s="52">
        <f t="shared" si="12"/>
        <v>0</v>
      </c>
      <c r="AB49" s="54">
        <f t="shared" si="12"/>
        <v>17421995234.030003</v>
      </c>
      <c r="AC49" s="55">
        <f t="shared" si="7"/>
        <v>0.92631178189245911</v>
      </c>
      <c r="AD49" s="55">
        <f t="shared" si="8"/>
        <v>0.63235782777207594</v>
      </c>
      <c r="AE49" s="55">
        <f t="shared" si="9"/>
        <v>1.6127847765193912E-3</v>
      </c>
      <c r="AF49" s="55">
        <f t="shared" si="10"/>
        <v>0.63397061254859532</v>
      </c>
    </row>
    <row r="50" spans="1:32" outlineLevel="2" x14ac:dyDescent="0.35">
      <c r="A50" s="12" t="s">
        <v>31</v>
      </c>
      <c r="B50" s="12" t="s">
        <v>32</v>
      </c>
      <c r="C50" s="12" t="s">
        <v>33</v>
      </c>
      <c r="D50" s="12" t="s">
        <v>36</v>
      </c>
      <c r="E50" s="13"/>
      <c r="F50" s="12" t="s">
        <v>184</v>
      </c>
      <c r="G50" s="13">
        <v>1111</v>
      </c>
      <c r="H50" s="13">
        <v>3480</v>
      </c>
      <c r="I50" s="40" t="s">
        <v>1</v>
      </c>
      <c r="J50" s="47">
        <v>48830929</v>
      </c>
      <c r="K50" s="47">
        <v>48830929</v>
      </c>
      <c r="L50" s="47">
        <v>0</v>
      </c>
      <c r="M50" s="47">
        <v>0</v>
      </c>
      <c r="N50" s="48">
        <v>34365055</v>
      </c>
      <c r="O50" s="47">
        <v>0</v>
      </c>
      <c r="P50" s="47">
        <v>0</v>
      </c>
      <c r="Q50" s="47">
        <v>0</v>
      </c>
      <c r="R50" s="47">
        <v>0</v>
      </c>
      <c r="S50" s="47">
        <f t="shared" ref="S50:S61" si="13">+K50+N50+P50+Q50</f>
        <v>83195984</v>
      </c>
      <c r="T50" s="47">
        <v>0</v>
      </c>
      <c r="U50" s="47">
        <v>0</v>
      </c>
      <c r="V50" s="47">
        <v>0</v>
      </c>
      <c r="W50" s="47">
        <v>33630042.359999999</v>
      </c>
      <c r="X50" s="47">
        <v>33630042.359999999</v>
      </c>
      <c r="Y50" s="47">
        <v>15200886.640000001</v>
      </c>
      <c r="Z50" s="47">
        <v>15200886.640000001</v>
      </c>
      <c r="AA50" s="47">
        <v>0</v>
      </c>
      <c r="AB50" s="15">
        <f t="shared" si="5"/>
        <v>49565941.640000001</v>
      </c>
      <c r="AC50" s="49">
        <f t="shared" si="7"/>
        <v>0.68870371808818132</v>
      </c>
      <c r="AD50" s="49">
        <f t="shared" si="8"/>
        <v>0.4042267516182031</v>
      </c>
      <c r="AE50" s="49">
        <f t="shared" si="9"/>
        <v>0</v>
      </c>
      <c r="AF50" s="49">
        <f t="shared" si="10"/>
        <v>0.4042267516182031</v>
      </c>
    </row>
    <row r="51" spans="1:32" outlineLevel="2" x14ac:dyDescent="0.35">
      <c r="A51" s="12" t="s">
        <v>94</v>
      </c>
      <c r="B51" s="12" t="s">
        <v>32</v>
      </c>
      <c r="C51" s="12" t="s">
        <v>33</v>
      </c>
      <c r="D51" s="12" t="s">
        <v>36</v>
      </c>
      <c r="E51" s="13"/>
      <c r="F51" s="12" t="s">
        <v>184</v>
      </c>
      <c r="G51" s="13">
        <v>1111</v>
      </c>
      <c r="H51" s="13">
        <v>3480</v>
      </c>
      <c r="I51" s="40" t="s">
        <v>1</v>
      </c>
      <c r="J51" s="47">
        <v>173936313</v>
      </c>
      <c r="K51" s="47">
        <v>188936313</v>
      </c>
      <c r="L51" s="47">
        <v>0</v>
      </c>
      <c r="M51" s="47">
        <v>0</v>
      </c>
      <c r="N51" s="48">
        <v>69166086</v>
      </c>
      <c r="O51" s="47">
        <v>0</v>
      </c>
      <c r="P51" s="47">
        <v>0</v>
      </c>
      <c r="Q51" s="47">
        <v>0</v>
      </c>
      <c r="R51" s="47">
        <v>0</v>
      </c>
      <c r="S51" s="47">
        <f t="shared" si="13"/>
        <v>258102399</v>
      </c>
      <c r="T51" s="47">
        <v>0</v>
      </c>
      <c r="U51" s="47">
        <v>0</v>
      </c>
      <c r="V51" s="47">
        <v>0</v>
      </c>
      <c r="W51" s="47">
        <v>112446292.62</v>
      </c>
      <c r="X51" s="47">
        <v>112446292.62</v>
      </c>
      <c r="Y51" s="47">
        <v>76490020.379999995</v>
      </c>
      <c r="Z51" s="47">
        <v>76490020.379999995</v>
      </c>
      <c r="AA51" s="47">
        <v>0</v>
      </c>
      <c r="AB51" s="15">
        <f t="shared" si="5"/>
        <v>145656106.38</v>
      </c>
      <c r="AC51" s="49">
        <f t="shared" si="7"/>
        <v>0.59515447737143046</v>
      </c>
      <c r="AD51" s="49">
        <f t="shared" si="8"/>
        <v>0.43566542990559343</v>
      </c>
      <c r="AE51" s="49">
        <f t="shared" si="9"/>
        <v>0</v>
      </c>
      <c r="AF51" s="49">
        <f t="shared" si="10"/>
        <v>0.43566542990559343</v>
      </c>
    </row>
    <row r="52" spans="1:32" outlineLevel="2" x14ac:dyDescent="0.35">
      <c r="A52" s="12" t="s">
        <v>126</v>
      </c>
      <c r="B52" s="12" t="s">
        <v>127</v>
      </c>
      <c r="C52" s="12" t="s">
        <v>33</v>
      </c>
      <c r="D52" s="12" t="s">
        <v>36</v>
      </c>
      <c r="E52" s="13"/>
      <c r="F52" s="12" t="s">
        <v>184</v>
      </c>
      <c r="G52" s="13">
        <v>1111</v>
      </c>
      <c r="H52" s="13">
        <v>3480</v>
      </c>
      <c r="I52" s="40" t="s">
        <v>1</v>
      </c>
      <c r="J52" s="47">
        <v>1399160</v>
      </c>
      <c r="K52" s="47">
        <v>3899160</v>
      </c>
      <c r="L52" s="47">
        <v>0</v>
      </c>
      <c r="M52" s="47">
        <v>0</v>
      </c>
      <c r="N52" s="47">
        <v>0</v>
      </c>
      <c r="O52" s="47">
        <v>0</v>
      </c>
      <c r="P52" s="47">
        <v>0</v>
      </c>
      <c r="Q52" s="47">
        <v>0</v>
      </c>
      <c r="R52" s="47">
        <v>0</v>
      </c>
      <c r="S52" s="47">
        <f t="shared" si="13"/>
        <v>3899160</v>
      </c>
      <c r="T52" s="47">
        <v>0</v>
      </c>
      <c r="U52" s="47">
        <v>0</v>
      </c>
      <c r="V52" s="47">
        <v>0</v>
      </c>
      <c r="W52" s="47">
        <v>2306406.63</v>
      </c>
      <c r="X52" s="47">
        <v>2306406.63</v>
      </c>
      <c r="Y52" s="47">
        <v>1592753.37</v>
      </c>
      <c r="Z52" s="47">
        <v>1592753.37</v>
      </c>
      <c r="AA52" s="47">
        <v>0</v>
      </c>
      <c r="AB52" s="15">
        <f t="shared" si="5"/>
        <v>1592753.37</v>
      </c>
      <c r="AC52" s="49">
        <f t="shared" si="7"/>
        <v>0.59151371833933464</v>
      </c>
      <c r="AD52" s="49">
        <f t="shared" si="8"/>
        <v>0.59151371833933464</v>
      </c>
      <c r="AE52" s="49">
        <f t="shared" si="9"/>
        <v>0</v>
      </c>
      <c r="AF52" s="49">
        <f t="shared" si="10"/>
        <v>0.59151371833933464</v>
      </c>
    </row>
    <row r="53" spans="1:32" outlineLevel="2" x14ac:dyDescent="0.35">
      <c r="A53" s="12" t="s">
        <v>126</v>
      </c>
      <c r="B53" s="12" t="s">
        <v>128</v>
      </c>
      <c r="C53" s="12" t="s">
        <v>33</v>
      </c>
      <c r="D53" s="12" t="s">
        <v>36</v>
      </c>
      <c r="E53" s="13"/>
      <c r="F53" s="12" t="s">
        <v>184</v>
      </c>
      <c r="G53" s="13">
        <v>1111</v>
      </c>
      <c r="H53" s="13">
        <v>3480</v>
      </c>
      <c r="I53" s="40" t="s">
        <v>1</v>
      </c>
      <c r="J53" s="47">
        <v>16496723</v>
      </c>
      <c r="K53" s="47">
        <v>14996723</v>
      </c>
      <c r="L53" s="47">
        <v>0</v>
      </c>
      <c r="M53" s="47">
        <v>0</v>
      </c>
      <c r="N53" s="47">
        <v>0</v>
      </c>
      <c r="O53" s="47">
        <v>0</v>
      </c>
      <c r="P53" s="47">
        <v>0</v>
      </c>
      <c r="Q53" s="47">
        <v>0</v>
      </c>
      <c r="R53" s="47">
        <v>0</v>
      </c>
      <c r="S53" s="47">
        <f t="shared" si="13"/>
        <v>14996723</v>
      </c>
      <c r="T53" s="47">
        <v>0</v>
      </c>
      <c r="U53" s="47">
        <v>0</v>
      </c>
      <c r="V53" s="47">
        <v>0</v>
      </c>
      <c r="W53" s="47">
        <v>3943083.75</v>
      </c>
      <c r="X53" s="47">
        <v>3943083.75</v>
      </c>
      <c r="Y53" s="47">
        <v>11053639.25</v>
      </c>
      <c r="Z53" s="47">
        <v>11053639.25</v>
      </c>
      <c r="AA53" s="47">
        <v>0</v>
      </c>
      <c r="AB53" s="15">
        <f t="shared" si="5"/>
        <v>11053639.25</v>
      </c>
      <c r="AC53" s="49">
        <f t="shared" si="7"/>
        <v>0.26292969137324201</v>
      </c>
      <c r="AD53" s="49">
        <f t="shared" si="8"/>
        <v>0.26292969137324201</v>
      </c>
      <c r="AE53" s="49">
        <f t="shared" si="9"/>
        <v>0</v>
      </c>
      <c r="AF53" s="49">
        <f t="shared" si="10"/>
        <v>0.26292969137324201</v>
      </c>
    </row>
    <row r="54" spans="1:32" outlineLevel="2" x14ac:dyDescent="0.35">
      <c r="A54" s="12" t="s">
        <v>126</v>
      </c>
      <c r="B54" s="12" t="s">
        <v>134</v>
      </c>
      <c r="C54" s="12" t="s">
        <v>33</v>
      </c>
      <c r="D54" s="12" t="s">
        <v>36</v>
      </c>
      <c r="E54" s="13"/>
      <c r="F54" s="12" t="s">
        <v>184</v>
      </c>
      <c r="G54" s="13">
        <v>1111</v>
      </c>
      <c r="H54" s="13">
        <v>3480</v>
      </c>
      <c r="I54" s="40" t="s">
        <v>1</v>
      </c>
      <c r="J54" s="47">
        <v>3399060</v>
      </c>
      <c r="K54" s="47">
        <v>2399060</v>
      </c>
      <c r="L54" s="47">
        <v>0</v>
      </c>
      <c r="M54" s="47">
        <v>0</v>
      </c>
      <c r="N54" s="47">
        <v>0</v>
      </c>
      <c r="O54" s="47">
        <v>0</v>
      </c>
      <c r="P54" s="47">
        <v>0</v>
      </c>
      <c r="Q54" s="47">
        <v>0</v>
      </c>
      <c r="R54" s="47">
        <v>0</v>
      </c>
      <c r="S54" s="47">
        <f t="shared" si="13"/>
        <v>2399060</v>
      </c>
      <c r="T54" s="47">
        <v>0</v>
      </c>
      <c r="U54" s="47">
        <v>0</v>
      </c>
      <c r="V54" s="47">
        <v>0</v>
      </c>
      <c r="W54" s="47">
        <v>288649.82</v>
      </c>
      <c r="X54" s="47">
        <v>288649.82</v>
      </c>
      <c r="Y54" s="47">
        <v>2110410.1800000002</v>
      </c>
      <c r="Z54" s="47">
        <v>2110410.1800000002</v>
      </c>
      <c r="AA54" s="47">
        <v>0</v>
      </c>
      <c r="AB54" s="15">
        <f t="shared" si="5"/>
        <v>2110410.1800000002</v>
      </c>
      <c r="AC54" s="49">
        <f t="shared" si="7"/>
        <v>0.12031788283744467</v>
      </c>
      <c r="AD54" s="49">
        <f t="shared" si="8"/>
        <v>0.12031788283744467</v>
      </c>
      <c r="AE54" s="49">
        <f t="shared" si="9"/>
        <v>0</v>
      </c>
      <c r="AF54" s="49">
        <f t="shared" si="10"/>
        <v>0.12031788283744467</v>
      </c>
    </row>
    <row r="55" spans="1:32" outlineLevel="2" x14ac:dyDescent="0.35">
      <c r="A55" s="12" t="s">
        <v>136</v>
      </c>
      <c r="B55" s="12" t="s">
        <v>32</v>
      </c>
      <c r="C55" s="12" t="s">
        <v>33</v>
      </c>
      <c r="D55" s="12" t="s">
        <v>36</v>
      </c>
      <c r="E55" s="13"/>
      <c r="F55" s="12" t="s">
        <v>184</v>
      </c>
      <c r="G55" s="13">
        <v>1111</v>
      </c>
      <c r="H55" s="13">
        <v>3480</v>
      </c>
      <c r="I55" s="40" t="s">
        <v>1</v>
      </c>
      <c r="J55" s="47">
        <v>13462298</v>
      </c>
      <c r="K55" s="47">
        <v>13462298</v>
      </c>
      <c r="L55" s="47">
        <v>0</v>
      </c>
      <c r="M55" s="47">
        <v>0</v>
      </c>
      <c r="N55" s="47">
        <v>0</v>
      </c>
      <c r="O55" s="47">
        <v>0</v>
      </c>
      <c r="P55" s="47">
        <v>0</v>
      </c>
      <c r="Q55" s="47">
        <v>0</v>
      </c>
      <c r="R55" s="47">
        <v>0</v>
      </c>
      <c r="S55" s="47">
        <f t="shared" si="13"/>
        <v>13462298</v>
      </c>
      <c r="T55" s="47">
        <v>0</v>
      </c>
      <c r="U55" s="47">
        <v>0</v>
      </c>
      <c r="V55" s="47">
        <v>0</v>
      </c>
      <c r="W55" s="47">
        <v>7799534.9800000004</v>
      </c>
      <c r="X55" s="47">
        <v>7799534.9800000004</v>
      </c>
      <c r="Y55" s="47">
        <v>5662763.0199999996</v>
      </c>
      <c r="Z55" s="47">
        <v>5662763.0199999996</v>
      </c>
      <c r="AA55" s="47">
        <v>0</v>
      </c>
      <c r="AB55" s="15">
        <f t="shared" si="5"/>
        <v>5662763.0199999996</v>
      </c>
      <c r="AC55" s="49">
        <f t="shared" si="7"/>
        <v>0.57936133786371391</v>
      </c>
      <c r="AD55" s="49">
        <f t="shared" si="8"/>
        <v>0.57936133786371391</v>
      </c>
      <c r="AE55" s="49">
        <f t="shared" si="9"/>
        <v>0</v>
      </c>
      <c r="AF55" s="49">
        <f t="shared" si="10"/>
        <v>0.57936133786371391</v>
      </c>
    </row>
    <row r="56" spans="1:32" outlineLevel="2" x14ac:dyDescent="0.35">
      <c r="A56" s="12" t="s">
        <v>138</v>
      </c>
      <c r="B56" s="12" t="s">
        <v>32</v>
      </c>
      <c r="C56" s="12" t="s">
        <v>33</v>
      </c>
      <c r="D56" s="12" t="s">
        <v>36</v>
      </c>
      <c r="E56" s="13"/>
      <c r="F56" s="12" t="s">
        <v>184</v>
      </c>
      <c r="G56" s="13">
        <v>1111</v>
      </c>
      <c r="H56" s="13">
        <v>3480</v>
      </c>
      <c r="I56" s="40" t="s">
        <v>1</v>
      </c>
      <c r="J56" s="47">
        <v>3780374</v>
      </c>
      <c r="K56" s="47">
        <v>3780374</v>
      </c>
      <c r="L56" s="47">
        <v>0</v>
      </c>
      <c r="M56" s="47">
        <v>0</v>
      </c>
      <c r="N56" s="47">
        <v>0</v>
      </c>
      <c r="O56" s="47">
        <v>0</v>
      </c>
      <c r="P56" s="47">
        <v>0</v>
      </c>
      <c r="Q56" s="47">
        <v>0</v>
      </c>
      <c r="R56" s="47">
        <v>0</v>
      </c>
      <c r="S56" s="47">
        <f t="shared" si="13"/>
        <v>3780374</v>
      </c>
      <c r="T56" s="47">
        <v>0</v>
      </c>
      <c r="U56" s="47">
        <v>0</v>
      </c>
      <c r="V56" s="47">
        <v>0</v>
      </c>
      <c r="W56" s="47">
        <v>1948799.23</v>
      </c>
      <c r="X56" s="47">
        <v>1948799.23</v>
      </c>
      <c r="Y56" s="47">
        <v>1831574.77</v>
      </c>
      <c r="Z56" s="47">
        <v>1831574.77</v>
      </c>
      <c r="AA56" s="47">
        <v>0</v>
      </c>
      <c r="AB56" s="15">
        <f t="shared" si="5"/>
        <v>1831574.77</v>
      </c>
      <c r="AC56" s="49">
        <f t="shared" si="7"/>
        <v>0.51550434692440483</v>
      </c>
      <c r="AD56" s="49">
        <f t="shared" si="8"/>
        <v>0.51550434692440483</v>
      </c>
      <c r="AE56" s="49">
        <f t="shared" si="9"/>
        <v>0</v>
      </c>
      <c r="AF56" s="49">
        <f t="shared" si="10"/>
        <v>0.51550434692440483</v>
      </c>
    </row>
    <row r="57" spans="1:32" outlineLevel="2" x14ac:dyDescent="0.35">
      <c r="A57" s="12" t="s">
        <v>141</v>
      </c>
      <c r="B57" s="12" t="s">
        <v>32</v>
      </c>
      <c r="C57" s="12" t="s">
        <v>33</v>
      </c>
      <c r="D57" s="12" t="s">
        <v>36</v>
      </c>
      <c r="E57" s="13"/>
      <c r="F57" s="12" t="s">
        <v>184</v>
      </c>
      <c r="G57" s="13">
        <v>1111</v>
      </c>
      <c r="H57" s="13">
        <v>3480</v>
      </c>
      <c r="I57" s="40" t="s">
        <v>1</v>
      </c>
      <c r="J57" s="47">
        <v>5189613</v>
      </c>
      <c r="K57" s="47">
        <v>5189613</v>
      </c>
      <c r="L57" s="47">
        <v>0</v>
      </c>
      <c r="M57" s="47">
        <v>0</v>
      </c>
      <c r="N57" s="47">
        <v>0</v>
      </c>
      <c r="O57" s="47">
        <v>0</v>
      </c>
      <c r="P57" s="47">
        <v>0</v>
      </c>
      <c r="Q57" s="47">
        <v>0</v>
      </c>
      <c r="R57" s="47">
        <v>0</v>
      </c>
      <c r="S57" s="47">
        <f t="shared" si="13"/>
        <v>5189613</v>
      </c>
      <c r="T57" s="47">
        <v>0</v>
      </c>
      <c r="U57" s="47">
        <v>0</v>
      </c>
      <c r="V57" s="47">
        <v>0</v>
      </c>
      <c r="W57" s="47">
        <v>0</v>
      </c>
      <c r="X57" s="47">
        <v>0</v>
      </c>
      <c r="Y57" s="47">
        <v>5189613</v>
      </c>
      <c r="Z57" s="47">
        <v>5189613</v>
      </c>
      <c r="AA57" s="47">
        <v>0</v>
      </c>
      <c r="AB57" s="15">
        <f t="shared" si="5"/>
        <v>5189613</v>
      </c>
      <c r="AC57" s="49">
        <f t="shared" si="7"/>
        <v>0</v>
      </c>
      <c r="AD57" s="49">
        <f t="shared" si="8"/>
        <v>0</v>
      </c>
      <c r="AE57" s="49">
        <f t="shared" si="9"/>
        <v>0</v>
      </c>
      <c r="AF57" s="49">
        <f t="shared" si="10"/>
        <v>0</v>
      </c>
    </row>
    <row r="58" spans="1:32" outlineLevel="2" x14ac:dyDescent="0.35">
      <c r="A58" s="12" t="s">
        <v>142</v>
      </c>
      <c r="B58" s="12" t="s">
        <v>32</v>
      </c>
      <c r="C58" s="12" t="s">
        <v>33</v>
      </c>
      <c r="D58" s="12" t="s">
        <v>36</v>
      </c>
      <c r="E58" s="13"/>
      <c r="F58" s="12" t="s">
        <v>184</v>
      </c>
      <c r="G58" s="13">
        <v>1111</v>
      </c>
      <c r="H58" s="13">
        <v>3480</v>
      </c>
      <c r="I58" s="40" t="s">
        <v>1</v>
      </c>
      <c r="J58" s="47">
        <v>41976671</v>
      </c>
      <c r="K58" s="47">
        <v>41976671</v>
      </c>
      <c r="L58" s="47">
        <v>0</v>
      </c>
      <c r="M58" s="47">
        <v>0</v>
      </c>
      <c r="N58" s="47">
        <v>0</v>
      </c>
      <c r="O58" s="47">
        <v>0</v>
      </c>
      <c r="P58" s="47">
        <v>0</v>
      </c>
      <c r="Q58" s="47">
        <v>0</v>
      </c>
      <c r="R58" s="47">
        <v>0</v>
      </c>
      <c r="S58" s="47">
        <f t="shared" si="13"/>
        <v>41976671</v>
      </c>
      <c r="T58" s="47">
        <v>0</v>
      </c>
      <c r="U58" s="47">
        <v>0</v>
      </c>
      <c r="V58" s="47">
        <v>0</v>
      </c>
      <c r="W58" s="47">
        <v>21202966.829999998</v>
      </c>
      <c r="X58" s="47">
        <v>21202966.829999998</v>
      </c>
      <c r="Y58" s="47">
        <v>20773704.170000002</v>
      </c>
      <c r="Z58" s="47">
        <v>20773704.170000002</v>
      </c>
      <c r="AA58" s="47">
        <v>0</v>
      </c>
      <c r="AB58" s="15">
        <f t="shared" si="5"/>
        <v>20773704.170000002</v>
      </c>
      <c r="AC58" s="49">
        <f t="shared" si="7"/>
        <v>0.50511310985094549</v>
      </c>
      <c r="AD58" s="49">
        <f t="shared" si="8"/>
        <v>0.50511310985094549</v>
      </c>
      <c r="AE58" s="49">
        <f t="shared" si="9"/>
        <v>0</v>
      </c>
      <c r="AF58" s="49">
        <f t="shared" si="10"/>
        <v>0.50511310985094549</v>
      </c>
    </row>
    <row r="59" spans="1:32" outlineLevel="2" x14ac:dyDescent="0.35">
      <c r="A59" s="12" t="s">
        <v>143</v>
      </c>
      <c r="B59" s="12" t="s">
        <v>32</v>
      </c>
      <c r="C59" s="12" t="s">
        <v>33</v>
      </c>
      <c r="D59" s="12" t="s">
        <v>36</v>
      </c>
      <c r="E59" s="13"/>
      <c r="F59" s="12" t="s">
        <v>184</v>
      </c>
      <c r="G59" s="13">
        <v>1111</v>
      </c>
      <c r="H59" s="13">
        <v>3460</v>
      </c>
      <c r="I59" s="40" t="s">
        <v>1</v>
      </c>
      <c r="J59" s="47">
        <v>10642948</v>
      </c>
      <c r="K59" s="47">
        <v>10642948</v>
      </c>
      <c r="L59" s="47">
        <v>0</v>
      </c>
      <c r="M59" s="47">
        <v>0</v>
      </c>
      <c r="N59" s="47">
        <v>0</v>
      </c>
      <c r="O59" s="47">
        <v>0</v>
      </c>
      <c r="P59" s="47">
        <v>0</v>
      </c>
      <c r="Q59" s="47">
        <v>0</v>
      </c>
      <c r="R59" s="47">
        <v>0</v>
      </c>
      <c r="S59" s="47">
        <f t="shared" si="13"/>
        <v>10642948</v>
      </c>
      <c r="T59" s="47">
        <v>0</v>
      </c>
      <c r="U59" s="47">
        <v>0</v>
      </c>
      <c r="V59" s="47">
        <v>0</v>
      </c>
      <c r="W59" s="47">
        <v>1393854.77</v>
      </c>
      <c r="X59" s="47">
        <v>1393854.77</v>
      </c>
      <c r="Y59" s="47">
        <v>9249093.2300000004</v>
      </c>
      <c r="Z59" s="47">
        <v>9249093.2300000004</v>
      </c>
      <c r="AA59" s="47">
        <v>0</v>
      </c>
      <c r="AB59" s="15">
        <f t="shared" si="5"/>
        <v>9249093.2300000004</v>
      </c>
      <c r="AC59" s="49">
        <f t="shared" si="7"/>
        <v>0.13096510196235103</v>
      </c>
      <c r="AD59" s="49">
        <f t="shared" si="8"/>
        <v>0.13096510196235103</v>
      </c>
      <c r="AE59" s="49">
        <f t="shared" si="9"/>
        <v>0</v>
      </c>
      <c r="AF59" s="49">
        <f t="shared" si="10"/>
        <v>0.13096510196235103</v>
      </c>
    </row>
    <row r="60" spans="1:32" outlineLevel="2" x14ac:dyDescent="0.35">
      <c r="A60" s="12" t="s">
        <v>145</v>
      </c>
      <c r="B60" s="12" t="s">
        <v>127</v>
      </c>
      <c r="C60" s="12" t="s">
        <v>33</v>
      </c>
      <c r="D60" s="12" t="s">
        <v>36</v>
      </c>
      <c r="E60" s="13"/>
      <c r="F60" s="12" t="s">
        <v>184</v>
      </c>
      <c r="G60" s="13">
        <v>1111</v>
      </c>
      <c r="H60" s="13">
        <v>3410</v>
      </c>
      <c r="I60" s="40" t="s">
        <v>1</v>
      </c>
      <c r="J60" s="47">
        <v>0</v>
      </c>
      <c r="K60" s="47">
        <v>47486507</v>
      </c>
      <c r="L60" s="47">
        <v>0</v>
      </c>
      <c r="M60" s="47">
        <v>0</v>
      </c>
      <c r="N60" s="47">
        <v>0</v>
      </c>
      <c r="O60" s="47">
        <v>0</v>
      </c>
      <c r="P60" s="47">
        <v>0</v>
      </c>
      <c r="Q60" s="47">
        <v>0</v>
      </c>
      <c r="R60" s="47">
        <v>0</v>
      </c>
      <c r="S60" s="47">
        <f t="shared" si="13"/>
        <v>47486507</v>
      </c>
      <c r="T60" s="47">
        <v>0</v>
      </c>
      <c r="U60" s="47">
        <v>0</v>
      </c>
      <c r="V60" s="47">
        <v>0</v>
      </c>
      <c r="W60" s="47">
        <v>0</v>
      </c>
      <c r="X60" s="47">
        <v>0</v>
      </c>
      <c r="Y60" s="47">
        <v>47486507</v>
      </c>
      <c r="Z60" s="47">
        <v>47486507</v>
      </c>
      <c r="AA60" s="47">
        <v>0</v>
      </c>
      <c r="AB60" s="15">
        <f t="shared" si="5"/>
        <v>47486507</v>
      </c>
      <c r="AC60" s="49">
        <f t="shared" si="7"/>
        <v>0</v>
      </c>
      <c r="AD60" s="49">
        <f t="shared" si="8"/>
        <v>0</v>
      </c>
      <c r="AE60" s="49">
        <f t="shared" si="9"/>
        <v>0</v>
      </c>
      <c r="AF60" s="49">
        <f t="shared" si="10"/>
        <v>0</v>
      </c>
    </row>
    <row r="61" spans="1:32" outlineLevel="2" x14ac:dyDescent="0.35">
      <c r="A61" s="12" t="s">
        <v>145</v>
      </c>
      <c r="B61" s="12" t="s">
        <v>128</v>
      </c>
      <c r="C61" s="12" t="s">
        <v>33</v>
      </c>
      <c r="D61" s="12" t="s">
        <v>36</v>
      </c>
      <c r="E61" s="13"/>
      <c r="F61" s="12" t="s">
        <v>184</v>
      </c>
      <c r="G61" s="13">
        <v>1111</v>
      </c>
      <c r="H61" s="13">
        <v>3420</v>
      </c>
      <c r="I61" s="40" t="s">
        <v>1</v>
      </c>
      <c r="J61" s="47">
        <v>0</v>
      </c>
      <c r="K61" s="47">
        <v>3894194</v>
      </c>
      <c r="L61" s="47">
        <v>0</v>
      </c>
      <c r="M61" s="47">
        <v>0</v>
      </c>
      <c r="N61" s="47">
        <v>0</v>
      </c>
      <c r="O61" s="47">
        <v>0</v>
      </c>
      <c r="P61" s="47">
        <v>0</v>
      </c>
      <c r="Q61" s="47">
        <v>0</v>
      </c>
      <c r="R61" s="47">
        <v>0</v>
      </c>
      <c r="S61" s="47">
        <f t="shared" si="13"/>
        <v>3894194</v>
      </c>
      <c r="T61" s="47">
        <v>0</v>
      </c>
      <c r="U61" s="47">
        <v>0</v>
      </c>
      <c r="V61" s="47">
        <v>0</v>
      </c>
      <c r="W61" s="47">
        <v>0</v>
      </c>
      <c r="X61" s="47">
        <v>0</v>
      </c>
      <c r="Y61" s="47">
        <v>3894194</v>
      </c>
      <c r="Z61" s="47">
        <v>3894194</v>
      </c>
      <c r="AA61" s="47">
        <v>0</v>
      </c>
      <c r="AB61" s="15">
        <f t="shared" si="5"/>
        <v>3894194</v>
      </c>
      <c r="AC61" s="49">
        <f t="shared" si="7"/>
        <v>0</v>
      </c>
      <c r="AD61" s="49">
        <f t="shared" si="8"/>
        <v>0</v>
      </c>
      <c r="AE61" s="49">
        <f t="shared" si="9"/>
        <v>0</v>
      </c>
      <c r="AF61" s="49">
        <f t="shared" si="10"/>
        <v>0</v>
      </c>
    </row>
    <row r="62" spans="1:32" outlineLevel="1" x14ac:dyDescent="0.35">
      <c r="A62" s="34"/>
      <c r="B62" s="34"/>
      <c r="C62" s="34"/>
      <c r="D62" s="34" t="s">
        <v>569</v>
      </c>
      <c r="E62" s="33"/>
      <c r="F62" s="34"/>
      <c r="G62" s="33"/>
      <c r="H62" s="33"/>
      <c r="I62" s="51"/>
      <c r="J62" s="52">
        <f t="shared" ref="J62:AB62" si="14">SUBTOTAL(9,J50:J61)</f>
        <v>319114089</v>
      </c>
      <c r="K62" s="52">
        <f t="shared" si="14"/>
        <v>385494790</v>
      </c>
      <c r="L62" s="52">
        <f t="shared" si="14"/>
        <v>0</v>
      </c>
      <c r="M62" s="52">
        <f t="shared" si="14"/>
        <v>0</v>
      </c>
      <c r="N62" s="52">
        <f t="shared" si="14"/>
        <v>103531141</v>
      </c>
      <c r="O62" s="52">
        <f t="shared" si="14"/>
        <v>0</v>
      </c>
      <c r="P62" s="52">
        <f t="shared" si="14"/>
        <v>0</v>
      </c>
      <c r="Q62" s="52">
        <f t="shared" si="14"/>
        <v>0</v>
      </c>
      <c r="R62" s="52">
        <f t="shared" si="14"/>
        <v>0</v>
      </c>
      <c r="S62" s="52">
        <f t="shared" si="14"/>
        <v>489025931</v>
      </c>
      <c r="T62" s="52">
        <f t="shared" si="14"/>
        <v>0</v>
      </c>
      <c r="U62" s="52">
        <f t="shared" si="14"/>
        <v>0</v>
      </c>
      <c r="V62" s="52">
        <f t="shared" si="14"/>
        <v>0</v>
      </c>
      <c r="W62" s="52">
        <f t="shared" si="14"/>
        <v>184959630.98999998</v>
      </c>
      <c r="X62" s="52">
        <f t="shared" si="14"/>
        <v>184959630.98999998</v>
      </c>
      <c r="Y62" s="52">
        <f t="shared" si="14"/>
        <v>200535159.00999999</v>
      </c>
      <c r="Z62" s="52">
        <f t="shared" si="14"/>
        <v>200535159.00999999</v>
      </c>
      <c r="AA62" s="52">
        <f t="shared" si="14"/>
        <v>0</v>
      </c>
      <c r="AB62" s="54">
        <f t="shared" si="14"/>
        <v>304066300.00999999</v>
      </c>
      <c r="AC62" s="55">
        <f t="shared" si="7"/>
        <v>0.47979800450740195</v>
      </c>
      <c r="AD62" s="55">
        <f t="shared" si="8"/>
        <v>0.37822049765700455</v>
      </c>
      <c r="AE62" s="55">
        <f t="shared" si="9"/>
        <v>0</v>
      </c>
      <c r="AF62" s="55">
        <f t="shared" si="10"/>
        <v>0.37822049765700455</v>
      </c>
    </row>
    <row r="63" spans="1:32" outlineLevel="2" x14ac:dyDescent="0.35">
      <c r="A63" s="12" t="s">
        <v>145</v>
      </c>
      <c r="B63" s="12" t="s">
        <v>127</v>
      </c>
      <c r="C63" s="12" t="s">
        <v>33</v>
      </c>
      <c r="D63" s="12" t="s">
        <v>146</v>
      </c>
      <c r="E63" s="13"/>
      <c r="F63" s="12">
        <v>280</v>
      </c>
      <c r="G63" s="13">
        <v>1111</v>
      </c>
      <c r="H63" s="13">
        <v>3410</v>
      </c>
      <c r="I63" s="40" t="s">
        <v>29</v>
      </c>
      <c r="J63" s="47">
        <v>404829121</v>
      </c>
      <c r="K63" s="47">
        <v>404829121</v>
      </c>
      <c r="L63" s="47">
        <v>0</v>
      </c>
      <c r="M63" s="47">
        <v>0</v>
      </c>
      <c r="N63" s="47">
        <v>0</v>
      </c>
      <c r="O63" s="47">
        <v>0</v>
      </c>
      <c r="P63" s="47">
        <v>0</v>
      </c>
      <c r="Q63" s="48">
        <v>-34000000</v>
      </c>
      <c r="R63" s="47">
        <v>0</v>
      </c>
      <c r="S63" s="47">
        <f>+K63+N63+P63+Q63</f>
        <v>370829121</v>
      </c>
      <c r="T63" s="47">
        <v>0</v>
      </c>
      <c r="U63" s="47">
        <v>158841.09</v>
      </c>
      <c r="V63" s="47">
        <v>0</v>
      </c>
      <c r="W63" s="47">
        <v>232210197.34999999</v>
      </c>
      <c r="X63" s="47">
        <v>232210197.34999999</v>
      </c>
      <c r="Y63" s="47">
        <v>138460082.56</v>
      </c>
      <c r="Z63" s="47">
        <v>172460082.56</v>
      </c>
      <c r="AA63" s="47">
        <v>0</v>
      </c>
      <c r="AB63" s="15">
        <f t="shared" si="5"/>
        <v>138460082.56000003</v>
      </c>
      <c r="AC63" s="49">
        <f t="shared" si="7"/>
        <v>0.57360052749268498</v>
      </c>
      <c r="AD63" s="49">
        <f t="shared" si="8"/>
        <v>0.62619191481997982</v>
      </c>
      <c r="AE63" s="49">
        <f t="shared" si="9"/>
        <v>4.2834038915730136E-4</v>
      </c>
      <c r="AF63" s="49">
        <f t="shared" si="10"/>
        <v>0.62662025520913711</v>
      </c>
    </row>
    <row r="64" spans="1:32" outlineLevel="2" x14ac:dyDescent="0.35">
      <c r="A64" s="12" t="s">
        <v>145</v>
      </c>
      <c r="B64" s="12" t="s">
        <v>128</v>
      </c>
      <c r="C64" s="12" t="s">
        <v>33</v>
      </c>
      <c r="D64" s="12" t="s">
        <v>146</v>
      </c>
      <c r="E64" s="13"/>
      <c r="F64" s="12">
        <v>280</v>
      </c>
      <c r="G64" s="13">
        <v>1111</v>
      </c>
      <c r="H64" s="13">
        <v>3420</v>
      </c>
      <c r="I64" s="40" t="s">
        <v>29</v>
      </c>
      <c r="J64" s="47">
        <v>134141282</v>
      </c>
      <c r="K64" s="47">
        <v>134141282</v>
      </c>
      <c r="L64" s="47">
        <v>0</v>
      </c>
      <c r="M64" s="47">
        <v>0</v>
      </c>
      <c r="N64" s="47">
        <v>0</v>
      </c>
      <c r="O64" s="47">
        <v>0</v>
      </c>
      <c r="P64" s="47">
        <v>0</v>
      </c>
      <c r="Q64" s="48">
        <v>-9000002</v>
      </c>
      <c r="R64" s="47">
        <v>0</v>
      </c>
      <c r="S64" s="47">
        <f>+K64+N64+P64+Q64</f>
        <v>125141280</v>
      </c>
      <c r="T64" s="47">
        <v>0</v>
      </c>
      <c r="U64" s="47">
        <v>11825.73</v>
      </c>
      <c r="V64" s="47">
        <v>0</v>
      </c>
      <c r="W64" s="47">
        <v>78099806.569999993</v>
      </c>
      <c r="X64" s="47">
        <v>78099806.569999993</v>
      </c>
      <c r="Y64" s="47">
        <v>47029647.700000003</v>
      </c>
      <c r="Z64" s="47">
        <v>56029649.700000003</v>
      </c>
      <c r="AA64" s="47">
        <v>0</v>
      </c>
      <c r="AB64" s="15">
        <f t="shared" si="5"/>
        <v>47029647.700000003</v>
      </c>
      <c r="AC64" s="49">
        <f t="shared" si="7"/>
        <v>0.58222051709629552</v>
      </c>
      <c r="AD64" s="49">
        <f t="shared" si="8"/>
        <v>0.62409307759997334</v>
      </c>
      <c r="AE64" s="49">
        <f t="shared" si="9"/>
        <v>9.4499033412475875E-5</v>
      </c>
      <c r="AF64" s="49">
        <f t="shared" si="10"/>
        <v>0.62418757663338587</v>
      </c>
    </row>
    <row r="65" spans="1:32" outlineLevel="2" x14ac:dyDescent="0.35">
      <c r="A65" s="12" t="s">
        <v>145</v>
      </c>
      <c r="B65" s="12" t="s">
        <v>134</v>
      </c>
      <c r="C65" s="12" t="s">
        <v>33</v>
      </c>
      <c r="D65" s="12" t="s">
        <v>146</v>
      </c>
      <c r="E65" s="13"/>
      <c r="F65" s="12">
        <v>280</v>
      </c>
      <c r="G65" s="13">
        <v>1111</v>
      </c>
      <c r="H65" s="13">
        <v>3420</v>
      </c>
      <c r="I65" s="40" t="s">
        <v>29</v>
      </c>
      <c r="J65" s="47">
        <v>60497012</v>
      </c>
      <c r="K65" s="47">
        <v>60497012</v>
      </c>
      <c r="L65" s="47">
        <v>0</v>
      </c>
      <c r="M65" s="47">
        <v>0</v>
      </c>
      <c r="N65" s="47">
        <v>0</v>
      </c>
      <c r="O65" s="47">
        <v>0</v>
      </c>
      <c r="P65" s="47">
        <v>0</v>
      </c>
      <c r="Q65" s="48">
        <v>-3000000</v>
      </c>
      <c r="R65" s="47">
        <v>0</v>
      </c>
      <c r="S65" s="47">
        <f>+K65+N65+P65+Q65</f>
        <v>57497012</v>
      </c>
      <c r="T65" s="47">
        <v>0</v>
      </c>
      <c r="U65" s="47">
        <v>25264.06</v>
      </c>
      <c r="V65" s="47">
        <v>0</v>
      </c>
      <c r="W65" s="47">
        <v>34833275.5</v>
      </c>
      <c r="X65" s="47">
        <v>34833275.5</v>
      </c>
      <c r="Y65" s="47">
        <v>22638472.440000001</v>
      </c>
      <c r="Z65" s="47">
        <v>25638472.440000001</v>
      </c>
      <c r="AA65" s="47">
        <v>0</v>
      </c>
      <c r="AB65" s="15">
        <f t="shared" si="5"/>
        <v>22638472.439999998</v>
      </c>
      <c r="AC65" s="49">
        <f t="shared" si="7"/>
        <v>0.5757850569545484</v>
      </c>
      <c r="AD65" s="49">
        <f t="shared" si="8"/>
        <v>0.60582757761394623</v>
      </c>
      <c r="AE65" s="49">
        <f t="shared" si="9"/>
        <v>4.393977899234138E-4</v>
      </c>
      <c r="AF65" s="49">
        <f t="shared" si="10"/>
        <v>0.60626697540386965</v>
      </c>
    </row>
    <row r="66" spans="1:32" outlineLevel="2" x14ac:dyDescent="0.35">
      <c r="A66" s="12" t="s">
        <v>145</v>
      </c>
      <c r="B66" s="12" t="s">
        <v>152</v>
      </c>
      <c r="C66" s="12" t="s">
        <v>33</v>
      </c>
      <c r="D66" s="12" t="s">
        <v>146</v>
      </c>
      <c r="E66" s="13"/>
      <c r="F66" s="12">
        <v>280</v>
      </c>
      <c r="G66" s="13">
        <v>1111</v>
      </c>
      <c r="H66" s="13">
        <v>3480</v>
      </c>
      <c r="I66" s="40" t="s">
        <v>29</v>
      </c>
      <c r="J66" s="47">
        <v>7535155</v>
      </c>
      <c r="K66" s="47">
        <v>7535155</v>
      </c>
      <c r="L66" s="47">
        <v>0</v>
      </c>
      <c r="M66" s="47">
        <v>0</v>
      </c>
      <c r="N66" s="47">
        <v>0</v>
      </c>
      <c r="O66" s="47">
        <v>0</v>
      </c>
      <c r="P66" s="47">
        <v>0</v>
      </c>
      <c r="Q66" s="47">
        <v>0</v>
      </c>
      <c r="R66" s="47">
        <v>0</v>
      </c>
      <c r="S66" s="47">
        <f>+K66+N66+P66+Q66</f>
        <v>7535155</v>
      </c>
      <c r="T66" s="47">
        <v>0</v>
      </c>
      <c r="U66" s="47">
        <v>0</v>
      </c>
      <c r="V66" s="47">
        <v>0</v>
      </c>
      <c r="W66" s="47">
        <v>4137985.35</v>
      </c>
      <c r="X66" s="47">
        <v>4137985.35</v>
      </c>
      <c r="Y66" s="47">
        <v>3397169.65</v>
      </c>
      <c r="Z66" s="47">
        <v>3397169.65</v>
      </c>
      <c r="AA66" s="47">
        <v>0</v>
      </c>
      <c r="AB66" s="15">
        <f t="shared" si="5"/>
        <v>3397169.65</v>
      </c>
      <c r="AC66" s="49">
        <f t="shared" si="7"/>
        <v>0.54915729669794455</v>
      </c>
      <c r="AD66" s="49">
        <f t="shared" si="8"/>
        <v>0.54915729669794455</v>
      </c>
      <c r="AE66" s="49">
        <f t="shared" si="9"/>
        <v>0</v>
      </c>
      <c r="AF66" s="49">
        <f t="shared" si="10"/>
        <v>0.54915729669794455</v>
      </c>
    </row>
    <row r="67" spans="1:32" outlineLevel="2" x14ac:dyDescent="0.35">
      <c r="A67" s="12" t="s">
        <v>145</v>
      </c>
      <c r="B67" s="12" t="s">
        <v>153</v>
      </c>
      <c r="C67" s="12" t="s">
        <v>33</v>
      </c>
      <c r="D67" s="12" t="s">
        <v>146</v>
      </c>
      <c r="E67" s="13"/>
      <c r="F67" s="12">
        <v>280</v>
      </c>
      <c r="G67" s="13">
        <v>1111</v>
      </c>
      <c r="H67" s="13">
        <v>3480</v>
      </c>
      <c r="I67" s="40" t="s">
        <v>29</v>
      </c>
      <c r="J67" s="47">
        <v>35431323</v>
      </c>
      <c r="K67" s="47">
        <v>35431323</v>
      </c>
      <c r="L67" s="47">
        <v>0</v>
      </c>
      <c r="M67" s="47">
        <v>0</v>
      </c>
      <c r="N67" s="47">
        <v>0</v>
      </c>
      <c r="O67" s="47">
        <v>0</v>
      </c>
      <c r="P67" s="47">
        <v>0</v>
      </c>
      <c r="Q67" s="48">
        <v>-1700000</v>
      </c>
      <c r="R67" s="47">
        <v>0</v>
      </c>
      <c r="S67" s="47">
        <f>+K67+N67+P67+Q67</f>
        <v>33731323</v>
      </c>
      <c r="T67" s="47">
        <v>0</v>
      </c>
      <c r="U67" s="47">
        <v>19351.189999999999</v>
      </c>
      <c r="V67" s="47">
        <v>0</v>
      </c>
      <c r="W67" s="47">
        <v>19741118.620000001</v>
      </c>
      <c r="X67" s="47">
        <v>19741118.620000001</v>
      </c>
      <c r="Y67" s="47">
        <v>13970853.189999999</v>
      </c>
      <c r="Z67" s="47">
        <v>15670853.189999999</v>
      </c>
      <c r="AA67" s="47">
        <v>0</v>
      </c>
      <c r="AB67" s="15">
        <f t="shared" si="5"/>
        <v>13970853.190000001</v>
      </c>
      <c r="AC67" s="49">
        <f t="shared" si="7"/>
        <v>0.5571657208510109</v>
      </c>
      <c r="AD67" s="49">
        <f t="shared" si="8"/>
        <v>0.58524590393326703</v>
      </c>
      <c r="AE67" s="49">
        <f t="shared" si="9"/>
        <v>5.7368606621210796E-4</v>
      </c>
      <c r="AF67" s="49">
        <f t="shared" si="10"/>
        <v>0.58581958999947914</v>
      </c>
    </row>
    <row r="68" spans="1:32" outlineLevel="1" x14ac:dyDescent="0.35">
      <c r="A68" s="34"/>
      <c r="B68" s="34"/>
      <c r="C68" s="34"/>
      <c r="D68" s="34" t="s">
        <v>570</v>
      </c>
      <c r="E68" s="33"/>
      <c r="F68" s="34"/>
      <c r="G68" s="33"/>
      <c r="H68" s="33"/>
      <c r="I68" s="51"/>
      <c r="J68" s="52">
        <f t="shared" ref="J68:AB68" si="15">SUBTOTAL(9,J63:J67)</f>
        <v>642433893</v>
      </c>
      <c r="K68" s="52">
        <f t="shared" si="15"/>
        <v>642433893</v>
      </c>
      <c r="L68" s="52">
        <f t="shared" si="15"/>
        <v>0</v>
      </c>
      <c r="M68" s="52">
        <f t="shared" si="15"/>
        <v>0</v>
      </c>
      <c r="N68" s="52">
        <f t="shared" si="15"/>
        <v>0</v>
      </c>
      <c r="O68" s="52">
        <f t="shared" si="15"/>
        <v>0</v>
      </c>
      <c r="P68" s="52">
        <f t="shared" si="15"/>
        <v>0</v>
      </c>
      <c r="Q68" s="53">
        <f t="shared" si="15"/>
        <v>-47700002</v>
      </c>
      <c r="R68" s="52">
        <f t="shared" si="15"/>
        <v>0</v>
      </c>
      <c r="S68" s="52">
        <f t="shared" si="15"/>
        <v>594733891</v>
      </c>
      <c r="T68" s="52">
        <f t="shared" si="15"/>
        <v>0</v>
      </c>
      <c r="U68" s="52">
        <f t="shared" si="15"/>
        <v>215282.07</v>
      </c>
      <c r="V68" s="52">
        <f t="shared" si="15"/>
        <v>0</v>
      </c>
      <c r="W68" s="52">
        <f t="shared" si="15"/>
        <v>369022383.38999999</v>
      </c>
      <c r="X68" s="52">
        <f t="shared" si="15"/>
        <v>369022383.38999999</v>
      </c>
      <c r="Y68" s="52">
        <f t="shared" si="15"/>
        <v>225496225.53999999</v>
      </c>
      <c r="Z68" s="52">
        <f t="shared" si="15"/>
        <v>273196227.54000002</v>
      </c>
      <c r="AA68" s="52">
        <f t="shared" si="15"/>
        <v>0</v>
      </c>
      <c r="AB68" s="54">
        <f t="shared" si="15"/>
        <v>225496225.54000005</v>
      </c>
      <c r="AC68" s="55">
        <f t="shared" si="7"/>
        <v>0.57441300561955244</v>
      </c>
      <c r="AD68" s="55">
        <f t="shared" si="8"/>
        <v>0.62048319252416706</v>
      </c>
      <c r="AE68" s="55">
        <f t="shared" si="9"/>
        <v>3.619804979299557E-4</v>
      </c>
      <c r="AF68" s="55">
        <f t="shared" si="10"/>
        <v>0.62084517302209696</v>
      </c>
    </row>
    <row r="69" spans="1:32" outlineLevel="2" x14ac:dyDescent="0.35">
      <c r="A69" s="12" t="s">
        <v>145</v>
      </c>
      <c r="B69" s="12" t="s">
        <v>127</v>
      </c>
      <c r="C69" s="12" t="s">
        <v>33</v>
      </c>
      <c r="D69" s="12" t="s">
        <v>147</v>
      </c>
      <c r="E69" s="13"/>
      <c r="F69" s="12" t="s">
        <v>184</v>
      </c>
      <c r="G69" s="13">
        <v>1111</v>
      </c>
      <c r="H69" s="13">
        <v>3410</v>
      </c>
      <c r="I69" s="40" t="s">
        <v>336</v>
      </c>
      <c r="J69" s="47">
        <v>262957819</v>
      </c>
      <c r="K69" s="47">
        <v>276376442</v>
      </c>
      <c r="L69" s="47">
        <v>0</v>
      </c>
      <c r="M69" s="47">
        <v>0</v>
      </c>
      <c r="N69" s="47">
        <v>0</v>
      </c>
      <c r="O69" s="47">
        <v>0</v>
      </c>
      <c r="P69" s="47">
        <v>0</v>
      </c>
      <c r="Q69" s="48">
        <v>90678427</v>
      </c>
      <c r="R69" s="47">
        <v>0</v>
      </c>
      <c r="S69" s="47">
        <f>+K69+N69+P69+Q69</f>
        <v>367054869</v>
      </c>
      <c r="T69" s="47">
        <v>0</v>
      </c>
      <c r="U69" s="47">
        <v>136395608.25999999</v>
      </c>
      <c r="V69" s="47">
        <v>0</v>
      </c>
      <c r="W69" s="47">
        <v>113769256.12</v>
      </c>
      <c r="X69" s="47">
        <v>113769256.12</v>
      </c>
      <c r="Y69" s="47">
        <v>26211577.620000001</v>
      </c>
      <c r="Z69" s="47">
        <v>26211577.620000001</v>
      </c>
      <c r="AA69" s="47">
        <v>0</v>
      </c>
      <c r="AB69" s="15">
        <f t="shared" si="5"/>
        <v>116890004.62</v>
      </c>
      <c r="AC69" s="49">
        <f t="shared" si="7"/>
        <v>0.41164599738207791</v>
      </c>
      <c r="AD69" s="49">
        <f t="shared" si="8"/>
        <v>0.30995163319846875</v>
      </c>
      <c r="AE69" s="49">
        <f t="shared" si="9"/>
        <v>0.37159460282217366</v>
      </c>
      <c r="AF69" s="49">
        <f t="shared" si="10"/>
        <v>0.68154623602064235</v>
      </c>
    </row>
    <row r="70" spans="1:32" outlineLevel="2" x14ac:dyDescent="0.35">
      <c r="A70" s="12" t="s">
        <v>145</v>
      </c>
      <c r="B70" s="12" t="s">
        <v>128</v>
      </c>
      <c r="C70" s="12" t="s">
        <v>33</v>
      </c>
      <c r="D70" s="12" t="s">
        <v>147</v>
      </c>
      <c r="E70" s="13"/>
      <c r="F70" s="12" t="s">
        <v>184</v>
      </c>
      <c r="G70" s="13">
        <v>1111</v>
      </c>
      <c r="H70" s="13">
        <v>3420</v>
      </c>
      <c r="I70" s="40" t="s">
        <v>336</v>
      </c>
      <c r="J70" s="47">
        <v>113219174</v>
      </c>
      <c r="K70" s="47">
        <v>133556712</v>
      </c>
      <c r="L70" s="47">
        <v>0</v>
      </c>
      <c r="M70" s="47">
        <v>0</v>
      </c>
      <c r="N70" s="47">
        <v>0</v>
      </c>
      <c r="O70" s="47">
        <v>0</v>
      </c>
      <c r="P70" s="47">
        <v>0</v>
      </c>
      <c r="Q70" s="48">
        <v>10106525</v>
      </c>
      <c r="R70" s="47">
        <v>0</v>
      </c>
      <c r="S70" s="47">
        <f>+K70+N70+P70+Q70</f>
        <v>143663237</v>
      </c>
      <c r="T70" s="47">
        <v>0</v>
      </c>
      <c r="U70" s="47">
        <v>69423492.599999994</v>
      </c>
      <c r="V70" s="47">
        <v>0</v>
      </c>
      <c r="W70" s="47">
        <v>50698644.109999999</v>
      </c>
      <c r="X70" s="47">
        <v>50698644.109999999</v>
      </c>
      <c r="Y70" s="47">
        <v>13434575.289999999</v>
      </c>
      <c r="Z70" s="47">
        <v>13434575.289999999</v>
      </c>
      <c r="AA70" s="47">
        <v>0</v>
      </c>
      <c r="AB70" s="15">
        <f t="shared" si="5"/>
        <v>23541100.290000007</v>
      </c>
      <c r="AC70" s="49">
        <f t="shared" si="7"/>
        <v>0.37960386528533285</v>
      </c>
      <c r="AD70" s="49">
        <f t="shared" si="8"/>
        <v>0.3528992188168501</v>
      </c>
      <c r="AE70" s="49">
        <f t="shared" si="9"/>
        <v>0.48323770262812604</v>
      </c>
      <c r="AF70" s="49">
        <f t="shared" si="10"/>
        <v>0.83613692144497609</v>
      </c>
    </row>
    <row r="71" spans="1:32" outlineLevel="2" x14ac:dyDescent="0.35">
      <c r="A71" s="12" t="s">
        <v>145</v>
      </c>
      <c r="B71" s="12" t="s">
        <v>134</v>
      </c>
      <c r="C71" s="12" t="s">
        <v>33</v>
      </c>
      <c r="D71" s="12" t="s">
        <v>147</v>
      </c>
      <c r="E71" s="13"/>
      <c r="F71" s="12" t="s">
        <v>184</v>
      </c>
      <c r="G71" s="13">
        <v>1111</v>
      </c>
      <c r="H71" s="13">
        <v>3420</v>
      </c>
      <c r="I71" s="40" t="s">
        <v>336</v>
      </c>
      <c r="J71" s="47">
        <v>48976898</v>
      </c>
      <c r="K71" s="47">
        <v>58491341</v>
      </c>
      <c r="L71" s="47">
        <v>0</v>
      </c>
      <c r="M71" s="47">
        <v>0</v>
      </c>
      <c r="N71" s="47">
        <v>0</v>
      </c>
      <c r="O71" s="47">
        <v>0</v>
      </c>
      <c r="P71" s="47">
        <v>0</v>
      </c>
      <c r="Q71" s="48">
        <v>4040218</v>
      </c>
      <c r="R71" s="47">
        <v>0</v>
      </c>
      <c r="S71" s="47">
        <f>+K71+N71+P71+Q71</f>
        <v>62531559</v>
      </c>
      <c r="T71" s="47">
        <v>0</v>
      </c>
      <c r="U71" s="47">
        <v>24027655</v>
      </c>
      <c r="V71" s="47">
        <v>0</v>
      </c>
      <c r="W71" s="47">
        <v>28854991.960000001</v>
      </c>
      <c r="X71" s="47">
        <v>28854991.960000001</v>
      </c>
      <c r="Y71" s="47">
        <v>5608694.04</v>
      </c>
      <c r="Z71" s="47">
        <v>5608694.04</v>
      </c>
      <c r="AA71" s="47">
        <v>0</v>
      </c>
      <c r="AB71" s="15">
        <f t="shared" si="5"/>
        <v>9648912.0399999991</v>
      </c>
      <c r="AC71" s="49">
        <f t="shared" si="7"/>
        <v>0.49332074571516493</v>
      </c>
      <c r="AD71" s="49">
        <f t="shared" si="8"/>
        <v>0.46144686653342515</v>
      </c>
      <c r="AE71" s="49">
        <f t="shared" si="9"/>
        <v>0.38424845604760949</v>
      </c>
      <c r="AF71" s="49">
        <f t="shared" si="10"/>
        <v>0.84569532258103464</v>
      </c>
    </row>
    <row r="72" spans="1:32" outlineLevel="2" x14ac:dyDescent="0.35">
      <c r="A72" s="12" t="s">
        <v>145</v>
      </c>
      <c r="B72" s="12" t="s">
        <v>152</v>
      </c>
      <c r="C72" s="12" t="s">
        <v>33</v>
      </c>
      <c r="D72" s="12" t="s">
        <v>147</v>
      </c>
      <c r="E72" s="13"/>
      <c r="F72" s="12" t="s">
        <v>184</v>
      </c>
      <c r="G72" s="13">
        <v>1111</v>
      </c>
      <c r="H72" s="13">
        <v>3480</v>
      </c>
      <c r="I72" s="40" t="s">
        <v>336</v>
      </c>
      <c r="J72" s="47">
        <v>43936778</v>
      </c>
      <c r="K72" s="47">
        <v>70180617</v>
      </c>
      <c r="L72" s="47">
        <v>0</v>
      </c>
      <c r="M72" s="47">
        <v>0</v>
      </c>
      <c r="N72" s="47">
        <v>0</v>
      </c>
      <c r="O72" s="47">
        <v>0</v>
      </c>
      <c r="P72" s="47">
        <v>0</v>
      </c>
      <c r="Q72" s="48">
        <v>14129470</v>
      </c>
      <c r="R72" s="47">
        <v>0</v>
      </c>
      <c r="S72" s="47">
        <f>+K72+N72+P72+Q72</f>
        <v>84310087</v>
      </c>
      <c r="T72" s="47">
        <v>0</v>
      </c>
      <c r="U72" s="47">
        <v>28214480.579999998</v>
      </c>
      <c r="V72" s="47">
        <v>0</v>
      </c>
      <c r="W72" s="47">
        <v>30210445.399999999</v>
      </c>
      <c r="X72" s="47">
        <v>30210445.399999999</v>
      </c>
      <c r="Y72" s="47">
        <v>11755691.02</v>
      </c>
      <c r="Z72" s="47">
        <v>11755691.02</v>
      </c>
      <c r="AA72" s="47">
        <v>0</v>
      </c>
      <c r="AB72" s="15">
        <f t="shared" si="5"/>
        <v>25885161.020000003</v>
      </c>
      <c r="AC72" s="49">
        <f t="shared" si="7"/>
        <v>0.43046708181548188</v>
      </c>
      <c r="AD72" s="49">
        <f t="shared" si="8"/>
        <v>0.35832539705480315</v>
      </c>
      <c r="AE72" s="49">
        <f t="shared" si="9"/>
        <v>0.33465130429766959</v>
      </c>
      <c r="AF72" s="49">
        <f t="shared" si="10"/>
        <v>0.6929767013524728</v>
      </c>
    </row>
    <row r="73" spans="1:32" outlineLevel="2" x14ac:dyDescent="0.35">
      <c r="A73" s="12" t="s">
        <v>145</v>
      </c>
      <c r="B73" s="12" t="s">
        <v>153</v>
      </c>
      <c r="C73" s="12" t="s">
        <v>33</v>
      </c>
      <c r="D73" s="12" t="s">
        <v>147</v>
      </c>
      <c r="E73" s="13"/>
      <c r="F73" s="12" t="s">
        <v>184</v>
      </c>
      <c r="G73" s="13">
        <v>1111</v>
      </c>
      <c r="H73" s="13">
        <v>3480</v>
      </c>
      <c r="I73" s="40" t="s">
        <v>336</v>
      </c>
      <c r="J73" s="47">
        <v>20060481</v>
      </c>
      <c r="K73" s="47">
        <v>20478409</v>
      </c>
      <c r="L73" s="47">
        <v>0</v>
      </c>
      <c r="M73" s="47">
        <v>0</v>
      </c>
      <c r="N73" s="47">
        <v>0</v>
      </c>
      <c r="O73" s="47">
        <v>0</v>
      </c>
      <c r="P73" s="47">
        <v>0</v>
      </c>
      <c r="Q73" s="48">
        <v>6107669</v>
      </c>
      <c r="R73" s="47">
        <v>0</v>
      </c>
      <c r="S73" s="47">
        <f>+K73+N73+P73+Q73</f>
        <v>26586078</v>
      </c>
      <c r="T73" s="47">
        <v>0</v>
      </c>
      <c r="U73" s="47">
        <v>9258716.9700000007</v>
      </c>
      <c r="V73" s="47">
        <v>0</v>
      </c>
      <c r="W73" s="47">
        <v>9305827.0600000005</v>
      </c>
      <c r="X73" s="47">
        <v>9305827.0600000005</v>
      </c>
      <c r="Y73" s="47">
        <v>1913864.97</v>
      </c>
      <c r="Z73" s="47">
        <v>1913864.97</v>
      </c>
      <c r="AA73" s="47">
        <v>0</v>
      </c>
      <c r="AB73" s="15">
        <f t="shared" si="5"/>
        <v>8021533.9700000007</v>
      </c>
      <c r="AC73" s="49">
        <f t="shared" si="7"/>
        <v>0.45442138888817002</v>
      </c>
      <c r="AD73" s="49">
        <f t="shared" si="8"/>
        <v>0.35002632054265398</v>
      </c>
      <c r="AE73" s="49">
        <f t="shared" si="9"/>
        <v>0.3482543371007939</v>
      </c>
      <c r="AF73" s="49">
        <f t="shared" si="10"/>
        <v>0.69828065764344793</v>
      </c>
    </row>
    <row r="74" spans="1:32" outlineLevel="1" x14ac:dyDescent="0.35">
      <c r="A74" s="34"/>
      <c r="B74" s="34"/>
      <c r="C74" s="34"/>
      <c r="D74" s="34" t="s">
        <v>571</v>
      </c>
      <c r="E74" s="33"/>
      <c r="F74" s="34"/>
      <c r="G74" s="33"/>
      <c r="H74" s="33"/>
      <c r="I74" s="51"/>
      <c r="J74" s="52">
        <f t="shared" ref="J74:AB74" si="16">SUBTOTAL(9,J69:J73)</f>
        <v>489151150</v>
      </c>
      <c r="K74" s="52">
        <f t="shared" si="16"/>
        <v>559083521</v>
      </c>
      <c r="L74" s="52">
        <f t="shared" si="16"/>
        <v>0</v>
      </c>
      <c r="M74" s="52">
        <f t="shared" si="16"/>
        <v>0</v>
      </c>
      <c r="N74" s="52">
        <f t="shared" si="16"/>
        <v>0</v>
      </c>
      <c r="O74" s="52">
        <f t="shared" si="16"/>
        <v>0</v>
      </c>
      <c r="P74" s="52">
        <f t="shared" si="16"/>
        <v>0</v>
      </c>
      <c r="Q74" s="53">
        <f t="shared" si="16"/>
        <v>125062309</v>
      </c>
      <c r="R74" s="52">
        <f t="shared" si="16"/>
        <v>0</v>
      </c>
      <c r="S74" s="52">
        <f t="shared" si="16"/>
        <v>684145830</v>
      </c>
      <c r="T74" s="52">
        <f t="shared" si="16"/>
        <v>0</v>
      </c>
      <c r="U74" s="52">
        <f t="shared" si="16"/>
        <v>267319953.41</v>
      </c>
      <c r="V74" s="52">
        <f t="shared" si="16"/>
        <v>0</v>
      </c>
      <c r="W74" s="52">
        <f t="shared" si="16"/>
        <v>232839164.65000004</v>
      </c>
      <c r="X74" s="52">
        <f t="shared" si="16"/>
        <v>232839164.65000004</v>
      </c>
      <c r="Y74" s="52">
        <f t="shared" si="16"/>
        <v>58924402.939999998</v>
      </c>
      <c r="Z74" s="52">
        <f t="shared" si="16"/>
        <v>58924402.939999998</v>
      </c>
      <c r="AA74" s="52">
        <f t="shared" si="16"/>
        <v>0</v>
      </c>
      <c r="AB74" s="54">
        <f t="shared" si="16"/>
        <v>183986711.94000003</v>
      </c>
      <c r="AC74" s="55">
        <f t="shared" si="7"/>
        <v>0.41646579787137034</v>
      </c>
      <c r="AD74" s="55">
        <f t="shared" si="8"/>
        <v>0.34033557531148007</v>
      </c>
      <c r="AE74" s="55">
        <f t="shared" si="9"/>
        <v>0.39073533987629511</v>
      </c>
      <c r="AF74" s="55">
        <f t="shared" si="10"/>
        <v>0.73107091518777523</v>
      </c>
    </row>
    <row r="75" spans="1:32" outlineLevel="2" x14ac:dyDescent="0.35">
      <c r="A75" s="12" t="s">
        <v>31</v>
      </c>
      <c r="B75" s="12" t="s">
        <v>32</v>
      </c>
      <c r="C75" s="12" t="s">
        <v>33</v>
      </c>
      <c r="D75" s="12" t="s">
        <v>37</v>
      </c>
      <c r="E75" s="13"/>
      <c r="F75" s="12" t="s">
        <v>184</v>
      </c>
      <c r="G75" s="13">
        <v>1111</v>
      </c>
      <c r="H75" s="13">
        <v>3480</v>
      </c>
      <c r="I75" s="40" t="s">
        <v>2</v>
      </c>
      <c r="J75" s="47">
        <v>39937838</v>
      </c>
      <c r="K75" s="47">
        <v>39937838</v>
      </c>
      <c r="L75" s="47">
        <v>0</v>
      </c>
      <c r="M75" s="47">
        <v>0</v>
      </c>
      <c r="N75" s="47">
        <v>0</v>
      </c>
      <c r="O75" s="47">
        <v>0</v>
      </c>
      <c r="P75" s="47">
        <v>0</v>
      </c>
      <c r="Q75" s="47">
        <v>0</v>
      </c>
      <c r="R75" s="47">
        <v>0</v>
      </c>
      <c r="S75" s="47">
        <f>+K75+N75+P75+Q75</f>
        <v>39937838</v>
      </c>
      <c r="T75" s="47">
        <v>0</v>
      </c>
      <c r="U75" s="47">
        <v>24007304.359999999</v>
      </c>
      <c r="V75" s="47">
        <v>0</v>
      </c>
      <c r="W75" s="47">
        <v>15930533.640000001</v>
      </c>
      <c r="X75" s="47">
        <v>15930533.640000001</v>
      </c>
      <c r="Y75" s="47">
        <v>0</v>
      </c>
      <c r="Z75" s="47">
        <v>0</v>
      </c>
      <c r="AA75" s="47">
        <v>0</v>
      </c>
      <c r="AB75" s="15">
        <f t="shared" si="5"/>
        <v>0</v>
      </c>
      <c r="AC75" s="49">
        <f t="shared" si="7"/>
        <v>0.39888322547655186</v>
      </c>
      <c r="AD75" s="49">
        <f t="shared" si="8"/>
        <v>0.39888322547655186</v>
      </c>
      <c r="AE75" s="49">
        <f t="shared" si="9"/>
        <v>0.60111677452344814</v>
      </c>
      <c r="AF75" s="49">
        <f t="shared" si="10"/>
        <v>1</v>
      </c>
    </row>
    <row r="76" spans="1:32" outlineLevel="2" x14ac:dyDescent="0.35">
      <c r="A76" s="12" t="s">
        <v>126</v>
      </c>
      <c r="B76" s="12" t="s">
        <v>127</v>
      </c>
      <c r="C76" s="12" t="s">
        <v>33</v>
      </c>
      <c r="D76" s="12" t="s">
        <v>37</v>
      </c>
      <c r="E76" s="13"/>
      <c r="F76" s="12" t="s">
        <v>184</v>
      </c>
      <c r="G76" s="13">
        <v>1111</v>
      </c>
      <c r="H76" s="13">
        <v>3480</v>
      </c>
      <c r="I76" s="40" t="s">
        <v>2</v>
      </c>
      <c r="J76" s="47">
        <v>105645960</v>
      </c>
      <c r="K76" s="47">
        <v>105645960</v>
      </c>
      <c r="L76" s="47">
        <v>0</v>
      </c>
      <c r="M76" s="47">
        <v>0</v>
      </c>
      <c r="N76" s="47">
        <v>0</v>
      </c>
      <c r="O76" s="47">
        <v>0</v>
      </c>
      <c r="P76" s="47">
        <v>0</v>
      </c>
      <c r="Q76" s="47">
        <v>0</v>
      </c>
      <c r="R76" s="47">
        <v>0</v>
      </c>
      <c r="S76" s="47">
        <f>+K76+N76+P76+Q76</f>
        <v>105645960</v>
      </c>
      <c r="T76" s="47">
        <v>0</v>
      </c>
      <c r="U76" s="47">
        <v>0</v>
      </c>
      <c r="V76" s="47">
        <v>0</v>
      </c>
      <c r="W76" s="47">
        <v>50097983.25</v>
      </c>
      <c r="X76" s="47">
        <v>50097983.25</v>
      </c>
      <c r="Y76" s="47">
        <v>55547976.75</v>
      </c>
      <c r="Z76" s="47">
        <v>55547976.75</v>
      </c>
      <c r="AA76" s="47">
        <v>0</v>
      </c>
      <c r="AB76" s="15">
        <f t="shared" si="5"/>
        <v>55547976.75</v>
      </c>
      <c r="AC76" s="49">
        <f t="shared" si="7"/>
        <v>0.47420633264158896</v>
      </c>
      <c r="AD76" s="49">
        <f t="shared" si="8"/>
        <v>0.47420633264158896</v>
      </c>
      <c r="AE76" s="49">
        <f t="shared" si="9"/>
        <v>0</v>
      </c>
      <c r="AF76" s="49">
        <f t="shared" si="10"/>
        <v>0.47420633264158896</v>
      </c>
    </row>
    <row r="77" spans="1:32" outlineLevel="1" x14ac:dyDescent="0.35">
      <c r="A77" s="34"/>
      <c r="B77" s="34"/>
      <c r="C77" s="34"/>
      <c r="D77" s="34" t="s">
        <v>572</v>
      </c>
      <c r="E77" s="33"/>
      <c r="F77" s="34"/>
      <c r="G77" s="33"/>
      <c r="H77" s="33"/>
      <c r="I77" s="51"/>
      <c r="J77" s="52">
        <f t="shared" ref="J77:AB77" si="17">SUBTOTAL(9,J75:J76)</f>
        <v>145583798</v>
      </c>
      <c r="K77" s="52">
        <f t="shared" si="17"/>
        <v>145583798</v>
      </c>
      <c r="L77" s="52">
        <f t="shared" si="17"/>
        <v>0</v>
      </c>
      <c r="M77" s="52">
        <f t="shared" si="17"/>
        <v>0</v>
      </c>
      <c r="N77" s="52">
        <f t="shared" si="17"/>
        <v>0</v>
      </c>
      <c r="O77" s="52">
        <f t="shared" si="17"/>
        <v>0</v>
      </c>
      <c r="P77" s="52">
        <f t="shared" si="17"/>
        <v>0</v>
      </c>
      <c r="Q77" s="52">
        <f t="shared" si="17"/>
        <v>0</v>
      </c>
      <c r="R77" s="52">
        <f t="shared" si="17"/>
        <v>0</v>
      </c>
      <c r="S77" s="52">
        <f t="shared" si="17"/>
        <v>145583798</v>
      </c>
      <c r="T77" s="52">
        <f t="shared" si="17"/>
        <v>0</v>
      </c>
      <c r="U77" s="52">
        <f t="shared" si="17"/>
        <v>24007304.359999999</v>
      </c>
      <c r="V77" s="52">
        <f t="shared" si="17"/>
        <v>0</v>
      </c>
      <c r="W77" s="52">
        <f t="shared" si="17"/>
        <v>66028516.890000001</v>
      </c>
      <c r="X77" s="52">
        <f t="shared" si="17"/>
        <v>66028516.890000001</v>
      </c>
      <c r="Y77" s="52">
        <f t="shared" si="17"/>
        <v>55547976.75</v>
      </c>
      <c r="Z77" s="52">
        <f t="shared" si="17"/>
        <v>55547976.75</v>
      </c>
      <c r="AA77" s="52">
        <f t="shared" si="17"/>
        <v>0</v>
      </c>
      <c r="AB77" s="54">
        <f t="shared" si="17"/>
        <v>55547976.75</v>
      </c>
      <c r="AC77" s="55">
        <f t="shared" si="7"/>
        <v>0.45354303017977315</v>
      </c>
      <c r="AD77" s="55">
        <f t="shared" si="8"/>
        <v>0.45354303017977315</v>
      </c>
      <c r="AE77" s="55">
        <f t="shared" si="9"/>
        <v>0.1649036822078237</v>
      </c>
      <c r="AF77" s="55">
        <f t="shared" si="10"/>
        <v>0.61844671238759685</v>
      </c>
    </row>
    <row r="78" spans="1:32" outlineLevel="2" x14ac:dyDescent="0.35">
      <c r="A78" s="12" t="s">
        <v>31</v>
      </c>
      <c r="B78" s="12" t="s">
        <v>32</v>
      </c>
      <c r="C78" s="12" t="s">
        <v>33</v>
      </c>
      <c r="D78" s="12" t="s">
        <v>38</v>
      </c>
      <c r="E78" s="13"/>
      <c r="F78" s="12" t="s">
        <v>184</v>
      </c>
      <c r="G78" s="13">
        <v>1111</v>
      </c>
      <c r="H78" s="13">
        <v>3480</v>
      </c>
      <c r="I78" s="40" t="s">
        <v>187</v>
      </c>
      <c r="J78" s="47">
        <v>950535064</v>
      </c>
      <c r="K78" s="47">
        <v>950535064</v>
      </c>
      <c r="L78" s="47">
        <v>0</v>
      </c>
      <c r="M78" s="47">
        <v>0</v>
      </c>
      <c r="N78" s="48">
        <v>35000000</v>
      </c>
      <c r="O78" s="47">
        <v>0</v>
      </c>
      <c r="P78" s="47">
        <v>0</v>
      </c>
      <c r="Q78" s="47">
        <v>0</v>
      </c>
      <c r="R78" s="47">
        <v>0</v>
      </c>
      <c r="S78" s="47">
        <f t="shared" ref="S78:S92" si="18">+K78+N78+P78+Q78</f>
        <v>985535064</v>
      </c>
      <c r="T78" s="47">
        <v>0</v>
      </c>
      <c r="U78" s="47">
        <v>528607.80000000005</v>
      </c>
      <c r="V78" s="47">
        <v>0</v>
      </c>
      <c r="W78" s="47">
        <v>629552282.34000003</v>
      </c>
      <c r="X78" s="47">
        <v>629552282.34000003</v>
      </c>
      <c r="Y78" s="47">
        <v>320454173.86000001</v>
      </c>
      <c r="Z78" s="47">
        <v>320454173.86000001</v>
      </c>
      <c r="AA78" s="47">
        <v>0</v>
      </c>
      <c r="AB78" s="15">
        <f t="shared" si="5"/>
        <v>355454173.86000001</v>
      </c>
      <c r="AC78" s="49">
        <f t="shared" si="7"/>
        <v>0.66231358124838202</v>
      </c>
      <c r="AD78" s="49">
        <f t="shared" si="8"/>
        <v>0.63879237313468129</v>
      </c>
      <c r="AE78" s="49">
        <f t="shared" si="9"/>
        <v>5.3636630426373143E-4</v>
      </c>
      <c r="AF78" s="49">
        <f t="shared" si="10"/>
        <v>0.63932873943894497</v>
      </c>
    </row>
    <row r="79" spans="1:32" outlineLevel="2" x14ac:dyDescent="0.35">
      <c r="A79" s="12" t="s">
        <v>94</v>
      </c>
      <c r="B79" s="12" t="s">
        <v>32</v>
      </c>
      <c r="C79" s="12" t="s">
        <v>33</v>
      </c>
      <c r="D79" s="12" t="s">
        <v>38</v>
      </c>
      <c r="E79" s="13"/>
      <c r="F79" s="12" t="s">
        <v>184</v>
      </c>
      <c r="G79" s="13">
        <v>1111</v>
      </c>
      <c r="H79" s="13">
        <v>3480</v>
      </c>
      <c r="I79" s="40" t="s">
        <v>187</v>
      </c>
      <c r="J79" s="47">
        <v>1368841343</v>
      </c>
      <c r="K79" s="47">
        <v>1368841343</v>
      </c>
      <c r="L79" s="47">
        <v>0</v>
      </c>
      <c r="M79" s="47">
        <v>0</v>
      </c>
      <c r="N79" s="48">
        <v>61000000</v>
      </c>
      <c r="O79" s="47">
        <v>0</v>
      </c>
      <c r="P79" s="47">
        <v>0</v>
      </c>
      <c r="Q79" s="47">
        <v>0</v>
      </c>
      <c r="R79" s="47">
        <v>0</v>
      </c>
      <c r="S79" s="47">
        <f t="shared" si="18"/>
        <v>1429841343</v>
      </c>
      <c r="T79" s="47">
        <v>0</v>
      </c>
      <c r="U79" s="47">
        <v>224536.64</v>
      </c>
      <c r="V79" s="47">
        <v>0</v>
      </c>
      <c r="W79" s="47">
        <v>915829759.65999997</v>
      </c>
      <c r="X79" s="47">
        <v>915829759.65999997</v>
      </c>
      <c r="Y79" s="47">
        <v>452787046.69999999</v>
      </c>
      <c r="Z79" s="47">
        <v>452787046.69999999</v>
      </c>
      <c r="AA79" s="47">
        <v>0</v>
      </c>
      <c r="AB79" s="15">
        <f t="shared" si="5"/>
        <v>513787046.69999993</v>
      </c>
      <c r="AC79" s="49">
        <f t="shared" si="7"/>
        <v>0.6690547186811554</v>
      </c>
      <c r="AD79" s="49">
        <f t="shared" si="8"/>
        <v>0.64051145544474575</v>
      </c>
      <c r="AE79" s="49">
        <f t="shared" si="9"/>
        <v>1.5703605235591514E-4</v>
      </c>
      <c r="AF79" s="49">
        <f t="shared" si="10"/>
        <v>0.6406684914971017</v>
      </c>
    </row>
    <row r="80" spans="1:32" outlineLevel="2" x14ac:dyDescent="0.35">
      <c r="A80" s="12" t="s">
        <v>126</v>
      </c>
      <c r="B80" s="12" t="s">
        <v>127</v>
      </c>
      <c r="C80" s="12" t="s">
        <v>33</v>
      </c>
      <c r="D80" s="12" t="s">
        <v>38</v>
      </c>
      <c r="E80" s="13"/>
      <c r="F80" s="12" t="s">
        <v>184</v>
      </c>
      <c r="G80" s="13">
        <v>1111</v>
      </c>
      <c r="H80" s="13">
        <v>3480</v>
      </c>
      <c r="I80" s="40" t="s">
        <v>187</v>
      </c>
      <c r="J80" s="47">
        <v>41400108</v>
      </c>
      <c r="K80" s="47">
        <v>50400108</v>
      </c>
      <c r="L80" s="47">
        <v>0</v>
      </c>
      <c r="M80" s="47">
        <v>0</v>
      </c>
      <c r="N80" s="47">
        <v>0</v>
      </c>
      <c r="O80" s="47">
        <v>0</v>
      </c>
      <c r="P80" s="47">
        <v>0</v>
      </c>
      <c r="Q80" s="48">
        <v>7000000</v>
      </c>
      <c r="R80" s="47">
        <v>0</v>
      </c>
      <c r="S80" s="47">
        <f t="shared" si="18"/>
        <v>57400108</v>
      </c>
      <c r="T80" s="47">
        <v>0</v>
      </c>
      <c r="U80" s="47">
        <v>0</v>
      </c>
      <c r="V80" s="47">
        <v>0</v>
      </c>
      <c r="W80" s="47">
        <v>36369997.990000002</v>
      </c>
      <c r="X80" s="47">
        <v>36369997.990000002</v>
      </c>
      <c r="Y80" s="47">
        <v>14030110.01</v>
      </c>
      <c r="Z80" s="47">
        <v>14030110.01</v>
      </c>
      <c r="AA80" s="47">
        <v>0</v>
      </c>
      <c r="AB80" s="15">
        <f t="shared" si="5"/>
        <v>21030110.009999998</v>
      </c>
      <c r="AC80" s="49">
        <f t="shared" si="7"/>
        <v>0.72162539790589342</v>
      </c>
      <c r="AD80" s="49">
        <f t="shared" si="8"/>
        <v>0.63362246618072571</v>
      </c>
      <c r="AE80" s="49">
        <f t="shared" si="9"/>
        <v>0</v>
      </c>
      <c r="AF80" s="49">
        <f t="shared" si="10"/>
        <v>0.63362246618072571</v>
      </c>
    </row>
    <row r="81" spans="1:32" outlineLevel="2" x14ac:dyDescent="0.35">
      <c r="A81" s="12" t="s">
        <v>126</v>
      </c>
      <c r="B81" s="12" t="s">
        <v>128</v>
      </c>
      <c r="C81" s="12" t="s">
        <v>33</v>
      </c>
      <c r="D81" s="12" t="s">
        <v>38</v>
      </c>
      <c r="E81" s="13"/>
      <c r="F81" s="12" t="s">
        <v>184</v>
      </c>
      <c r="G81" s="13">
        <v>1111</v>
      </c>
      <c r="H81" s="13">
        <v>3480</v>
      </c>
      <c r="I81" s="40" t="s">
        <v>187</v>
      </c>
      <c r="J81" s="47">
        <v>941246706</v>
      </c>
      <c r="K81" s="47">
        <v>941246706</v>
      </c>
      <c r="L81" s="47">
        <v>0</v>
      </c>
      <c r="M81" s="47">
        <v>0</v>
      </c>
      <c r="N81" s="48">
        <v>41000000</v>
      </c>
      <c r="O81" s="47">
        <v>0</v>
      </c>
      <c r="P81" s="47">
        <v>0</v>
      </c>
      <c r="Q81" s="47">
        <v>0</v>
      </c>
      <c r="R81" s="47">
        <v>0</v>
      </c>
      <c r="S81" s="47">
        <f t="shared" si="18"/>
        <v>982246706</v>
      </c>
      <c r="T81" s="47">
        <v>0</v>
      </c>
      <c r="U81" s="47">
        <v>298496.88</v>
      </c>
      <c r="V81" s="47">
        <v>0</v>
      </c>
      <c r="W81" s="47">
        <v>630868757.63999999</v>
      </c>
      <c r="X81" s="47">
        <v>630868757.63999999</v>
      </c>
      <c r="Y81" s="47">
        <v>310079451.48000002</v>
      </c>
      <c r="Z81" s="47">
        <v>310079451.48000002</v>
      </c>
      <c r="AA81" s="47">
        <v>0</v>
      </c>
      <c r="AB81" s="15">
        <f t="shared" si="5"/>
        <v>351079451.48000002</v>
      </c>
      <c r="AC81" s="49">
        <f t="shared" si="7"/>
        <v>0.67024803764890939</v>
      </c>
      <c r="AD81" s="49">
        <f t="shared" si="8"/>
        <v>0.64227118684783857</v>
      </c>
      <c r="AE81" s="49">
        <f t="shared" si="9"/>
        <v>3.0389196336994386E-4</v>
      </c>
      <c r="AF81" s="49">
        <f t="shared" si="10"/>
        <v>0.64257507881120857</v>
      </c>
    </row>
    <row r="82" spans="1:32" outlineLevel="2" x14ac:dyDescent="0.35">
      <c r="A82" s="12" t="s">
        <v>126</v>
      </c>
      <c r="B82" s="12" t="s">
        <v>134</v>
      </c>
      <c r="C82" s="12" t="s">
        <v>33</v>
      </c>
      <c r="D82" s="12" t="s">
        <v>38</v>
      </c>
      <c r="E82" s="13"/>
      <c r="F82" s="12" t="s">
        <v>184</v>
      </c>
      <c r="G82" s="13">
        <v>1111</v>
      </c>
      <c r="H82" s="13">
        <v>3480</v>
      </c>
      <c r="I82" s="40" t="s">
        <v>187</v>
      </c>
      <c r="J82" s="47">
        <v>188183068</v>
      </c>
      <c r="K82" s="47">
        <v>188183068</v>
      </c>
      <c r="L82" s="47">
        <v>0</v>
      </c>
      <c r="M82" s="47">
        <v>0</v>
      </c>
      <c r="N82" s="47">
        <v>0</v>
      </c>
      <c r="O82" s="47">
        <v>0</v>
      </c>
      <c r="P82" s="47">
        <v>0</v>
      </c>
      <c r="Q82" s="47">
        <v>0</v>
      </c>
      <c r="R82" s="47">
        <v>0</v>
      </c>
      <c r="S82" s="47">
        <f t="shared" si="18"/>
        <v>188183068</v>
      </c>
      <c r="T82" s="47">
        <v>0</v>
      </c>
      <c r="U82" s="47">
        <v>0</v>
      </c>
      <c r="V82" s="47">
        <v>0</v>
      </c>
      <c r="W82" s="47">
        <v>116634837.09</v>
      </c>
      <c r="X82" s="47">
        <v>116634837.09</v>
      </c>
      <c r="Y82" s="47">
        <v>71548230.909999996</v>
      </c>
      <c r="Z82" s="47">
        <v>71548230.909999996</v>
      </c>
      <c r="AA82" s="47">
        <v>0</v>
      </c>
      <c r="AB82" s="15">
        <f t="shared" si="5"/>
        <v>71548230.909999996</v>
      </c>
      <c r="AC82" s="49">
        <f t="shared" si="7"/>
        <v>0.619794534809051</v>
      </c>
      <c r="AD82" s="49">
        <f t="shared" si="8"/>
        <v>0.619794534809051</v>
      </c>
      <c r="AE82" s="49">
        <f t="shared" si="9"/>
        <v>0</v>
      </c>
      <c r="AF82" s="49">
        <f t="shared" si="10"/>
        <v>0.619794534809051</v>
      </c>
    </row>
    <row r="83" spans="1:32" outlineLevel="2" x14ac:dyDescent="0.35">
      <c r="A83" s="12" t="s">
        <v>136</v>
      </c>
      <c r="B83" s="12" t="s">
        <v>32</v>
      </c>
      <c r="C83" s="12" t="s">
        <v>33</v>
      </c>
      <c r="D83" s="12" t="s">
        <v>38</v>
      </c>
      <c r="E83" s="13"/>
      <c r="F83" s="12" t="s">
        <v>184</v>
      </c>
      <c r="G83" s="13">
        <v>1111</v>
      </c>
      <c r="H83" s="13">
        <v>3480</v>
      </c>
      <c r="I83" s="40" t="s">
        <v>187</v>
      </c>
      <c r="J83" s="47">
        <v>205128525</v>
      </c>
      <c r="K83" s="47">
        <v>205128525</v>
      </c>
      <c r="L83" s="47">
        <v>0</v>
      </c>
      <c r="M83" s="47">
        <v>0</v>
      </c>
      <c r="N83" s="47">
        <v>0</v>
      </c>
      <c r="O83" s="47">
        <v>0</v>
      </c>
      <c r="P83" s="47">
        <v>0</v>
      </c>
      <c r="Q83" s="47">
        <v>0</v>
      </c>
      <c r="R83" s="47">
        <v>0</v>
      </c>
      <c r="S83" s="47">
        <f t="shared" si="18"/>
        <v>205128525</v>
      </c>
      <c r="T83" s="47">
        <v>0</v>
      </c>
      <c r="U83" s="47">
        <v>0</v>
      </c>
      <c r="V83" s="47">
        <v>0</v>
      </c>
      <c r="W83" s="47">
        <v>115168071.55</v>
      </c>
      <c r="X83" s="47">
        <v>115168071.55</v>
      </c>
      <c r="Y83" s="47">
        <v>89960453.450000003</v>
      </c>
      <c r="Z83" s="47">
        <v>89960453.450000003</v>
      </c>
      <c r="AA83" s="47">
        <v>0</v>
      </c>
      <c r="AB83" s="15">
        <f t="shared" ref="AB83:AB150" si="19">+S83-T83-U83-V83-W83-AA83</f>
        <v>89960453.450000003</v>
      </c>
      <c r="AC83" s="49">
        <f t="shared" si="7"/>
        <v>0.56144347330533384</v>
      </c>
      <c r="AD83" s="49">
        <f t="shared" si="8"/>
        <v>0.56144347330533384</v>
      </c>
      <c r="AE83" s="49">
        <f t="shared" si="9"/>
        <v>0</v>
      </c>
      <c r="AF83" s="49">
        <f t="shared" si="10"/>
        <v>0.56144347330533384</v>
      </c>
    </row>
    <row r="84" spans="1:32" outlineLevel="2" x14ac:dyDescent="0.35">
      <c r="A84" s="12" t="s">
        <v>138</v>
      </c>
      <c r="B84" s="12" t="s">
        <v>32</v>
      </c>
      <c r="C84" s="12" t="s">
        <v>33</v>
      </c>
      <c r="D84" s="12" t="s">
        <v>38</v>
      </c>
      <c r="E84" s="13"/>
      <c r="F84" s="12" t="s">
        <v>184</v>
      </c>
      <c r="G84" s="13">
        <v>1111</v>
      </c>
      <c r="H84" s="13">
        <v>3480</v>
      </c>
      <c r="I84" s="40" t="s">
        <v>187</v>
      </c>
      <c r="J84" s="47">
        <v>858716501</v>
      </c>
      <c r="K84" s="47">
        <v>858716501</v>
      </c>
      <c r="L84" s="47">
        <v>0</v>
      </c>
      <c r="M84" s="47">
        <v>0</v>
      </c>
      <c r="N84" s="47">
        <v>0</v>
      </c>
      <c r="O84" s="47">
        <v>0</v>
      </c>
      <c r="P84" s="47">
        <v>0</v>
      </c>
      <c r="Q84" s="47">
        <v>0</v>
      </c>
      <c r="R84" s="47">
        <v>0</v>
      </c>
      <c r="S84" s="47">
        <f t="shared" si="18"/>
        <v>858716501</v>
      </c>
      <c r="T84" s="47">
        <v>0</v>
      </c>
      <c r="U84" s="47">
        <v>0</v>
      </c>
      <c r="V84" s="47">
        <v>0</v>
      </c>
      <c r="W84" s="47">
        <v>522216937.19</v>
      </c>
      <c r="X84" s="47">
        <v>522216937.19</v>
      </c>
      <c r="Y84" s="47">
        <v>336499563.81</v>
      </c>
      <c r="Z84" s="47">
        <v>336499563.81</v>
      </c>
      <c r="AA84" s="47">
        <v>0</v>
      </c>
      <c r="AB84" s="15">
        <f t="shared" si="19"/>
        <v>336499563.81</v>
      </c>
      <c r="AC84" s="49">
        <f t="shared" si="7"/>
        <v>0.60813660455093543</v>
      </c>
      <c r="AD84" s="49">
        <f t="shared" si="8"/>
        <v>0.60813660455093543</v>
      </c>
      <c r="AE84" s="49">
        <f t="shared" si="9"/>
        <v>0</v>
      </c>
      <c r="AF84" s="49">
        <f t="shared" si="10"/>
        <v>0.60813660455093543</v>
      </c>
    </row>
    <row r="85" spans="1:32" outlineLevel="2" x14ac:dyDescent="0.35">
      <c r="A85" s="12" t="s">
        <v>141</v>
      </c>
      <c r="B85" s="12" t="s">
        <v>32</v>
      </c>
      <c r="C85" s="12" t="s">
        <v>33</v>
      </c>
      <c r="D85" s="12" t="s">
        <v>38</v>
      </c>
      <c r="E85" s="13"/>
      <c r="F85" s="12" t="s">
        <v>184</v>
      </c>
      <c r="G85" s="13">
        <v>1111</v>
      </c>
      <c r="H85" s="13">
        <v>3480</v>
      </c>
      <c r="I85" s="40" t="s">
        <v>187</v>
      </c>
      <c r="J85" s="47">
        <v>235217624</v>
      </c>
      <c r="K85" s="47">
        <v>235217624</v>
      </c>
      <c r="L85" s="47">
        <v>0</v>
      </c>
      <c r="M85" s="47">
        <v>0</v>
      </c>
      <c r="N85" s="47">
        <v>0</v>
      </c>
      <c r="O85" s="47">
        <v>0</v>
      </c>
      <c r="P85" s="47">
        <v>0</v>
      </c>
      <c r="Q85" s="48">
        <v>-182516</v>
      </c>
      <c r="R85" s="47">
        <v>0</v>
      </c>
      <c r="S85" s="47">
        <f t="shared" si="18"/>
        <v>235035108</v>
      </c>
      <c r="T85" s="47">
        <v>0</v>
      </c>
      <c r="U85" s="47">
        <v>0</v>
      </c>
      <c r="V85" s="47">
        <v>0</v>
      </c>
      <c r="W85" s="47">
        <v>138618164.84</v>
      </c>
      <c r="X85" s="47">
        <v>138618164.84</v>
      </c>
      <c r="Y85" s="47">
        <v>96416943.159999996</v>
      </c>
      <c r="Z85" s="47">
        <v>96599459.159999996</v>
      </c>
      <c r="AA85" s="47">
        <v>0</v>
      </c>
      <c r="AB85" s="15">
        <f t="shared" si="19"/>
        <v>96416943.159999996</v>
      </c>
      <c r="AC85" s="49">
        <f t="shared" si="7"/>
        <v>0.58931878692899309</v>
      </c>
      <c r="AD85" s="49">
        <f t="shared" si="8"/>
        <v>0.58977642114641016</v>
      </c>
      <c r="AE85" s="49">
        <f t="shared" si="9"/>
        <v>0</v>
      </c>
      <c r="AF85" s="49">
        <f t="shared" si="10"/>
        <v>0.58977642114641016</v>
      </c>
    </row>
    <row r="86" spans="1:32" outlineLevel="2" x14ac:dyDescent="0.35">
      <c r="A86" s="12" t="s">
        <v>142</v>
      </c>
      <c r="B86" s="12" t="s">
        <v>32</v>
      </c>
      <c r="C86" s="12" t="s">
        <v>33</v>
      </c>
      <c r="D86" s="12" t="s">
        <v>38</v>
      </c>
      <c r="E86" s="13"/>
      <c r="F86" s="12" t="s">
        <v>184</v>
      </c>
      <c r="G86" s="13">
        <v>1111</v>
      </c>
      <c r="H86" s="13">
        <v>3480</v>
      </c>
      <c r="I86" s="40" t="s">
        <v>187</v>
      </c>
      <c r="J86" s="47">
        <v>3868014957</v>
      </c>
      <c r="K86" s="47">
        <v>3868014957</v>
      </c>
      <c r="L86" s="47">
        <v>0</v>
      </c>
      <c r="M86" s="47">
        <v>0</v>
      </c>
      <c r="N86" s="48">
        <v>48000000</v>
      </c>
      <c r="O86" s="47">
        <v>0</v>
      </c>
      <c r="P86" s="47">
        <v>0</v>
      </c>
      <c r="Q86" s="47">
        <v>0</v>
      </c>
      <c r="R86" s="47">
        <v>0</v>
      </c>
      <c r="S86" s="47">
        <f t="shared" si="18"/>
        <v>3916014957</v>
      </c>
      <c r="T86" s="47">
        <v>0</v>
      </c>
      <c r="U86" s="47">
        <v>3674025.72</v>
      </c>
      <c r="V86" s="47">
        <v>0</v>
      </c>
      <c r="W86" s="47">
        <v>2476184455.3800001</v>
      </c>
      <c r="X86" s="47">
        <v>2476184455.3800001</v>
      </c>
      <c r="Y86" s="47">
        <v>1388156475.9000001</v>
      </c>
      <c r="Z86" s="47">
        <v>1388156475.9000001</v>
      </c>
      <c r="AA86" s="47">
        <v>0</v>
      </c>
      <c r="AB86" s="15">
        <f t="shared" si="19"/>
        <v>1436156475.9000001</v>
      </c>
      <c r="AC86" s="49">
        <f t="shared" si="7"/>
        <v>0.64016930723052534</v>
      </c>
      <c r="AD86" s="49">
        <f t="shared" si="8"/>
        <v>0.63232252240348119</v>
      </c>
      <c r="AE86" s="49">
        <f t="shared" si="9"/>
        <v>9.3820523168139684E-4</v>
      </c>
      <c r="AF86" s="49">
        <f t="shared" si="10"/>
        <v>0.63326072763516261</v>
      </c>
    </row>
    <row r="87" spans="1:32" outlineLevel="2" x14ac:dyDescent="0.35">
      <c r="A87" s="12" t="s">
        <v>143</v>
      </c>
      <c r="B87" s="12" t="s">
        <v>32</v>
      </c>
      <c r="C87" s="12" t="s">
        <v>33</v>
      </c>
      <c r="D87" s="12" t="s">
        <v>38</v>
      </c>
      <c r="E87" s="13"/>
      <c r="F87" s="12" t="s">
        <v>184</v>
      </c>
      <c r="G87" s="13">
        <v>1111</v>
      </c>
      <c r="H87" s="13">
        <v>3460</v>
      </c>
      <c r="I87" s="40" t="s">
        <v>187</v>
      </c>
      <c r="J87" s="47">
        <v>147158782</v>
      </c>
      <c r="K87" s="47">
        <v>147158782</v>
      </c>
      <c r="L87" s="47">
        <v>0</v>
      </c>
      <c r="M87" s="47">
        <v>0</v>
      </c>
      <c r="N87" s="48">
        <v>12000000</v>
      </c>
      <c r="O87" s="47">
        <v>0</v>
      </c>
      <c r="P87" s="47">
        <v>0</v>
      </c>
      <c r="Q87" s="48">
        <v>13000000</v>
      </c>
      <c r="R87" s="47">
        <v>0</v>
      </c>
      <c r="S87" s="47">
        <f t="shared" si="18"/>
        <v>172158782</v>
      </c>
      <c r="T87" s="47">
        <v>0</v>
      </c>
      <c r="U87" s="47">
        <v>74868.53</v>
      </c>
      <c r="V87" s="47">
        <v>0</v>
      </c>
      <c r="W87" s="47">
        <v>102485831.01000001</v>
      </c>
      <c r="X87" s="47">
        <v>102485831.01000001</v>
      </c>
      <c r="Y87" s="47">
        <v>44598082.460000001</v>
      </c>
      <c r="Z87" s="47">
        <v>44598082.460000001</v>
      </c>
      <c r="AA87" s="47">
        <v>0</v>
      </c>
      <c r="AB87" s="15">
        <f t="shared" si="19"/>
        <v>69598082.459999993</v>
      </c>
      <c r="AC87" s="49">
        <f t="shared" si="7"/>
        <v>0.69643027495294163</v>
      </c>
      <c r="AD87" s="49">
        <f t="shared" si="8"/>
        <v>0.59529830438739983</v>
      </c>
      <c r="AE87" s="49">
        <f t="shared" si="9"/>
        <v>4.3488069054763644E-4</v>
      </c>
      <c r="AF87" s="49">
        <f t="shared" si="10"/>
        <v>0.59573318507794748</v>
      </c>
    </row>
    <row r="88" spans="1:32" outlineLevel="2" x14ac:dyDescent="0.35">
      <c r="A88" s="12" t="s">
        <v>145</v>
      </c>
      <c r="B88" s="12" t="s">
        <v>127</v>
      </c>
      <c r="C88" s="12" t="s">
        <v>33</v>
      </c>
      <c r="D88" s="12" t="s">
        <v>38</v>
      </c>
      <c r="E88" s="13"/>
      <c r="F88" s="12">
        <v>280</v>
      </c>
      <c r="G88" s="13">
        <v>1111</v>
      </c>
      <c r="H88" s="13">
        <v>3410</v>
      </c>
      <c r="I88" s="40" t="s">
        <v>187</v>
      </c>
      <c r="J88" s="47">
        <v>75645764936</v>
      </c>
      <c r="K88" s="47">
        <v>75645764936</v>
      </c>
      <c r="L88" s="47">
        <v>0</v>
      </c>
      <c r="M88" s="47">
        <v>0</v>
      </c>
      <c r="N88" s="47">
        <v>0</v>
      </c>
      <c r="O88" s="47">
        <v>0</v>
      </c>
      <c r="P88" s="47">
        <v>0</v>
      </c>
      <c r="Q88" s="47">
        <v>0</v>
      </c>
      <c r="R88" s="47">
        <v>0</v>
      </c>
      <c r="S88" s="47">
        <f t="shared" si="18"/>
        <v>75645764936</v>
      </c>
      <c r="T88" s="47">
        <v>0</v>
      </c>
      <c r="U88" s="47">
        <v>11462761.25</v>
      </c>
      <c r="V88" s="47">
        <v>0</v>
      </c>
      <c r="W88" s="47">
        <v>48578570391.830002</v>
      </c>
      <c r="X88" s="47">
        <v>48578570391.830002</v>
      </c>
      <c r="Y88" s="47">
        <v>27055731782.919998</v>
      </c>
      <c r="Z88" s="47">
        <v>27055731782.919998</v>
      </c>
      <c r="AA88" s="47">
        <v>0</v>
      </c>
      <c r="AB88" s="15">
        <f t="shared" si="19"/>
        <v>27055731782.919998</v>
      </c>
      <c r="AC88" s="49">
        <f t="shared" si="7"/>
        <v>0.64218493173979851</v>
      </c>
      <c r="AD88" s="49">
        <f t="shared" si="8"/>
        <v>0.64218493173979851</v>
      </c>
      <c r="AE88" s="49">
        <f t="shared" si="9"/>
        <v>1.5153209515031085E-4</v>
      </c>
      <c r="AF88" s="49">
        <f t="shared" si="10"/>
        <v>0.6423364638349488</v>
      </c>
    </row>
    <row r="89" spans="1:32" outlineLevel="2" x14ac:dyDescent="0.35">
      <c r="A89" s="12" t="s">
        <v>145</v>
      </c>
      <c r="B89" s="12" t="s">
        <v>128</v>
      </c>
      <c r="C89" s="12" t="s">
        <v>33</v>
      </c>
      <c r="D89" s="12" t="s">
        <v>38</v>
      </c>
      <c r="E89" s="13"/>
      <c r="F89" s="12">
        <v>280</v>
      </c>
      <c r="G89" s="13">
        <v>1111</v>
      </c>
      <c r="H89" s="13">
        <v>3420</v>
      </c>
      <c r="I89" s="40" t="s">
        <v>187</v>
      </c>
      <c r="J89" s="47">
        <v>41779789192</v>
      </c>
      <c r="K89" s="47">
        <v>41779789192</v>
      </c>
      <c r="L89" s="47">
        <v>0</v>
      </c>
      <c r="M89" s="47">
        <v>0</v>
      </c>
      <c r="N89" s="47">
        <v>0</v>
      </c>
      <c r="O89" s="47">
        <v>0</v>
      </c>
      <c r="P89" s="47">
        <v>0</v>
      </c>
      <c r="Q89" s="48">
        <v>48359164</v>
      </c>
      <c r="R89" s="47">
        <v>0</v>
      </c>
      <c r="S89" s="47">
        <f t="shared" si="18"/>
        <v>41828148356</v>
      </c>
      <c r="T89" s="47">
        <v>0</v>
      </c>
      <c r="U89" s="47">
        <v>15042312.68</v>
      </c>
      <c r="V89" s="47">
        <v>0</v>
      </c>
      <c r="W89" s="47">
        <v>27500551231.700001</v>
      </c>
      <c r="X89" s="47">
        <v>27500551231.700001</v>
      </c>
      <c r="Y89" s="47">
        <v>14264195647.620001</v>
      </c>
      <c r="Z89" s="47">
        <v>14264195647.620001</v>
      </c>
      <c r="AA89" s="47">
        <v>0</v>
      </c>
      <c r="AB89" s="15">
        <f t="shared" si="19"/>
        <v>14312554811.619999</v>
      </c>
      <c r="AC89" s="49">
        <f t="shared" si="7"/>
        <v>0.6582261845630808</v>
      </c>
      <c r="AD89" s="49">
        <f t="shared" si="8"/>
        <v>0.65746518343681859</v>
      </c>
      <c r="AE89" s="49">
        <f t="shared" si="9"/>
        <v>3.5962176838368867E-4</v>
      </c>
      <c r="AF89" s="49">
        <f t="shared" si="10"/>
        <v>0.65782480520520226</v>
      </c>
    </row>
    <row r="90" spans="1:32" outlineLevel="2" x14ac:dyDescent="0.35">
      <c r="A90" s="12" t="s">
        <v>145</v>
      </c>
      <c r="B90" s="12" t="s">
        <v>134</v>
      </c>
      <c r="C90" s="12" t="s">
        <v>33</v>
      </c>
      <c r="D90" s="12" t="s">
        <v>38</v>
      </c>
      <c r="E90" s="13"/>
      <c r="F90" s="12">
        <v>280</v>
      </c>
      <c r="G90" s="13">
        <v>1111</v>
      </c>
      <c r="H90" s="13">
        <v>3420</v>
      </c>
      <c r="I90" s="40" t="s">
        <v>187</v>
      </c>
      <c r="J90" s="47">
        <v>22823196043</v>
      </c>
      <c r="K90" s="47">
        <v>22823196043</v>
      </c>
      <c r="L90" s="47">
        <v>0</v>
      </c>
      <c r="M90" s="47">
        <v>0</v>
      </c>
      <c r="N90" s="47">
        <v>0</v>
      </c>
      <c r="O90" s="47">
        <v>0</v>
      </c>
      <c r="P90" s="47">
        <v>0</v>
      </c>
      <c r="Q90" s="47">
        <v>0</v>
      </c>
      <c r="R90" s="47">
        <v>0</v>
      </c>
      <c r="S90" s="47">
        <f t="shared" si="18"/>
        <v>22823196043</v>
      </c>
      <c r="T90" s="47">
        <v>0</v>
      </c>
      <c r="U90" s="47">
        <v>9805496.4199999999</v>
      </c>
      <c r="V90" s="47">
        <v>0</v>
      </c>
      <c r="W90" s="47">
        <v>14889434139.1</v>
      </c>
      <c r="X90" s="47">
        <v>14889434139.1</v>
      </c>
      <c r="Y90" s="47">
        <v>7923956407.4799995</v>
      </c>
      <c r="Z90" s="47">
        <v>7923956407.4799995</v>
      </c>
      <c r="AA90" s="47">
        <v>0</v>
      </c>
      <c r="AB90" s="15">
        <f t="shared" si="19"/>
        <v>7923956407.4800014</v>
      </c>
      <c r="AC90" s="49">
        <f t="shared" si="7"/>
        <v>0.65238164326536874</v>
      </c>
      <c r="AD90" s="49">
        <f t="shared" si="8"/>
        <v>0.65238164326536874</v>
      </c>
      <c r="AE90" s="49">
        <f t="shared" si="9"/>
        <v>4.2962854113534198E-4</v>
      </c>
      <c r="AF90" s="49">
        <f t="shared" si="10"/>
        <v>0.65281127180650411</v>
      </c>
    </row>
    <row r="91" spans="1:32" outlineLevel="2" x14ac:dyDescent="0.35">
      <c r="A91" s="12" t="s">
        <v>145</v>
      </c>
      <c r="B91" s="12" t="s">
        <v>152</v>
      </c>
      <c r="C91" s="12" t="s">
        <v>33</v>
      </c>
      <c r="D91" s="12" t="s">
        <v>38</v>
      </c>
      <c r="E91" s="13"/>
      <c r="F91" s="12">
        <v>280</v>
      </c>
      <c r="G91" s="13">
        <v>1111</v>
      </c>
      <c r="H91" s="13">
        <v>3480</v>
      </c>
      <c r="I91" s="40" t="s">
        <v>187</v>
      </c>
      <c r="J91" s="47">
        <v>17980833226</v>
      </c>
      <c r="K91" s="47">
        <v>17980833226</v>
      </c>
      <c r="L91" s="47">
        <v>0</v>
      </c>
      <c r="M91" s="47">
        <v>0</v>
      </c>
      <c r="N91" s="47">
        <v>0</v>
      </c>
      <c r="O91" s="47">
        <v>0</v>
      </c>
      <c r="P91" s="47">
        <v>0</v>
      </c>
      <c r="Q91" s="48">
        <v>5116257</v>
      </c>
      <c r="R91" s="47">
        <v>0</v>
      </c>
      <c r="S91" s="47">
        <f t="shared" si="18"/>
        <v>17985949483</v>
      </c>
      <c r="T91" s="47">
        <v>0</v>
      </c>
      <c r="U91" s="47">
        <v>1652550.96</v>
      </c>
      <c r="V91" s="47">
        <v>0</v>
      </c>
      <c r="W91" s="47">
        <v>11991039617.01</v>
      </c>
      <c r="X91" s="47">
        <v>11991039617.01</v>
      </c>
      <c r="Y91" s="47">
        <v>5988141058.0299997</v>
      </c>
      <c r="Z91" s="47">
        <v>5988141058.0299997</v>
      </c>
      <c r="AA91" s="47">
        <v>0</v>
      </c>
      <c r="AB91" s="15">
        <f t="shared" si="19"/>
        <v>5993257315.0300007</v>
      </c>
      <c r="AC91" s="49">
        <f t="shared" si="7"/>
        <v>0.66687897419965758</v>
      </c>
      <c r="AD91" s="49">
        <f t="shared" si="8"/>
        <v>0.66668927477772122</v>
      </c>
      <c r="AE91" s="49">
        <f t="shared" si="9"/>
        <v>9.1880106833501445E-5</v>
      </c>
      <c r="AF91" s="49">
        <f t="shared" si="10"/>
        <v>0.66678115488455469</v>
      </c>
    </row>
    <row r="92" spans="1:32" outlineLevel="2" x14ac:dyDescent="0.35">
      <c r="A92" s="12" t="s">
        <v>145</v>
      </c>
      <c r="B92" s="12" t="s">
        <v>153</v>
      </c>
      <c r="C92" s="12" t="s">
        <v>33</v>
      </c>
      <c r="D92" s="12" t="s">
        <v>38</v>
      </c>
      <c r="E92" s="13"/>
      <c r="F92" s="12">
        <v>280</v>
      </c>
      <c r="G92" s="13">
        <v>1111</v>
      </c>
      <c r="H92" s="13">
        <v>3480</v>
      </c>
      <c r="I92" s="40" t="s">
        <v>187</v>
      </c>
      <c r="J92" s="47">
        <v>8950670875</v>
      </c>
      <c r="K92" s="47">
        <v>8950670875</v>
      </c>
      <c r="L92" s="47">
        <v>0</v>
      </c>
      <c r="M92" s="47">
        <v>0</v>
      </c>
      <c r="N92" s="47">
        <v>0</v>
      </c>
      <c r="O92" s="47">
        <v>0</v>
      </c>
      <c r="P92" s="47">
        <v>0</v>
      </c>
      <c r="Q92" s="48">
        <v>14017954</v>
      </c>
      <c r="R92" s="47">
        <v>0</v>
      </c>
      <c r="S92" s="47">
        <f t="shared" si="18"/>
        <v>8964688829</v>
      </c>
      <c r="T92" s="47">
        <v>0</v>
      </c>
      <c r="U92" s="47">
        <v>2623610.1800000002</v>
      </c>
      <c r="V92" s="47">
        <v>0</v>
      </c>
      <c r="W92" s="47">
        <v>5924471031.6499996</v>
      </c>
      <c r="X92" s="47">
        <v>5924471031.6499996</v>
      </c>
      <c r="Y92" s="47">
        <v>3023576233.1700001</v>
      </c>
      <c r="Z92" s="47">
        <v>3023576233.1700001</v>
      </c>
      <c r="AA92" s="47">
        <v>0</v>
      </c>
      <c r="AB92" s="15">
        <f t="shared" si="19"/>
        <v>3037594187.1700001</v>
      </c>
      <c r="AC92" s="49">
        <f t="shared" si="7"/>
        <v>0.66190245562459027</v>
      </c>
      <c r="AD92" s="49">
        <f t="shared" si="8"/>
        <v>0.6608674483474366</v>
      </c>
      <c r="AE92" s="49">
        <f t="shared" si="9"/>
        <v>2.9266048493650402E-4</v>
      </c>
      <c r="AF92" s="49">
        <f t="shared" si="10"/>
        <v>0.66116010883237308</v>
      </c>
    </row>
    <row r="93" spans="1:32" outlineLevel="1" x14ac:dyDescent="0.35">
      <c r="A93" s="34"/>
      <c r="B93" s="34"/>
      <c r="C93" s="34"/>
      <c r="D93" s="34" t="s">
        <v>573</v>
      </c>
      <c r="E93" s="33"/>
      <c r="F93" s="34"/>
      <c r="G93" s="33"/>
      <c r="H93" s="33"/>
      <c r="I93" s="51"/>
      <c r="J93" s="52">
        <f t="shared" ref="J93:AB93" si="20">SUBTOTAL(9,J78:J92)</f>
        <v>175984696950</v>
      </c>
      <c r="K93" s="52">
        <f t="shared" si="20"/>
        <v>175993696950</v>
      </c>
      <c r="L93" s="52">
        <f t="shared" si="20"/>
        <v>0</v>
      </c>
      <c r="M93" s="52">
        <f t="shared" si="20"/>
        <v>0</v>
      </c>
      <c r="N93" s="52">
        <f t="shared" si="20"/>
        <v>197000000</v>
      </c>
      <c r="O93" s="52">
        <f t="shared" si="20"/>
        <v>0</v>
      </c>
      <c r="P93" s="52">
        <f t="shared" si="20"/>
        <v>0</v>
      </c>
      <c r="Q93" s="53">
        <f t="shared" si="20"/>
        <v>87310859</v>
      </c>
      <c r="R93" s="52">
        <f t="shared" si="20"/>
        <v>0</v>
      </c>
      <c r="S93" s="52">
        <f t="shared" si="20"/>
        <v>176278007809</v>
      </c>
      <c r="T93" s="52">
        <f t="shared" si="20"/>
        <v>0</v>
      </c>
      <c r="U93" s="52">
        <f t="shared" si="20"/>
        <v>45387267.060000002</v>
      </c>
      <c r="V93" s="52">
        <f t="shared" si="20"/>
        <v>0</v>
      </c>
      <c r="W93" s="52">
        <f t="shared" si="20"/>
        <v>114567995505.98</v>
      </c>
      <c r="X93" s="52">
        <f t="shared" si="20"/>
        <v>114567995505.98</v>
      </c>
      <c r="Y93" s="52">
        <f t="shared" si="20"/>
        <v>61380131660.959991</v>
      </c>
      <c r="Z93" s="52">
        <f t="shared" si="20"/>
        <v>61380314176.959991</v>
      </c>
      <c r="AA93" s="52">
        <f t="shared" si="20"/>
        <v>0</v>
      </c>
      <c r="AB93" s="54">
        <f t="shared" si="20"/>
        <v>61664625035.959999</v>
      </c>
      <c r="AC93" s="55">
        <f t="shared" ref="AC93:AC156" si="21">IFERROR(W93/K93,0)</f>
        <v>0.65097783324893099</v>
      </c>
      <c r="AD93" s="55">
        <f t="shared" ref="AD93:AD156" si="22">IFERROR(W93/S93,0)</f>
        <v>0.6499279004225883</v>
      </c>
      <c r="AE93" s="55">
        <f t="shared" ref="AE93:AE156" si="23">IFERROR(((T93+U93+V93)/S93),0)</f>
        <v>2.574754935350632E-4</v>
      </c>
      <c r="AF93" s="55">
        <f t="shared" ref="AF93:AF156" si="24">+AD93+AE93</f>
        <v>0.65018537591612335</v>
      </c>
    </row>
    <row r="94" spans="1:32" outlineLevel="2" x14ac:dyDescent="0.35">
      <c r="A94" s="12" t="s">
        <v>31</v>
      </c>
      <c r="B94" s="12" t="s">
        <v>32</v>
      </c>
      <c r="C94" s="12" t="s">
        <v>33</v>
      </c>
      <c r="D94" s="12" t="s">
        <v>39</v>
      </c>
      <c r="E94" s="13"/>
      <c r="F94" s="12" t="s">
        <v>184</v>
      </c>
      <c r="G94" s="13">
        <v>1111</v>
      </c>
      <c r="H94" s="13">
        <v>3480</v>
      </c>
      <c r="I94" s="40" t="s">
        <v>188</v>
      </c>
      <c r="J94" s="47">
        <v>1497442473</v>
      </c>
      <c r="K94" s="47">
        <v>1497442473</v>
      </c>
      <c r="L94" s="47">
        <v>0</v>
      </c>
      <c r="M94" s="47">
        <v>0</v>
      </c>
      <c r="N94" s="48">
        <v>7000000</v>
      </c>
      <c r="O94" s="47">
        <v>0</v>
      </c>
      <c r="P94" s="47">
        <v>0</v>
      </c>
      <c r="Q94" s="47">
        <v>0</v>
      </c>
      <c r="R94" s="47">
        <v>0</v>
      </c>
      <c r="S94" s="47">
        <f t="shared" ref="S94:S108" si="25">+K94+N94+P94+Q94</f>
        <v>1504442473</v>
      </c>
      <c r="T94" s="47">
        <v>0</v>
      </c>
      <c r="U94" s="47">
        <v>999984.25</v>
      </c>
      <c r="V94" s="47">
        <v>0</v>
      </c>
      <c r="W94" s="47">
        <v>1003792356.91</v>
      </c>
      <c r="X94" s="47">
        <v>1003792356.91</v>
      </c>
      <c r="Y94" s="47">
        <v>492650131.83999997</v>
      </c>
      <c r="Z94" s="47">
        <v>492650131.83999997</v>
      </c>
      <c r="AA94" s="47">
        <v>0</v>
      </c>
      <c r="AB94" s="15">
        <f t="shared" si="19"/>
        <v>499650131.84000003</v>
      </c>
      <c r="AC94" s="49">
        <f t="shared" si="21"/>
        <v>0.670337842694542</v>
      </c>
      <c r="AD94" s="49">
        <f t="shared" si="22"/>
        <v>0.66721883682819949</v>
      </c>
      <c r="AE94" s="49">
        <f t="shared" si="23"/>
        <v>6.6468759553559877E-4</v>
      </c>
      <c r="AF94" s="49">
        <f t="shared" si="24"/>
        <v>0.66788352442373511</v>
      </c>
    </row>
    <row r="95" spans="1:32" outlineLevel="2" x14ac:dyDescent="0.35">
      <c r="A95" s="12" t="s">
        <v>94</v>
      </c>
      <c r="B95" s="12" t="s">
        <v>32</v>
      </c>
      <c r="C95" s="12" t="s">
        <v>33</v>
      </c>
      <c r="D95" s="12" t="s">
        <v>39</v>
      </c>
      <c r="E95" s="13"/>
      <c r="F95" s="12" t="s">
        <v>184</v>
      </c>
      <c r="G95" s="13">
        <v>1111</v>
      </c>
      <c r="H95" s="13">
        <v>3480</v>
      </c>
      <c r="I95" s="40" t="s">
        <v>188</v>
      </c>
      <c r="J95" s="47">
        <v>1990701603</v>
      </c>
      <c r="K95" s="47">
        <v>1990701603</v>
      </c>
      <c r="L95" s="47">
        <v>0</v>
      </c>
      <c r="M95" s="47">
        <v>0</v>
      </c>
      <c r="N95" s="47">
        <v>0</v>
      </c>
      <c r="O95" s="47">
        <v>0</v>
      </c>
      <c r="P95" s="47">
        <v>0</v>
      </c>
      <c r="Q95" s="48">
        <v>-24000000</v>
      </c>
      <c r="R95" s="47">
        <v>0</v>
      </c>
      <c r="S95" s="47">
        <f t="shared" si="25"/>
        <v>1966701603</v>
      </c>
      <c r="T95" s="47">
        <v>0</v>
      </c>
      <c r="U95" s="47">
        <v>885971.17</v>
      </c>
      <c r="V95" s="47">
        <v>0</v>
      </c>
      <c r="W95" s="47">
        <v>1306198051.5899999</v>
      </c>
      <c r="X95" s="47">
        <v>1306198051.5899999</v>
      </c>
      <c r="Y95" s="47">
        <v>659617580.24000001</v>
      </c>
      <c r="Z95" s="47">
        <v>683617580.24000001</v>
      </c>
      <c r="AA95" s="47">
        <v>0</v>
      </c>
      <c r="AB95" s="15">
        <f t="shared" si="19"/>
        <v>659617580.24000001</v>
      </c>
      <c r="AC95" s="49">
        <f t="shared" si="21"/>
        <v>0.65614959551022167</v>
      </c>
      <c r="AD95" s="49">
        <f t="shared" si="22"/>
        <v>0.66415670257121351</v>
      </c>
      <c r="AE95" s="49">
        <f t="shared" si="23"/>
        <v>4.5048581271736528E-4</v>
      </c>
      <c r="AF95" s="49">
        <f t="shared" si="24"/>
        <v>0.66460718838393085</v>
      </c>
    </row>
    <row r="96" spans="1:32" outlineLevel="2" x14ac:dyDescent="0.35">
      <c r="A96" s="12" t="s">
        <v>126</v>
      </c>
      <c r="B96" s="12" t="s">
        <v>127</v>
      </c>
      <c r="C96" s="12" t="s">
        <v>33</v>
      </c>
      <c r="D96" s="12" t="s">
        <v>39</v>
      </c>
      <c r="E96" s="13"/>
      <c r="F96" s="12" t="s">
        <v>184</v>
      </c>
      <c r="G96" s="13">
        <v>1111</v>
      </c>
      <c r="H96" s="13">
        <v>3480</v>
      </c>
      <c r="I96" s="40" t="s">
        <v>188</v>
      </c>
      <c r="J96" s="47">
        <v>65300512</v>
      </c>
      <c r="K96" s="47">
        <v>65300512</v>
      </c>
      <c r="L96" s="47">
        <v>0</v>
      </c>
      <c r="M96" s="47">
        <v>0</v>
      </c>
      <c r="N96" s="48">
        <v>9500000</v>
      </c>
      <c r="O96" s="47">
        <v>0</v>
      </c>
      <c r="P96" s="47">
        <v>0</v>
      </c>
      <c r="Q96" s="47">
        <v>0</v>
      </c>
      <c r="R96" s="47">
        <v>0</v>
      </c>
      <c r="S96" s="47">
        <f t="shared" si="25"/>
        <v>74800512</v>
      </c>
      <c r="T96" s="47">
        <v>0</v>
      </c>
      <c r="U96" s="47">
        <v>0</v>
      </c>
      <c r="V96" s="47">
        <v>0</v>
      </c>
      <c r="W96" s="47">
        <v>47465528.189999998</v>
      </c>
      <c r="X96" s="47">
        <v>47465528.189999998</v>
      </c>
      <c r="Y96" s="47">
        <v>17834983.809999999</v>
      </c>
      <c r="Z96" s="47">
        <v>17834983.809999999</v>
      </c>
      <c r="AA96" s="47">
        <v>0</v>
      </c>
      <c r="AB96" s="15">
        <f t="shared" si="19"/>
        <v>27334983.810000002</v>
      </c>
      <c r="AC96" s="49">
        <f t="shared" si="21"/>
        <v>0.72687834652812522</v>
      </c>
      <c r="AD96" s="49">
        <f t="shared" si="22"/>
        <v>0.63456154137019805</v>
      </c>
      <c r="AE96" s="49">
        <f t="shared" si="23"/>
        <v>0</v>
      </c>
      <c r="AF96" s="49">
        <f t="shared" si="24"/>
        <v>0.63456154137019805</v>
      </c>
    </row>
    <row r="97" spans="1:32" outlineLevel="2" x14ac:dyDescent="0.35">
      <c r="A97" s="12" t="s">
        <v>126</v>
      </c>
      <c r="B97" s="12" t="s">
        <v>128</v>
      </c>
      <c r="C97" s="12" t="s">
        <v>33</v>
      </c>
      <c r="D97" s="12" t="s">
        <v>39</v>
      </c>
      <c r="E97" s="13"/>
      <c r="F97" s="12" t="s">
        <v>184</v>
      </c>
      <c r="G97" s="13">
        <v>1111</v>
      </c>
      <c r="H97" s="13">
        <v>3480</v>
      </c>
      <c r="I97" s="40" t="s">
        <v>188</v>
      </c>
      <c r="J97" s="47">
        <v>1148250403</v>
      </c>
      <c r="K97" s="47">
        <v>1148250403</v>
      </c>
      <c r="L97" s="47">
        <v>0</v>
      </c>
      <c r="M97" s="47">
        <v>0</v>
      </c>
      <c r="N97" s="47">
        <v>0</v>
      </c>
      <c r="O97" s="47">
        <v>0</v>
      </c>
      <c r="P97" s="47">
        <v>0</v>
      </c>
      <c r="Q97" s="47">
        <v>0</v>
      </c>
      <c r="R97" s="47">
        <v>0</v>
      </c>
      <c r="S97" s="47">
        <f t="shared" si="25"/>
        <v>1148250403</v>
      </c>
      <c r="T97" s="47">
        <v>0</v>
      </c>
      <c r="U97" s="47">
        <v>351980.75</v>
      </c>
      <c r="V97" s="47">
        <v>0</v>
      </c>
      <c r="W97" s="47">
        <v>773480326.08000004</v>
      </c>
      <c r="X97" s="47">
        <v>773480326.08000004</v>
      </c>
      <c r="Y97" s="47">
        <v>374418096.17000002</v>
      </c>
      <c r="Z97" s="47">
        <v>374418096.17000002</v>
      </c>
      <c r="AA97" s="47">
        <v>0</v>
      </c>
      <c r="AB97" s="15">
        <f t="shared" si="19"/>
        <v>374418096.16999996</v>
      </c>
      <c r="AC97" s="49">
        <f t="shared" si="21"/>
        <v>0.67361642030270641</v>
      </c>
      <c r="AD97" s="49">
        <f t="shared" si="22"/>
        <v>0.67361642030270641</v>
      </c>
      <c r="AE97" s="49">
        <f t="shared" si="23"/>
        <v>3.0653657867690728E-4</v>
      </c>
      <c r="AF97" s="49">
        <f t="shared" si="24"/>
        <v>0.67392295688138326</v>
      </c>
    </row>
    <row r="98" spans="1:32" outlineLevel="2" x14ac:dyDescent="0.35">
      <c r="A98" s="12" t="s">
        <v>126</v>
      </c>
      <c r="B98" s="12" t="s">
        <v>134</v>
      </c>
      <c r="C98" s="12" t="s">
        <v>33</v>
      </c>
      <c r="D98" s="12" t="s">
        <v>39</v>
      </c>
      <c r="E98" s="13"/>
      <c r="F98" s="12" t="s">
        <v>184</v>
      </c>
      <c r="G98" s="13">
        <v>1111</v>
      </c>
      <c r="H98" s="13">
        <v>3480</v>
      </c>
      <c r="I98" s="40" t="s">
        <v>188</v>
      </c>
      <c r="J98" s="47">
        <v>224357641</v>
      </c>
      <c r="K98" s="47">
        <v>215857641</v>
      </c>
      <c r="L98" s="47">
        <v>0</v>
      </c>
      <c r="M98" s="47">
        <v>0</v>
      </c>
      <c r="N98" s="47">
        <v>0</v>
      </c>
      <c r="O98" s="47">
        <v>0</v>
      </c>
      <c r="P98" s="47">
        <v>0</v>
      </c>
      <c r="Q98" s="47">
        <v>0</v>
      </c>
      <c r="R98" s="47">
        <v>0</v>
      </c>
      <c r="S98" s="47">
        <f t="shared" si="25"/>
        <v>215857641</v>
      </c>
      <c r="T98" s="47">
        <v>0</v>
      </c>
      <c r="U98" s="47">
        <v>0</v>
      </c>
      <c r="V98" s="47">
        <v>0</v>
      </c>
      <c r="W98" s="47">
        <v>142212212.84</v>
      </c>
      <c r="X98" s="47">
        <v>142212212.84</v>
      </c>
      <c r="Y98" s="47">
        <v>73645428.159999996</v>
      </c>
      <c r="Z98" s="47">
        <v>73645428.159999996</v>
      </c>
      <c r="AA98" s="47">
        <v>0</v>
      </c>
      <c r="AB98" s="15">
        <f t="shared" si="19"/>
        <v>73645428.159999996</v>
      </c>
      <c r="AC98" s="49">
        <f t="shared" si="21"/>
        <v>0.6588240850830015</v>
      </c>
      <c r="AD98" s="49">
        <f t="shared" si="22"/>
        <v>0.6588240850830015</v>
      </c>
      <c r="AE98" s="49">
        <f t="shared" si="23"/>
        <v>0</v>
      </c>
      <c r="AF98" s="49">
        <f t="shared" si="24"/>
        <v>0.6588240850830015</v>
      </c>
    </row>
    <row r="99" spans="1:32" outlineLevel="2" x14ac:dyDescent="0.35">
      <c r="A99" s="12" t="s">
        <v>136</v>
      </c>
      <c r="B99" s="12" t="s">
        <v>32</v>
      </c>
      <c r="C99" s="12" t="s">
        <v>33</v>
      </c>
      <c r="D99" s="12" t="s">
        <v>39</v>
      </c>
      <c r="E99" s="13"/>
      <c r="F99" s="12" t="s">
        <v>184</v>
      </c>
      <c r="G99" s="13">
        <v>1111</v>
      </c>
      <c r="H99" s="13">
        <v>3480</v>
      </c>
      <c r="I99" s="40" t="s">
        <v>188</v>
      </c>
      <c r="J99" s="47">
        <v>406583531</v>
      </c>
      <c r="K99" s="47">
        <v>390222203</v>
      </c>
      <c r="L99" s="47">
        <v>0</v>
      </c>
      <c r="M99" s="47">
        <v>0</v>
      </c>
      <c r="N99" s="48">
        <v>-14348555</v>
      </c>
      <c r="O99" s="47">
        <v>0</v>
      </c>
      <c r="P99" s="47">
        <v>0</v>
      </c>
      <c r="Q99" s="48">
        <v>-392245</v>
      </c>
      <c r="R99" s="47">
        <v>0</v>
      </c>
      <c r="S99" s="47">
        <f t="shared" si="25"/>
        <v>375481403</v>
      </c>
      <c r="T99" s="47">
        <v>0</v>
      </c>
      <c r="U99" s="47">
        <v>0</v>
      </c>
      <c r="V99" s="47">
        <v>0</v>
      </c>
      <c r="W99" s="47">
        <v>207149372.41</v>
      </c>
      <c r="X99" s="47">
        <v>207149372.41</v>
      </c>
      <c r="Y99" s="47">
        <v>168332029.69</v>
      </c>
      <c r="Z99" s="47">
        <v>183072830.59</v>
      </c>
      <c r="AA99" s="47">
        <v>0</v>
      </c>
      <c r="AB99" s="15">
        <f t="shared" si="19"/>
        <v>168332030.59</v>
      </c>
      <c r="AC99" s="49">
        <f t="shared" si="21"/>
        <v>0.53084978460336352</v>
      </c>
      <c r="AD99" s="49">
        <f t="shared" si="22"/>
        <v>0.55169009904333399</v>
      </c>
      <c r="AE99" s="49">
        <f t="shared" si="23"/>
        <v>0</v>
      </c>
      <c r="AF99" s="49">
        <f t="shared" si="24"/>
        <v>0.55169009904333399</v>
      </c>
    </row>
    <row r="100" spans="1:32" outlineLevel="2" x14ac:dyDescent="0.35">
      <c r="A100" s="12" t="s">
        <v>138</v>
      </c>
      <c r="B100" s="12" t="s">
        <v>32</v>
      </c>
      <c r="C100" s="12" t="s">
        <v>33</v>
      </c>
      <c r="D100" s="12" t="s">
        <v>39</v>
      </c>
      <c r="E100" s="13"/>
      <c r="F100" s="12" t="s">
        <v>184</v>
      </c>
      <c r="G100" s="13">
        <v>1111</v>
      </c>
      <c r="H100" s="13">
        <v>3480</v>
      </c>
      <c r="I100" s="40" t="s">
        <v>188</v>
      </c>
      <c r="J100" s="47">
        <v>1194783130</v>
      </c>
      <c r="K100" s="47">
        <v>1194783130</v>
      </c>
      <c r="L100" s="47">
        <v>0</v>
      </c>
      <c r="M100" s="47">
        <v>0</v>
      </c>
      <c r="N100" s="48">
        <v>-30000000</v>
      </c>
      <c r="O100" s="47">
        <v>0</v>
      </c>
      <c r="P100" s="47">
        <v>0</v>
      </c>
      <c r="Q100" s="47">
        <v>0</v>
      </c>
      <c r="R100" s="47">
        <v>0</v>
      </c>
      <c r="S100" s="47">
        <f t="shared" si="25"/>
        <v>1164783130</v>
      </c>
      <c r="T100" s="47">
        <v>0</v>
      </c>
      <c r="U100" s="47">
        <v>0</v>
      </c>
      <c r="V100" s="47">
        <v>0</v>
      </c>
      <c r="W100" s="47">
        <v>753784410.07000005</v>
      </c>
      <c r="X100" s="47">
        <v>753784410.07000005</v>
      </c>
      <c r="Y100" s="47">
        <v>410998719.93000001</v>
      </c>
      <c r="Z100" s="47">
        <v>440998719.93000001</v>
      </c>
      <c r="AA100" s="47">
        <v>0</v>
      </c>
      <c r="AB100" s="15">
        <f t="shared" si="19"/>
        <v>410998719.92999995</v>
      </c>
      <c r="AC100" s="49">
        <f t="shared" si="21"/>
        <v>0.6308964289360196</v>
      </c>
      <c r="AD100" s="49">
        <f t="shared" si="22"/>
        <v>0.64714571378622221</v>
      </c>
      <c r="AE100" s="49">
        <f t="shared" si="23"/>
        <v>0</v>
      </c>
      <c r="AF100" s="49">
        <f t="shared" si="24"/>
        <v>0.64714571378622221</v>
      </c>
    </row>
    <row r="101" spans="1:32" outlineLevel="2" x14ac:dyDescent="0.35">
      <c r="A101" s="12" t="s">
        <v>141</v>
      </c>
      <c r="B101" s="12" t="s">
        <v>32</v>
      </c>
      <c r="C101" s="12" t="s">
        <v>33</v>
      </c>
      <c r="D101" s="12" t="s">
        <v>39</v>
      </c>
      <c r="E101" s="13"/>
      <c r="F101" s="12" t="s">
        <v>184</v>
      </c>
      <c r="G101" s="13">
        <v>1111</v>
      </c>
      <c r="H101" s="13">
        <v>3480</v>
      </c>
      <c r="I101" s="40" t="s">
        <v>188</v>
      </c>
      <c r="J101" s="47">
        <v>275914440</v>
      </c>
      <c r="K101" s="47">
        <v>275914440</v>
      </c>
      <c r="L101" s="47">
        <v>0</v>
      </c>
      <c r="M101" s="47">
        <v>0</v>
      </c>
      <c r="N101" s="48">
        <v>-2500000</v>
      </c>
      <c r="O101" s="47">
        <v>0</v>
      </c>
      <c r="P101" s="47">
        <v>0</v>
      </c>
      <c r="Q101" s="47">
        <v>0</v>
      </c>
      <c r="R101" s="47">
        <v>0</v>
      </c>
      <c r="S101" s="47">
        <f t="shared" si="25"/>
        <v>273414440</v>
      </c>
      <c r="T101" s="47">
        <v>0</v>
      </c>
      <c r="U101" s="47">
        <v>2062.5</v>
      </c>
      <c r="V101" s="47">
        <v>0</v>
      </c>
      <c r="W101" s="47">
        <v>175261813.80000001</v>
      </c>
      <c r="X101" s="47">
        <v>175261813.80000001</v>
      </c>
      <c r="Y101" s="47">
        <v>98150563.700000003</v>
      </c>
      <c r="Z101" s="47">
        <v>100650563.7</v>
      </c>
      <c r="AA101" s="47">
        <v>0</v>
      </c>
      <c r="AB101" s="15">
        <f t="shared" si="19"/>
        <v>98150563.699999988</v>
      </c>
      <c r="AC101" s="49">
        <f t="shared" si="21"/>
        <v>0.63520348481942446</v>
      </c>
      <c r="AD101" s="49">
        <f t="shared" si="22"/>
        <v>0.64101154935342852</v>
      </c>
      <c r="AE101" s="49">
        <f t="shared" si="23"/>
        <v>7.5434933136669737E-6</v>
      </c>
      <c r="AF101" s="49">
        <f t="shared" si="24"/>
        <v>0.64101909284674219</v>
      </c>
    </row>
    <row r="102" spans="1:32" outlineLevel="2" x14ac:dyDescent="0.35">
      <c r="A102" s="12" t="s">
        <v>142</v>
      </c>
      <c r="B102" s="12" t="s">
        <v>32</v>
      </c>
      <c r="C102" s="12" t="s">
        <v>33</v>
      </c>
      <c r="D102" s="12" t="s">
        <v>39</v>
      </c>
      <c r="E102" s="13"/>
      <c r="F102" s="12" t="s">
        <v>184</v>
      </c>
      <c r="G102" s="13">
        <v>1111</v>
      </c>
      <c r="H102" s="13">
        <v>3480</v>
      </c>
      <c r="I102" s="40" t="s">
        <v>188</v>
      </c>
      <c r="J102" s="47">
        <v>4517655687</v>
      </c>
      <c r="K102" s="47">
        <v>4517655687</v>
      </c>
      <c r="L102" s="47">
        <v>0</v>
      </c>
      <c r="M102" s="47">
        <v>0</v>
      </c>
      <c r="N102" s="48">
        <v>75000000</v>
      </c>
      <c r="O102" s="47">
        <v>0</v>
      </c>
      <c r="P102" s="47">
        <v>0</v>
      </c>
      <c r="Q102" s="48">
        <v>-22678432</v>
      </c>
      <c r="R102" s="47">
        <v>0</v>
      </c>
      <c r="S102" s="47">
        <f t="shared" si="25"/>
        <v>4569977255</v>
      </c>
      <c r="T102" s="47">
        <v>0</v>
      </c>
      <c r="U102" s="47">
        <v>3269013.91</v>
      </c>
      <c r="V102" s="47">
        <v>0</v>
      </c>
      <c r="W102" s="47">
        <v>2962037052.9499998</v>
      </c>
      <c r="X102" s="47">
        <v>2962037052.9499998</v>
      </c>
      <c r="Y102" s="47">
        <v>1529671188.1400001</v>
      </c>
      <c r="Z102" s="47">
        <v>1552349620.1400001</v>
      </c>
      <c r="AA102" s="47">
        <v>0</v>
      </c>
      <c r="AB102" s="15">
        <f t="shared" si="19"/>
        <v>1604671188.1400003</v>
      </c>
      <c r="AC102" s="49">
        <f t="shared" si="21"/>
        <v>0.65565799126160806</v>
      </c>
      <c r="AD102" s="49">
        <f t="shared" si="22"/>
        <v>0.64815137749520368</v>
      </c>
      <c r="AE102" s="49">
        <f t="shared" si="23"/>
        <v>7.1532389059997638E-4</v>
      </c>
      <c r="AF102" s="49">
        <f t="shared" si="24"/>
        <v>0.64886670138580371</v>
      </c>
    </row>
    <row r="103" spans="1:32" outlineLevel="2" x14ac:dyDescent="0.35">
      <c r="A103" s="12" t="s">
        <v>143</v>
      </c>
      <c r="B103" s="12" t="s">
        <v>32</v>
      </c>
      <c r="C103" s="12" t="s">
        <v>33</v>
      </c>
      <c r="D103" s="12" t="s">
        <v>39</v>
      </c>
      <c r="E103" s="13"/>
      <c r="F103" s="12" t="s">
        <v>184</v>
      </c>
      <c r="G103" s="13">
        <v>1111</v>
      </c>
      <c r="H103" s="13">
        <v>3460</v>
      </c>
      <c r="I103" s="40" t="s">
        <v>188</v>
      </c>
      <c r="J103" s="47">
        <v>216713850</v>
      </c>
      <c r="K103" s="47">
        <v>216713850</v>
      </c>
      <c r="L103" s="47">
        <v>0</v>
      </c>
      <c r="M103" s="47">
        <v>0</v>
      </c>
      <c r="N103" s="48">
        <v>5000000</v>
      </c>
      <c r="O103" s="47">
        <v>0</v>
      </c>
      <c r="P103" s="47">
        <v>0</v>
      </c>
      <c r="Q103" s="47">
        <v>0</v>
      </c>
      <c r="R103" s="47">
        <v>0</v>
      </c>
      <c r="S103" s="47">
        <f t="shared" si="25"/>
        <v>221713850</v>
      </c>
      <c r="T103" s="47">
        <v>0</v>
      </c>
      <c r="U103" s="47">
        <v>102593.33</v>
      </c>
      <c r="V103" s="47">
        <v>0</v>
      </c>
      <c r="W103" s="47">
        <v>145283059.22999999</v>
      </c>
      <c r="X103" s="47">
        <v>145283059.22999999</v>
      </c>
      <c r="Y103" s="47">
        <v>71328197.439999998</v>
      </c>
      <c r="Z103" s="47">
        <v>71328197.439999998</v>
      </c>
      <c r="AA103" s="47">
        <v>0</v>
      </c>
      <c r="AB103" s="15">
        <f t="shared" si="19"/>
        <v>76328197.439999998</v>
      </c>
      <c r="AC103" s="49">
        <f t="shared" si="21"/>
        <v>0.6703912058689373</v>
      </c>
      <c r="AD103" s="49">
        <f t="shared" si="22"/>
        <v>0.65527281777841118</v>
      </c>
      <c r="AE103" s="49">
        <f t="shared" si="23"/>
        <v>4.6272855755289982E-4</v>
      </c>
      <c r="AF103" s="49">
        <f t="shared" si="24"/>
        <v>0.65573554633596409</v>
      </c>
    </row>
    <row r="104" spans="1:32" outlineLevel="2" x14ac:dyDescent="0.35">
      <c r="A104" s="12" t="s">
        <v>145</v>
      </c>
      <c r="B104" s="12" t="s">
        <v>127</v>
      </c>
      <c r="C104" s="12" t="s">
        <v>33</v>
      </c>
      <c r="D104" s="12" t="s">
        <v>39</v>
      </c>
      <c r="E104" s="13"/>
      <c r="F104" s="12">
        <v>280</v>
      </c>
      <c r="G104" s="13">
        <v>1111</v>
      </c>
      <c r="H104" s="13">
        <v>3410</v>
      </c>
      <c r="I104" s="40" t="s">
        <v>188</v>
      </c>
      <c r="J104" s="47">
        <v>9610156833</v>
      </c>
      <c r="K104" s="47">
        <v>9610156833</v>
      </c>
      <c r="L104" s="47">
        <v>0</v>
      </c>
      <c r="M104" s="47">
        <v>0</v>
      </c>
      <c r="N104" s="47">
        <v>0</v>
      </c>
      <c r="O104" s="47">
        <v>0</v>
      </c>
      <c r="P104" s="47">
        <v>0</v>
      </c>
      <c r="Q104" s="47">
        <v>0</v>
      </c>
      <c r="R104" s="47">
        <v>0</v>
      </c>
      <c r="S104" s="47">
        <f t="shared" si="25"/>
        <v>9610156833</v>
      </c>
      <c r="T104" s="47">
        <v>0</v>
      </c>
      <c r="U104" s="47">
        <v>881712.88</v>
      </c>
      <c r="V104" s="47">
        <v>0</v>
      </c>
      <c r="W104" s="47">
        <v>6467034996.21</v>
      </c>
      <c r="X104" s="47">
        <v>6467034996.21</v>
      </c>
      <c r="Y104" s="47">
        <v>3142240123.9099998</v>
      </c>
      <c r="Z104" s="47">
        <v>3142240123.9099998</v>
      </c>
      <c r="AA104" s="47">
        <v>0</v>
      </c>
      <c r="AB104" s="15">
        <f t="shared" si="19"/>
        <v>3142240123.9100008</v>
      </c>
      <c r="AC104" s="49">
        <f t="shared" si="21"/>
        <v>0.67293750857458046</v>
      </c>
      <c r="AD104" s="49">
        <f t="shared" si="22"/>
        <v>0.67293750857458046</v>
      </c>
      <c r="AE104" s="49">
        <f t="shared" si="23"/>
        <v>9.174802194406602E-5</v>
      </c>
      <c r="AF104" s="49">
        <f t="shared" si="24"/>
        <v>0.67302925659652457</v>
      </c>
    </row>
    <row r="105" spans="1:32" outlineLevel="2" x14ac:dyDescent="0.35">
      <c r="A105" s="12" t="s">
        <v>145</v>
      </c>
      <c r="B105" s="12" t="s">
        <v>128</v>
      </c>
      <c r="C105" s="12" t="s">
        <v>33</v>
      </c>
      <c r="D105" s="12" t="s">
        <v>39</v>
      </c>
      <c r="E105" s="13"/>
      <c r="F105" s="12">
        <v>280</v>
      </c>
      <c r="G105" s="13">
        <v>1111</v>
      </c>
      <c r="H105" s="13">
        <v>3420</v>
      </c>
      <c r="I105" s="40" t="s">
        <v>188</v>
      </c>
      <c r="J105" s="47">
        <v>7810281577</v>
      </c>
      <c r="K105" s="47">
        <v>7810281577</v>
      </c>
      <c r="L105" s="47">
        <v>0</v>
      </c>
      <c r="M105" s="47">
        <v>0</v>
      </c>
      <c r="N105" s="47">
        <v>0</v>
      </c>
      <c r="O105" s="47">
        <v>0</v>
      </c>
      <c r="P105" s="47">
        <v>0</v>
      </c>
      <c r="Q105" s="48">
        <v>-102654761</v>
      </c>
      <c r="R105" s="47">
        <v>0</v>
      </c>
      <c r="S105" s="47">
        <f t="shared" si="25"/>
        <v>7707626816</v>
      </c>
      <c r="T105" s="47">
        <v>0</v>
      </c>
      <c r="U105" s="47">
        <v>1788039.8</v>
      </c>
      <c r="V105" s="47">
        <v>0</v>
      </c>
      <c r="W105" s="47">
        <v>5093897548.6099997</v>
      </c>
      <c r="X105" s="47">
        <v>5093897548.6099997</v>
      </c>
      <c r="Y105" s="47">
        <v>2611941227.5900002</v>
      </c>
      <c r="Z105" s="47">
        <v>2714595988.5900002</v>
      </c>
      <c r="AA105" s="47">
        <v>0</v>
      </c>
      <c r="AB105" s="15">
        <f t="shared" si="19"/>
        <v>2611941227.5900002</v>
      </c>
      <c r="AC105" s="49">
        <f t="shared" si="21"/>
        <v>0.65220408488353265</v>
      </c>
      <c r="AD105" s="49">
        <f t="shared" si="22"/>
        <v>0.66089052703430728</v>
      </c>
      <c r="AE105" s="49">
        <f t="shared" si="23"/>
        <v>2.319831827208174E-4</v>
      </c>
      <c r="AF105" s="49">
        <f t="shared" si="24"/>
        <v>0.66112251021702806</v>
      </c>
    </row>
    <row r="106" spans="1:32" outlineLevel="2" x14ac:dyDescent="0.35">
      <c r="A106" s="12" t="s">
        <v>145</v>
      </c>
      <c r="B106" s="12" t="s">
        <v>134</v>
      </c>
      <c r="C106" s="12" t="s">
        <v>33</v>
      </c>
      <c r="D106" s="12" t="s">
        <v>39</v>
      </c>
      <c r="E106" s="13"/>
      <c r="F106" s="12">
        <v>280</v>
      </c>
      <c r="G106" s="13">
        <v>1111</v>
      </c>
      <c r="H106" s="13">
        <v>3420</v>
      </c>
      <c r="I106" s="40" t="s">
        <v>188</v>
      </c>
      <c r="J106" s="47">
        <v>3369676452</v>
      </c>
      <c r="K106" s="47">
        <v>3369676452</v>
      </c>
      <c r="L106" s="47">
        <v>0</v>
      </c>
      <c r="M106" s="47">
        <v>0</v>
      </c>
      <c r="N106" s="47">
        <v>0</v>
      </c>
      <c r="O106" s="47">
        <v>0</v>
      </c>
      <c r="P106" s="47">
        <v>0</v>
      </c>
      <c r="Q106" s="47">
        <v>0</v>
      </c>
      <c r="R106" s="47">
        <v>0</v>
      </c>
      <c r="S106" s="47">
        <f t="shared" si="25"/>
        <v>3369676452</v>
      </c>
      <c r="T106" s="47">
        <v>0</v>
      </c>
      <c r="U106" s="47">
        <v>1125284.08</v>
      </c>
      <c r="V106" s="47">
        <v>0</v>
      </c>
      <c r="W106" s="47">
        <v>2279745661.8699999</v>
      </c>
      <c r="X106" s="47">
        <v>2279745661.8699999</v>
      </c>
      <c r="Y106" s="47">
        <v>1088805506.05</v>
      </c>
      <c r="Z106" s="47">
        <v>1088805506.05</v>
      </c>
      <c r="AA106" s="47">
        <v>0</v>
      </c>
      <c r="AB106" s="15">
        <f t="shared" si="19"/>
        <v>1088805506.0500002</v>
      </c>
      <c r="AC106" s="49">
        <f t="shared" si="21"/>
        <v>0.6765473464127113</v>
      </c>
      <c r="AD106" s="49">
        <f t="shared" si="22"/>
        <v>0.6765473464127113</v>
      </c>
      <c r="AE106" s="49">
        <f t="shared" si="23"/>
        <v>3.339442513337183E-4</v>
      </c>
      <c r="AF106" s="49">
        <f t="shared" si="24"/>
        <v>0.67688129066404501</v>
      </c>
    </row>
    <row r="107" spans="1:32" outlineLevel="2" x14ac:dyDescent="0.35">
      <c r="A107" s="12" t="s">
        <v>145</v>
      </c>
      <c r="B107" s="12" t="s">
        <v>152</v>
      </c>
      <c r="C107" s="12" t="s">
        <v>33</v>
      </c>
      <c r="D107" s="12" t="s">
        <v>39</v>
      </c>
      <c r="E107" s="13"/>
      <c r="F107" s="12">
        <v>280</v>
      </c>
      <c r="G107" s="13">
        <v>1111</v>
      </c>
      <c r="H107" s="13">
        <v>3480</v>
      </c>
      <c r="I107" s="40" t="s">
        <v>188</v>
      </c>
      <c r="J107" s="47">
        <v>861854380</v>
      </c>
      <c r="K107" s="47">
        <v>861854380</v>
      </c>
      <c r="L107" s="47">
        <v>0</v>
      </c>
      <c r="M107" s="47">
        <v>0</v>
      </c>
      <c r="N107" s="47">
        <v>0</v>
      </c>
      <c r="O107" s="47">
        <v>0</v>
      </c>
      <c r="P107" s="47">
        <v>0</v>
      </c>
      <c r="Q107" s="47">
        <v>0</v>
      </c>
      <c r="R107" s="47">
        <v>0</v>
      </c>
      <c r="S107" s="47">
        <f t="shared" si="25"/>
        <v>861854380</v>
      </c>
      <c r="T107" s="47">
        <v>0</v>
      </c>
      <c r="U107" s="47">
        <v>0</v>
      </c>
      <c r="V107" s="47">
        <v>0</v>
      </c>
      <c r="W107" s="47">
        <v>539674064.33000004</v>
      </c>
      <c r="X107" s="47">
        <v>539674064.33000004</v>
      </c>
      <c r="Y107" s="47">
        <v>322180315.67000002</v>
      </c>
      <c r="Z107" s="47">
        <v>322180315.67000002</v>
      </c>
      <c r="AA107" s="47">
        <v>0</v>
      </c>
      <c r="AB107" s="15">
        <f t="shared" si="19"/>
        <v>322180315.66999996</v>
      </c>
      <c r="AC107" s="49">
        <f t="shared" si="21"/>
        <v>0.62617778229542675</v>
      </c>
      <c r="AD107" s="49">
        <f t="shared" si="22"/>
        <v>0.62617778229542675</v>
      </c>
      <c r="AE107" s="49">
        <f t="shared" si="23"/>
        <v>0</v>
      </c>
      <c r="AF107" s="49">
        <f t="shared" si="24"/>
        <v>0.62617778229542675</v>
      </c>
    </row>
    <row r="108" spans="1:32" outlineLevel="2" x14ac:dyDescent="0.35">
      <c r="A108" s="12" t="s">
        <v>145</v>
      </c>
      <c r="B108" s="12" t="s">
        <v>153</v>
      </c>
      <c r="C108" s="12" t="s">
        <v>33</v>
      </c>
      <c r="D108" s="12" t="s">
        <v>39</v>
      </c>
      <c r="E108" s="13"/>
      <c r="F108" s="12">
        <v>280</v>
      </c>
      <c r="G108" s="13">
        <v>1111</v>
      </c>
      <c r="H108" s="13">
        <v>3480</v>
      </c>
      <c r="I108" s="40" t="s">
        <v>188</v>
      </c>
      <c r="J108" s="47">
        <v>2395331851</v>
      </c>
      <c r="K108" s="47">
        <v>2395331851</v>
      </c>
      <c r="L108" s="47">
        <v>0</v>
      </c>
      <c r="M108" s="47">
        <v>0</v>
      </c>
      <c r="N108" s="47">
        <v>0</v>
      </c>
      <c r="O108" s="47">
        <v>0</v>
      </c>
      <c r="P108" s="47">
        <v>0</v>
      </c>
      <c r="Q108" s="48">
        <v>-20000000</v>
      </c>
      <c r="R108" s="47">
        <v>0</v>
      </c>
      <c r="S108" s="47">
        <f t="shared" si="25"/>
        <v>2375331851</v>
      </c>
      <c r="T108" s="47">
        <v>0</v>
      </c>
      <c r="U108" s="47">
        <v>859233.58</v>
      </c>
      <c r="V108" s="47">
        <v>0</v>
      </c>
      <c r="W108" s="47">
        <v>1560810270.8099999</v>
      </c>
      <c r="X108" s="47">
        <v>1560810270.8099999</v>
      </c>
      <c r="Y108" s="47">
        <v>813662346.61000001</v>
      </c>
      <c r="Z108" s="47">
        <v>833662346.61000001</v>
      </c>
      <c r="AA108" s="47">
        <v>0</v>
      </c>
      <c r="AB108" s="15">
        <f t="shared" si="19"/>
        <v>813662346.61000013</v>
      </c>
      <c r="AC108" s="49">
        <f t="shared" si="21"/>
        <v>0.65160502506506346</v>
      </c>
      <c r="AD108" s="49">
        <f t="shared" si="22"/>
        <v>0.65709145867467256</v>
      </c>
      <c r="AE108" s="49">
        <f t="shared" si="23"/>
        <v>3.617320163657419E-4</v>
      </c>
      <c r="AF108" s="49">
        <f t="shared" si="24"/>
        <v>0.65745319069103825</v>
      </c>
    </row>
    <row r="109" spans="1:32" outlineLevel="1" x14ac:dyDescent="0.35">
      <c r="A109" s="34"/>
      <c r="B109" s="34"/>
      <c r="C109" s="34"/>
      <c r="D109" s="34" t="s">
        <v>574</v>
      </c>
      <c r="E109" s="33"/>
      <c r="F109" s="34"/>
      <c r="G109" s="33"/>
      <c r="H109" s="33"/>
      <c r="I109" s="51"/>
      <c r="J109" s="52">
        <f t="shared" ref="J109:AB109" si="26">SUBTOTAL(9,J94:J108)</f>
        <v>35585004363</v>
      </c>
      <c r="K109" s="52">
        <f t="shared" si="26"/>
        <v>35560143035</v>
      </c>
      <c r="L109" s="52">
        <f t="shared" si="26"/>
        <v>0</v>
      </c>
      <c r="M109" s="52">
        <f t="shared" si="26"/>
        <v>0</v>
      </c>
      <c r="N109" s="52">
        <f t="shared" si="26"/>
        <v>49651445</v>
      </c>
      <c r="O109" s="52">
        <f t="shared" si="26"/>
        <v>0</v>
      </c>
      <c r="P109" s="52">
        <f t="shared" si="26"/>
        <v>0</v>
      </c>
      <c r="Q109" s="53">
        <f t="shared" si="26"/>
        <v>-169725438</v>
      </c>
      <c r="R109" s="52">
        <f t="shared" si="26"/>
        <v>0</v>
      </c>
      <c r="S109" s="52">
        <f t="shared" si="26"/>
        <v>35440069042</v>
      </c>
      <c r="T109" s="52">
        <f t="shared" si="26"/>
        <v>0</v>
      </c>
      <c r="U109" s="52">
        <f t="shared" si="26"/>
        <v>10265876.25</v>
      </c>
      <c r="V109" s="52">
        <f t="shared" si="26"/>
        <v>0</v>
      </c>
      <c r="W109" s="52">
        <f t="shared" si="26"/>
        <v>23457826725.900002</v>
      </c>
      <c r="X109" s="52">
        <f t="shared" si="26"/>
        <v>23457826725.900002</v>
      </c>
      <c r="Y109" s="52">
        <f t="shared" si="26"/>
        <v>11875476438.950001</v>
      </c>
      <c r="Z109" s="52">
        <f t="shared" si="26"/>
        <v>12092050432.85</v>
      </c>
      <c r="AA109" s="52">
        <f t="shared" si="26"/>
        <v>0</v>
      </c>
      <c r="AB109" s="54">
        <f t="shared" si="26"/>
        <v>11971976439.85</v>
      </c>
      <c r="AC109" s="55">
        <f t="shared" si="21"/>
        <v>0.65966626463824074</v>
      </c>
      <c r="AD109" s="55">
        <f t="shared" si="22"/>
        <v>0.66190127051107461</v>
      </c>
      <c r="AE109" s="55">
        <f t="shared" si="23"/>
        <v>2.8966863009871445E-4</v>
      </c>
      <c r="AF109" s="55">
        <f t="shared" si="24"/>
        <v>0.66219093914117333</v>
      </c>
    </row>
    <row r="110" spans="1:32" outlineLevel="2" x14ac:dyDescent="0.35">
      <c r="A110" s="12" t="s">
        <v>31</v>
      </c>
      <c r="B110" s="12" t="s">
        <v>32</v>
      </c>
      <c r="C110" s="12" t="s">
        <v>33</v>
      </c>
      <c r="D110" s="12" t="s">
        <v>40</v>
      </c>
      <c r="E110" s="13"/>
      <c r="F110" s="12" t="s">
        <v>184</v>
      </c>
      <c r="G110" s="13">
        <v>1111</v>
      </c>
      <c r="H110" s="13">
        <v>3480</v>
      </c>
      <c r="I110" s="40" t="s">
        <v>3</v>
      </c>
      <c r="J110" s="47">
        <v>564558249</v>
      </c>
      <c r="K110" s="47">
        <v>564558249</v>
      </c>
      <c r="L110" s="47">
        <v>0</v>
      </c>
      <c r="M110" s="47">
        <v>0</v>
      </c>
      <c r="N110" s="47">
        <v>0</v>
      </c>
      <c r="O110" s="48">
        <v>-1351799</v>
      </c>
      <c r="P110" s="48">
        <v>1806739</v>
      </c>
      <c r="Q110" s="47">
        <v>0</v>
      </c>
      <c r="R110" s="47">
        <v>0</v>
      </c>
      <c r="S110" s="47">
        <f t="shared" ref="S110:S124" si="27">+K110+N110+P110+Q110</f>
        <v>566364988</v>
      </c>
      <c r="T110" s="47">
        <v>0</v>
      </c>
      <c r="U110" s="47">
        <v>0</v>
      </c>
      <c r="V110" s="47">
        <v>0</v>
      </c>
      <c r="W110" s="47">
        <v>9274999.2200000007</v>
      </c>
      <c r="X110" s="47">
        <v>9274999.2200000007</v>
      </c>
      <c r="Y110" s="47">
        <v>553931450.77999997</v>
      </c>
      <c r="Z110" s="47">
        <v>555283249.77999997</v>
      </c>
      <c r="AA110" s="47">
        <v>0</v>
      </c>
      <c r="AB110" s="15">
        <f t="shared" si="19"/>
        <v>557089988.77999997</v>
      </c>
      <c r="AC110" s="49">
        <f t="shared" si="21"/>
        <v>1.642877282623852E-2</v>
      </c>
      <c r="AD110" s="49">
        <f t="shared" si="22"/>
        <v>1.6376364034706187E-2</v>
      </c>
      <c r="AE110" s="49">
        <f t="shared" si="23"/>
        <v>0</v>
      </c>
      <c r="AF110" s="49">
        <f t="shared" si="24"/>
        <v>1.6376364034706187E-2</v>
      </c>
    </row>
    <row r="111" spans="1:32" outlineLevel="2" x14ac:dyDescent="0.35">
      <c r="A111" s="12" t="s">
        <v>94</v>
      </c>
      <c r="B111" s="12" t="s">
        <v>32</v>
      </c>
      <c r="C111" s="12" t="s">
        <v>33</v>
      </c>
      <c r="D111" s="12" t="s">
        <v>40</v>
      </c>
      <c r="E111" s="13"/>
      <c r="F111" s="12" t="s">
        <v>184</v>
      </c>
      <c r="G111" s="13">
        <v>1111</v>
      </c>
      <c r="H111" s="13">
        <v>3480</v>
      </c>
      <c r="I111" s="40" t="s">
        <v>3</v>
      </c>
      <c r="J111" s="47">
        <v>824044691</v>
      </c>
      <c r="K111" s="47">
        <v>824044691</v>
      </c>
      <c r="L111" s="47">
        <v>0</v>
      </c>
      <c r="M111" s="47">
        <v>0</v>
      </c>
      <c r="N111" s="47">
        <v>0</v>
      </c>
      <c r="O111" s="48">
        <v>-1817146</v>
      </c>
      <c r="P111" s="48">
        <v>2652891</v>
      </c>
      <c r="Q111" s="47">
        <v>0</v>
      </c>
      <c r="R111" s="47">
        <v>0</v>
      </c>
      <c r="S111" s="47">
        <f t="shared" si="27"/>
        <v>826697582</v>
      </c>
      <c r="T111" s="47">
        <v>0</v>
      </c>
      <c r="U111" s="47">
        <v>0</v>
      </c>
      <c r="V111" s="47">
        <v>0</v>
      </c>
      <c r="W111" s="47">
        <v>17033959.98</v>
      </c>
      <c r="X111" s="47">
        <v>17033959.98</v>
      </c>
      <c r="Y111" s="47">
        <v>805193585.01999998</v>
      </c>
      <c r="Z111" s="47">
        <v>807010731.01999998</v>
      </c>
      <c r="AA111" s="47">
        <v>0</v>
      </c>
      <c r="AB111" s="15">
        <f t="shared" si="19"/>
        <v>809663622.01999998</v>
      </c>
      <c r="AC111" s="49">
        <f t="shared" si="21"/>
        <v>2.0671160394624761E-2</v>
      </c>
      <c r="AD111" s="49">
        <f t="shared" si="22"/>
        <v>2.060482617935128E-2</v>
      </c>
      <c r="AE111" s="49">
        <f t="shared" si="23"/>
        <v>0</v>
      </c>
      <c r="AF111" s="49">
        <f t="shared" si="24"/>
        <v>2.060482617935128E-2</v>
      </c>
    </row>
    <row r="112" spans="1:32" outlineLevel="2" x14ac:dyDescent="0.35">
      <c r="A112" s="12" t="s">
        <v>126</v>
      </c>
      <c r="B112" s="12" t="s">
        <v>127</v>
      </c>
      <c r="C112" s="12" t="s">
        <v>33</v>
      </c>
      <c r="D112" s="12" t="s">
        <v>40</v>
      </c>
      <c r="E112" s="13"/>
      <c r="F112" s="12" t="s">
        <v>184</v>
      </c>
      <c r="G112" s="13">
        <v>1111</v>
      </c>
      <c r="H112" s="13">
        <v>3480</v>
      </c>
      <c r="I112" s="40" t="s">
        <v>3</v>
      </c>
      <c r="J112" s="47">
        <v>24497713</v>
      </c>
      <c r="K112" s="47">
        <v>24497713</v>
      </c>
      <c r="L112" s="47">
        <v>0</v>
      </c>
      <c r="M112" s="47">
        <v>0</v>
      </c>
      <c r="N112" s="47">
        <v>0</v>
      </c>
      <c r="O112" s="47">
        <v>0</v>
      </c>
      <c r="P112" s="47">
        <v>0</v>
      </c>
      <c r="Q112" s="47">
        <v>0</v>
      </c>
      <c r="R112" s="47">
        <v>0</v>
      </c>
      <c r="S112" s="47">
        <f t="shared" si="27"/>
        <v>24497713</v>
      </c>
      <c r="T112" s="47">
        <v>0</v>
      </c>
      <c r="U112" s="47">
        <v>0</v>
      </c>
      <c r="V112" s="47">
        <v>0</v>
      </c>
      <c r="W112" s="47">
        <v>490748.92</v>
      </c>
      <c r="X112" s="47">
        <v>490748.92</v>
      </c>
      <c r="Y112" s="47">
        <v>24006964.079999998</v>
      </c>
      <c r="Z112" s="47">
        <v>24006964.079999998</v>
      </c>
      <c r="AA112" s="47">
        <v>0</v>
      </c>
      <c r="AB112" s="15">
        <f t="shared" si="19"/>
        <v>24006964.079999998</v>
      </c>
      <c r="AC112" s="49">
        <f t="shared" si="21"/>
        <v>2.0032438130040953E-2</v>
      </c>
      <c r="AD112" s="49">
        <f t="shared" si="22"/>
        <v>2.0032438130040953E-2</v>
      </c>
      <c r="AE112" s="49">
        <f t="shared" si="23"/>
        <v>0</v>
      </c>
      <c r="AF112" s="49">
        <f t="shared" si="24"/>
        <v>2.0032438130040953E-2</v>
      </c>
    </row>
    <row r="113" spans="1:32" outlineLevel="2" x14ac:dyDescent="0.35">
      <c r="A113" s="12" t="s">
        <v>126</v>
      </c>
      <c r="B113" s="12" t="s">
        <v>128</v>
      </c>
      <c r="C113" s="12" t="s">
        <v>33</v>
      </c>
      <c r="D113" s="12" t="s">
        <v>40</v>
      </c>
      <c r="E113" s="13"/>
      <c r="F113" s="12" t="s">
        <v>184</v>
      </c>
      <c r="G113" s="13">
        <v>1111</v>
      </c>
      <c r="H113" s="13">
        <v>3480</v>
      </c>
      <c r="I113" s="40" t="s">
        <v>3</v>
      </c>
      <c r="J113" s="47">
        <v>461853266</v>
      </c>
      <c r="K113" s="47">
        <v>461853266</v>
      </c>
      <c r="L113" s="47">
        <v>0</v>
      </c>
      <c r="M113" s="47">
        <v>0</v>
      </c>
      <c r="N113" s="47">
        <v>0</v>
      </c>
      <c r="O113" s="48">
        <v>-670996</v>
      </c>
      <c r="P113" s="48">
        <v>691962</v>
      </c>
      <c r="Q113" s="47">
        <v>0</v>
      </c>
      <c r="R113" s="47">
        <v>0</v>
      </c>
      <c r="S113" s="47">
        <f t="shared" si="27"/>
        <v>462545228</v>
      </c>
      <c r="T113" s="47">
        <v>0</v>
      </c>
      <c r="U113" s="47">
        <v>0</v>
      </c>
      <c r="V113" s="47">
        <v>0</v>
      </c>
      <c r="W113" s="47">
        <v>6678096.5700000003</v>
      </c>
      <c r="X113" s="47">
        <v>6678096.5700000003</v>
      </c>
      <c r="Y113" s="47">
        <v>454504173.43000001</v>
      </c>
      <c r="Z113" s="47">
        <v>455175169.43000001</v>
      </c>
      <c r="AA113" s="47">
        <v>0</v>
      </c>
      <c r="AB113" s="15">
        <f t="shared" si="19"/>
        <v>455867131.43000001</v>
      </c>
      <c r="AC113" s="49">
        <f t="shared" si="21"/>
        <v>1.4459346856713578E-2</v>
      </c>
      <c r="AD113" s="49">
        <f t="shared" si="22"/>
        <v>1.4437715850783786E-2</v>
      </c>
      <c r="AE113" s="49">
        <f t="shared" si="23"/>
        <v>0</v>
      </c>
      <c r="AF113" s="49">
        <f t="shared" si="24"/>
        <v>1.4437715850783786E-2</v>
      </c>
    </row>
    <row r="114" spans="1:32" outlineLevel="2" x14ac:dyDescent="0.35">
      <c r="A114" s="12" t="s">
        <v>126</v>
      </c>
      <c r="B114" s="12" t="s">
        <v>134</v>
      </c>
      <c r="C114" s="12" t="s">
        <v>33</v>
      </c>
      <c r="D114" s="12" t="s">
        <v>40</v>
      </c>
      <c r="E114" s="13"/>
      <c r="F114" s="12" t="s">
        <v>184</v>
      </c>
      <c r="G114" s="13">
        <v>1111</v>
      </c>
      <c r="H114" s="13">
        <v>3480</v>
      </c>
      <c r="I114" s="40" t="s">
        <v>3</v>
      </c>
      <c r="J114" s="47">
        <v>90450558</v>
      </c>
      <c r="K114" s="47">
        <v>90450558</v>
      </c>
      <c r="L114" s="47">
        <v>0</v>
      </c>
      <c r="M114" s="47">
        <v>0</v>
      </c>
      <c r="N114" s="47">
        <v>0</v>
      </c>
      <c r="O114" s="48">
        <v>-752061</v>
      </c>
      <c r="P114" s="47">
        <v>0</v>
      </c>
      <c r="Q114" s="47">
        <v>0</v>
      </c>
      <c r="R114" s="47">
        <v>0</v>
      </c>
      <c r="S114" s="47">
        <f t="shared" si="27"/>
        <v>90450558</v>
      </c>
      <c r="T114" s="47">
        <v>0</v>
      </c>
      <c r="U114" s="47">
        <v>0</v>
      </c>
      <c r="V114" s="47">
        <v>0</v>
      </c>
      <c r="W114" s="47">
        <v>1354310.59</v>
      </c>
      <c r="X114" s="47">
        <v>1354310.59</v>
      </c>
      <c r="Y114" s="47">
        <v>88344186.409999996</v>
      </c>
      <c r="Z114" s="47">
        <v>89096247.409999996</v>
      </c>
      <c r="AA114" s="47">
        <v>0</v>
      </c>
      <c r="AB114" s="15">
        <f t="shared" si="19"/>
        <v>89096247.409999996</v>
      </c>
      <c r="AC114" s="49">
        <f t="shared" si="21"/>
        <v>1.4972937922616244E-2</v>
      </c>
      <c r="AD114" s="49">
        <f t="shared" si="22"/>
        <v>1.4972937922616244E-2</v>
      </c>
      <c r="AE114" s="49">
        <f t="shared" si="23"/>
        <v>0</v>
      </c>
      <c r="AF114" s="49">
        <f t="shared" si="24"/>
        <v>1.4972937922616244E-2</v>
      </c>
    </row>
    <row r="115" spans="1:32" outlineLevel="2" x14ac:dyDescent="0.35">
      <c r="A115" s="12" t="s">
        <v>136</v>
      </c>
      <c r="B115" s="12" t="s">
        <v>32</v>
      </c>
      <c r="C115" s="12" t="s">
        <v>33</v>
      </c>
      <c r="D115" s="12" t="s">
        <v>40</v>
      </c>
      <c r="E115" s="13"/>
      <c r="F115" s="12" t="s">
        <v>184</v>
      </c>
      <c r="G115" s="13">
        <v>1111</v>
      </c>
      <c r="H115" s="13">
        <v>3480</v>
      </c>
      <c r="I115" s="40" t="s">
        <v>3</v>
      </c>
      <c r="J115" s="47">
        <v>129292782</v>
      </c>
      <c r="K115" s="47">
        <v>129292782</v>
      </c>
      <c r="L115" s="47">
        <v>0</v>
      </c>
      <c r="M115" s="47">
        <v>0</v>
      </c>
      <c r="N115" s="47">
        <v>0</v>
      </c>
      <c r="O115" s="48">
        <v>-902285</v>
      </c>
      <c r="P115" s="48">
        <v>4544635</v>
      </c>
      <c r="Q115" s="48">
        <v>-3000000</v>
      </c>
      <c r="R115" s="47">
        <v>0</v>
      </c>
      <c r="S115" s="47">
        <f t="shared" si="27"/>
        <v>130837417</v>
      </c>
      <c r="T115" s="47">
        <v>0</v>
      </c>
      <c r="U115" s="47">
        <v>0</v>
      </c>
      <c r="V115" s="47">
        <v>0</v>
      </c>
      <c r="W115" s="47">
        <v>2433701.9500000002</v>
      </c>
      <c r="X115" s="47">
        <v>2433701.9500000002</v>
      </c>
      <c r="Y115" s="47">
        <v>0</v>
      </c>
      <c r="Z115" s="47">
        <v>126859080.05</v>
      </c>
      <c r="AA115" s="47">
        <v>0</v>
      </c>
      <c r="AB115" s="15">
        <f t="shared" si="19"/>
        <v>128403715.05</v>
      </c>
      <c r="AC115" s="49">
        <f t="shared" si="21"/>
        <v>1.8823184963256495E-2</v>
      </c>
      <c r="AD115" s="49">
        <f t="shared" si="22"/>
        <v>1.8600962979879069E-2</v>
      </c>
      <c r="AE115" s="49">
        <f t="shared" si="23"/>
        <v>0</v>
      </c>
      <c r="AF115" s="49">
        <f t="shared" si="24"/>
        <v>1.8600962979879069E-2</v>
      </c>
    </row>
    <row r="116" spans="1:32" outlineLevel="2" x14ac:dyDescent="0.35">
      <c r="A116" s="12" t="s">
        <v>138</v>
      </c>
      <c r="B116" s="12" t="s">
        <v>32</v>
      </c>
      <c r="C116" s="12" t="s">
        <v>33</v>
      </c>
      <c r="D116" s="12" t="s">
        <v>40</v>
      </c>
      <c r="E116" s="13"/>
      <c r="F116" s="12" t="s">
        <v>184</v>
      </c>
      <c r="G116" s="13">
        <v>1111</v>
      </c>
      <c r="H116" s="13">
        <v>3480</v>
      </c>
      <c r="I116" s="40" t="s">
        <v>3</v>
      </c>
      <c r="J116" s="47">
        <v>442239355</v>
      </c>
      <c r="K116" s="47">
        <v>442239355</v>
      </c>
      <c r="L116" s="47">
        <v>0</v>
      </c>
      <c r="M116" s="47">
        <v>0</v>
      </c>
      <c r="N116" s="47">
        <v>0</v>
      </c>
      <c r="O116" s="48">
        <v>-1025808</v>
      </c>
      <c r="P116" s="47">
        <v>0</v>
      </c>
      <c r="Q116" s="47">
        <v>0</v>
      </c>
      <c r="R116" s="47">
        <v>0</v>
      </c>
      <c r="S116" s="47">
        <f t="shared" si="27"/>
        <v>442239355</v>
      </c>
      <c r="T116" s="47">
        <v>0</v>
      </c>
      <c r="U116" s="47">
        <v>0</v>
      </c>
      <c r="V116" s="47">
        <v>0</v>
      </c>
      <c r="W116" s="47">
        <v>7591234.6900000004</v>
      </c>
      <c r="X116" s="47">
        <v>7591234.6900000004</v>
      </c>
      <c r="Y116" s="47">
        <v>433622312.31</v>
      </c>
      <c r="Z116" s="47">
        <v>434648120.31</v>
      </c>
      <c r="AA116" s="47">
        <v>0</v>
      </c>
      <c r="AB116" s="15">
        <f t="shared" si="19"/>
        <v>434648120.31</v>
      </c>
      <c r="AC116" s="49">
        <f t="shared" si="21"/>
        <v>1.716544356392705E-2</v>
      </c>
      <c r="AD116" s="49">
        <f t="shared" si="22"/>
        <v>1.716544356392705E-2</v>
      </c>
      <c r="AE116" s="49">
        <f t="shared" si="23"/>
        <v>0</v>
      </c>
      <c r="AF116" s="49">
        <f t="shared" si="24"/>
        <v>1.716544356392705E-2</v>
      </c>
    </row>
    <row r="117" spans="1:32" outlineLevel="2" x14ac:dyDescent="0.35">
      <c r="A117" s="12" t="s">
        <v>141</v>
      </c>
      <c r="B117" s="12" t="s">
        <v>32</v>
      </c>
      <c r="C117" s="12" t="s">
        <v>33</v>
      </c>
      <c r="D117" s="12" t="s">
        <v>40</v>
      </c>
      <c r="E117" s="13"/>
      <c r="F117" s="12" t="s">
        <v>184</v>
      </c>
      <c r="G117" s="13">
        <v>1111</v>
      </c>
      <c r="H117" s="13">
        <v>3480</v>
      </c>
      <c r="I117" s="40" t="s">
        <v>3</v>
      </c>
      <c r="J117" s="47">
        <v>108345675</v>
      </c>
      <c r="K117" s="47">
        <v>108345675</v>
      </c>
      <c r="L117" s="47">
        <v>0</v>
      </c>
      <c r="M117" s="47">
        <v>0</v>
      </c>
      <c r="N117" s="47">
        <v>0</v>
      </c>
      <c r="O117" s="48">
        <v>-88001</v>
      </c>
      <c r="P117" s="47">
        <v>0</v>
      </c>
      <c r="Q117" s="47">
        <v>0</v>
      </c>
      <c r="R117" s="47">
        <v>0</v>
      </c>
      <c r="S117" s="47">
        <f t="shared" si="27"/>
        <v>108345675</v>
      </c>
      <c r="T117" s="47">
        <v>0</v>
      </c>
      <c r="U117" s="47">
        <v>0</v>
      </c>
      <c r="V117" s="47">
        <v>0</v>
      </c>
      <c r="W117" s="47">
        <v>1522207.62</v>
      </c>
      <c r="X117" s="47">
        <v>1522207.62</v>
      </c>
      <c r="Y117" s="47">
        <v>106735466.38</v>
      </c>
      <c r="Z117" s="47">
        <v>106823467.38</v>
      </c>
      <c r="AA117" s="47">
        <v>0</v>
      </c>
      <c r="AB117" s="15">
        <f t="shared" si="19"/>
        <v>106823467.38</v>
      </c>
      <c r="AC117" s="49">
        <f t="shared" si="21"/>
        <v>1.4049546693949713E-2</v>
      </c>
      <c r="AD117" s="49">
        <f t="shared" si="22"/>
        <v>1.4049546693949713E-2</v>
      </c>
      <c r="AE117" s="49">
        <f t="shared" si="23"/>
        <v>0</v>
      </c>
      <c r="AF117" s="49">
        <f t="shared" si="24"/>
        <v>1.4049546693949713E-2</v>
      </c>
    </row>
    <row r="118" spans="1:32" outlineLevel="2" x14ac:dyDescent="0.35">
      <c r="A118" s="12" t="s">
        <v>142</v>
      </c>
      <c r="B118" s="12" t="s">
        <v>32</v>
      </c>
      <c r="C118" s="12" t="s">
        <v>33</v>
      </c>
      <c r="D118" s="12" t="s">
        <v>40</v>
      </c>
      <c r="E118" s="13"/>
      <c r="F118" s="12" t="s">
        <v>184</v>
      </c>
      <c r="G118" s="13">
        <v>1111</v>
      </c>
      <c r="H118" s="13">
        <v>3480</v>
      </c>
      <c r="I118" s="40" t="s">
        <v>3</v>
      </c>
      <c r="J118" s="47">
        <v>1953470654</v>
      </c>
      <c r="K118" s="47">
        <v>1953470654</v>
      </c>
      <c r="L118" s="47">
        <v>0</v>
      </c>
      <c r="M118" s="47">
        <v>0</v>
      </c>
      <c r="N118" s="47">
        <v>0</v>
      </c>
      <c r="O118" s="48">
        <v>-1509957</v>
      </c>
      <c r="P118" s="48">
        <v>926731</v>
      </c>
      <c r="Q118" s="47">
        <v>0</v>
      </c>
      <c r="R118" s="47">
        <v>0</v>
      </c>
      <c r="S118" s="47">
        <f t="shared" si="27"/>
        <v>1954397385</v>
      </c>
      <c r="T118" s="47">
        <v>0</v>
      </c>
      <c r="U118" s="47">
        <v>0</v>
      </c>
      <c r="V118" s="47">
        <v>0</v>
      </c>
      <c r="W118" s="47">
        <v>30666852.199999999</v>
      </c>
      <c r="X118" s="47">
        <v>30666852.199999999</v>
      </c>
      <c r="Y118" s="47">
        <v>1921293844.8</v>
      </c>
      <c r="Z118" s="47">
        <v>1922803801.8</v>
      </c>
      <c r="AA118" s="47">
        <v>0</v>
      </c>
      <c r="AB118" s="15">
        <f t="shared" si="19"/>
        <v>1923730532.8</v>
      </c>
      <c r="AC118" s="49">
        <f t="shared" si="21"/>
        <v>1.5698650060191791E-2</v>
      </c>
      <c r="AD118" s="49">
        <f t="shared" si="22"/>
        <v>1.5691206115689721E-2</v>
      </c>
      <c r="AE118" s="49">
        <f t="shared" si="23"/>
        <v>0</v>
      </c>
      <c r="AF118" s="49">
        <f t="shared" si="24"/>
        <v>1.5691206115689721E-2</v>
      </c>
    </row>
    <row r="119" spans="1:32" outlineLevel="2" x14ac:dyDescent="0.35">
      <c r="A119" s="12" t="s">
        <v>143</v>
      </c>
      <c r="B119" s="12" t="s">
        <v>32</v>
      </c>
      <c r="C119" s="12" t="s">
        <v>33</v>
      </c>
      <c r="D119" s="12" t="s">
        <v>40</v>
      </c>
      <c r="E119" s="13"/>
      <c r="F119" s="12" t="s">
        <v>184</v>
      </c>
      <c r="G119" s="13">
        <v>1111</v>
      </c>
      <c r="H119" s="13">
        <v>3460</v>
      </c>
      <c r="I119" s="40" t="s">
        <v>3</v>
      </c>
      <c r="J119" s="47">
        <v>78276078</v>
      </c>
      <c r="K119" s="47">
        <v>78276078</v>
      </c>
      <c r="L119" s="47">
        <v>0</v>
      </c>
      <c r="M119" s="47">
        <v>0</v>
      </c>
      <c r="N119" s="47">
        <v>0</v>
      </c>
      <c r="O119" s="48">
        <v>-66011</v>
      </c>
      <c r="P119" s="48">
        <v>292932</v>
      </c>
      <c r="Q119" s="48">
        <v>-13000000</v>
      </c>
      <c r="R119" s="47">
        <v>0</v>
      </c>
      <c r="S119" s="47">
        <f t="shared" si="27"/>
        <v>65569010</v>
      </c>
      <c r="T119" s="47">
        <v>0</v>
      </c>
      <c r="U119" s="47">
        <v>0</v>
      </c>
      <c r="V119" s="47">
        <v>0</v>
      </c>
      <c r="W119" s="47">
        <v>1331013.8899999999</v>
      </c>
      <c r="X119" s="47">
        <v>1331013.8899999999</v>
      </c>
      <c r="Y119" s="47">
        <v>0</v>
      </c>
      <c r="Z119" s="47">
        <v>76945064.109999999</v>
      </c>
      <c r="AA119" s="47">
        <v>0</v>
      </c>
      <c r="AB119" s="15">
        <f t="shared" si="19"/>
        <v>64237996.109999999</v>
      </c>
      <c r="AC119" s="49">
        <f t="shared" si="21"/>
        <v>1.7004095299715961E-2</v>
      </c>
      <c r="AD119" s="49">
        <f t="shared" si="22"/>
        <v>2.029943551076949E-2</v>
      </c>
      <c r="AE119" s="49">
        <f t="shared" si="23"/>
        <v>0</v>
      </c>
      <c r="AF119" s="49">
        <f t="shared" si="24"/>
        <v>2.029943551076949E-2</v>
      </c>
    </row>
    <row r="120" spans="1:32" outlineLevel="2" x14ac:dyDescent="0.35">
      <c r="A120" s="12" t="s">
        <v>145</v>
      </c>
      <c r="B120" s="12" t="s">
        <v>127</v>
      </c>
      <c r="C120" s="12" t="s">
        <v>33</v>
      </c>
      <c r="D120" s="12" t="s">
        <v>40</v>
      </c>
      <c r="E120" s="13"/>
      <c r="F120" s="12" t="s">
        <v>184</v>
      </c>
      <c r="G120" s="13">
        <v>1111</v>
      </c>
      <c r="H120" s="13">
        <v>3410</v>
      </c>
      <c r="I120" s="40" t="s">
        <v>3</v>
      </c>
      <c r="J120" s="47">
        <v>7371102088</v>
      </c>
      <c r="K120" s="47">
        <v>7371102088</v>
      </c>
      <c r="L120" s="47">
        <v>0</v>
      </c>
      <c r="M120" s="47">
        <v>0</v>
      </c>
      <c r="N120" s="47">
        <v>0</v>
      </c>
      <c r="O120" s="47">
        <v>0</v>
      </c>
      <c r="P120" s="48">
        <v>82174</v>
      </c>
      <c r="Q120" s="48">
        <v>-3994349514</v>
      </c>
      <c r="R120" s="47">
        <v>0</v>
      </c>
      <c r="S120" s="47">
        <f t="shared" si="27"/>
        <v>3376834748</v>
      </c>
      <c r="T120" s="47">
        <v>0</v>
      </c>
      <c r="U120" s="47">
        <v>0</v>
      </c>
      <c r="V120" s="47">
        <v>0</v>
      </c>
      <c r="W120" s="47">
        <v>1386852213.3399999</v>
      </c>
      <c r="X120" s="47">
        <v>1386852213.3399999</v>
      </c>
      <c r="Y120" s="47">
        <v>0</v>
      </c>
      <c r="Z120" s="47">
        <v>5984249874.6599998</v>
      </c>
      <c r="AA120" s="47">
        <v>0</v>
      </c>
      <c r="AB120" s="15">
        <f t="shared" si="19"/>
        <v>1989982534.6600001</v>
      </c>
      <c r="AC120" s="49">
        <f t="shared" si="21"/>
        <v>0.18814719926315582</v>
      </c>
      <c r="AD120" s="49">
        <f t="shared" si="22"/>
        <v>0.41069590810192641</v>
      </c>
      <c r="AE120" s="49">
        <f t="shared" si="23"/>
        <v>0</v>
      </c>
      <c r="AF120" s="49">
        <f t="shared" si="24"/>
        <v>0.41069590810192641</v>
      </c>
    </row>
    <row r="121" spans="1:32" outlineLevel="2" x14ac:dyDescent="0.35">
      <c r="A121" s="12" t="s">
        <v>145</v>
      </c>
      <c r="B121" s="12" t="s">
        <v>128</v>
      </c>
      <c r="C121" s="12" t="s">
        <v>33</v>
      </c>
      <c r="D121" s="12" t="s">
        <v>40</v>
      </c>
      <c r="E121" s="13"/>
      <c r="F121" s="12" t="s">
        <v>184</v>
      </c>
      <c r="G121" s="13">
        <v>1111</v>
      </c>
      <c r="H121" s="13">
        <v>3420</v>
      </c>
      <c r="I121" s="40" t="s">
        <v>3</v>
      </c>
      <c r="J121" s="47">
        <v>21761833198</v>
      </c>
      <c r="K121" s="47">
        <v>21761833198</v>
      </c>
      <c r="L121" s="47">
        <v>0</v>
      </c>
      <c r="M121" s="47">
        <v>0</v>
      </c>
      <c r="N121" s="47">
        <v>0</v>
      </c>
      <c r="O121" s="47">
        <v>0</v>
      </c>
      <c r="P121" s="47">
        <v>0</v>
      </c>
      <c r="Q121" s="48">
        <v>-5347349931</v>
      </c>
      <c r="R121" s="47">
        <v>0</v>
      </c>
      <c r="S121" s="47">
        <f t="shared" si="27"/>
        <v>16414483267</v>
      </c>
      <c r="T121" s="47">
        <v>0</v>
      </c>
      <c r="U121" s="47">
        <v>0</v>
      </c>
      <c r="V121" s="47">
        <v>0</v>
      </c>
      <c r="W121" s="47">
        <v>695803085.42999995</v>
      </c>
      <c r="X121" s="47">
        <v>695803085.42999995</v>
      </c>
      <c r="Y121" s="47">
        <v>0</v>
      </c>
      <c r="Z121" s="47">
        <v>21066030112.57</v>
      </c>
      <c r="AA121" s="47">
        <v>0</v>
      </c>
      <c r="AB121" s="15">
        <f t="shared" si="19"/>
        <v>15718680181.57</v>
      </c>
      <c r="AC121" s="49">
        <f t="shared" si="21"/>
        <v>3.1973551083644323E-2</v>
      </c>
      <c r="AD121" s="49">
        <f t="shared" si="22"/>
        <v>4.238958206067054E-2</v>
      </c>
      <c r="AE121" s="49">
        <f t="shared" si="23"/>
        <v>0</v>
      </c>
      <c r="AF121" s="49">
        <f t="shared" si="24"/>
        <v>4.238958206067054E-2</v>
      </c>
    </row>
    <row r="122" spans="1:32" outlineLevel="2" x14ac:dyDescent="0.35">
      <c r="A122" s="12" t="s">
        <v>145</v>
      </c>
      <c r="B122" s="12" t="s">
        <v>134</v>
      </c>
      <c r="C122" s="12" t="s">
        <v>33</v>
      </c>
      <c r="D122" s="12" t="s">
        <v>40</v>
      </c>
      <c r="E122" s="13"/>
      <c r="F122" s="12" t="s">
        <v>184</v>
      </c>
      <c r="G122" s="13">
        <v>1111</v>
      </c>
      <c r="H122" s="13">
        <v>3420</v>
      </c>
      <c r="I122" s="40" t="s">
        <v>3</v>
      </c>
      <c r="J122" s="47">
        <v>13282183391</v>
      </c>
      <c r="K122" s="47">
        <v>13282183391</v>
      </c>
      <c r="L122" s="47">
        <v>0</v>
      </c>
      <c r="M122" s="47">
        <v>0</v>
      </c>
      <c r="N122" s="47">
        <v>0</v>
      </c>
      <c r="O122" s="47">
        <v>0</v>
      </c>
      <c r="P122" s="47">
        <v>0</v>
      </c>
      <c r="Q122" s="48">
        <v>-1642000000</v>
      </c>
      <c r="R122" s="47">
        <v>0</v>
      </c>
      <c r="S122" s="47">
        <f t="shared" si="27"/>
        <v>11640183391</v>
      </c>
      <c r="T122" s="47">
        <v>0</v>
      </c>
      <c r="U122" s="47">
        <v>0</v>
      </c>
      <c r="V122" s="47">
        <v>0</v>
      </c>
      <c r="W122" s="47">
        <v>412380667.27999997</v>
      </c>
      <c r="X122" s="47">
        <v>412380667.27999997</v>
      </c>
      <c r="Y122" s="47">
        <v>0</v>
      </c>
      <c r="Z122" s="47">
        <v>12869802723.719999</v>
      </c>
      <c r="AA122" s="47">
        <v>0</v>
      </c>
      <c r="AB122" s="15">
        <f t="shared" si="19"/>
        <v>11227802723.719999</v>
      </c>
      <c r="AC122" s="49">
        <f t="shared" si="21"/>
        <v>3.1047656483905266E-2</v>
      </c>
      <c r="AD122" s="49">
        <f t="shared" si="22"/>
        <v>3.5427334211834326E-2</v>
      </c>
      <c r="AE122" s="49">
        <f t="shared" si="23"/>
        <v>0</v>
      </c>
      <c r="AF122" s="49">
        <f t="shared" si="24"/>
        <v>3.5427334211834326E-2</v>
      </c>
    </row>
    <row r="123" spans="1:32" outlineLevel="2" x14ac:dyDescent="0.35">
      <c r="A123" s="12" t="s">
        <v>145</v>
      </c>
      <c r="B123" s="12" t="s">
        <v>152</v>
      </c>
      <c r="C123" s="12" t="s">
        <v>33</v>
      </c>
      <c r="D123" s="12" t="s">
        <v>40</v>
      </c>
      <c r="E123" s="13"/>
      <c r="F123" s="12" t="s">
        <v>184</v>
      </c>
      <c r="G123" s="13">
        <v>1111</v>
      </c>
      <c r="H123" s="13">
        <v>3480</v>
      </c>
      <c r="I123" s="40" t="s">
        <v>3</v>
      </c>
      <c r="J123" s="47">
        <v>9566197631</v>
      </c>
      <c r="K123" s="47">
        <v>9566197631</v>
      </c>
      <c r="L123" s="47">
        <v>0</v>
      </c>
      <c r="M123" s="47">
        <v>0</v>
      </c>
      <c r="N123" s="47">
        <v>0</v>
      </c>
      <c r="O123" s="47">
        <v>0</v>
      </c>
      <c r="P123" s="48">
        <v>739564</v>
      </c>
      <c r="Q123" s="48">
        <v>-1451790913</v>
      </c>
      <c r="R123" s="47">
        <v>0</v>
      </c>
      <c r="S123" s="47">
        <f t="shared" si="27"/>
        <v>8115146282</v>
      </c>
      <c r="T123" s="47">
        <v>0</v>
      </c>
      <c r="U123" s="47">
        <v>0</v>
      </c>
      <c r="V123" s="47">
        <v>0</v>
      </c>
      <c r="W123" s="47">
        <v>335039780.56999999</v>
      </c>
      <c r="X123" s="47">
        <v>335039780.56999999</v>
      </c>
      <c r="Y123" s="47">
        <v>0</v>
      </c>
      <c r="Z123" s="47">
        <v>9231157850.4300003</v>
      </c>
      <c r="AA123" s="47">
        <v>0</v>
      </c>
      <c r="AB123" s="15">
        <f t="shared" si="19"/>
        <v>7780106501.4300003</v>
      </c>
      <c r="AC123" s="49">
        <f t="shared" si="21"/>
        <v>3.502329697687593E-2</v>
      </c>
      <c r="AD123" s="49">
        <f t="shared" si="22"/>
        <v>4.1285735207650318E-2</v>
      </c>
      <c r="AE123" s="49">
        <f t="shared" si="23"/>
        <v>0</v>
      </c>
      <c r="AF123" s="49">
        <f t="shared" si="24"/>
        <v>4.1285735207650318E-2</v>
      </c>
    </row>
    <row r="124" spans="1:32" outlineLevel="2" x14ac:dyDescent="0.35">
      <c r="A124" s="12" t="s">
        <v>145</v>
      </c>
      <c r="B124" s="12" t="s">
        <v>153</v>
      </c>
      <c r="C124" s="12" t="s">
        <v>33</v>
      </c>
      <c r="D124" s="12" t="s">
        <v>40</v>
      </c>
      <c r="E124" s="13"/>
      <c r="F124" s="12" t="s">
        <v>184</v>
      </c>
      <c r="G124" s="13">
        <v>1111</v>
      </c>
      <c r="H124" s="13">
        <v>3480</v>
      </c>
      <c r="I124" s="40" t="s">
        <v>3</v>
      </c>
      <c r="J124" s="47">
        <v>6150075712</v>
      </c>
      <c r="K124" s="47">
        <v>6150075712</v>
      </c>
      <c r="L124" s="47">
        <v>0</v>
      </c>
      <c r="M124" s="47">
        <v>0</v>
      </c>
      <c r="N124" s="47">
        <v>0</v>
      </c>
      <c r="O124" s="47">
        <v>0</v>
      </c>
      <c r="P124" s="47">
        <v>0</v>
      </c>
      <c r="Q124" s="48">
        <v>-913000000</v>
      </c>
      <c r="R124" s="47">
        <v>0</v>
      </c>
      <c r="S124" s="47">
        <f t="shared" si="27"/>
        <v>5237075712</v>
      </c>
      <c r="T124" s="47">
        <v>0</v>
      </c>
      <c r="U124" s="47">
        <v>0</v>
      </c>
      <c r="V124" s="47">
        <v>0</v>
      </c>
      <c r="W124" s="47">
        <v>218820975.59999999</v>
      </c>
      <c r="X124" s="47">
        <v>218820975.59999999</v>
      </c>
      <c r="Y124" s="47">
        <v>0</v>
      </c>
      <c r="Z124" s="47">
        <v>5931254736.3999996</v>
      </c>
      <c r="AA124" s="47">
        <v>0</v>
      </c>
      <c r="AB124" s="15">
        <f t="shared" si="19"/>
        <v>5018254736.3999996</v>
      </c>
      <c r="AC124" s="49">
        <f t="shared" si="21"/>
        <v>3.5580208414839103E-2</v>
      </c>
      <c r="AD124" s="49">
        <f t="shared" si="22"/>
        <v>4.1783046042012231E-2</v>
      </c>
      <c r="AE124" s="49">
        <f t="shared" si="23"/>
        <v>0</v>
      </c>
      <c r="AF124" s="49">
        <f t="shared" si="24"/>
        <v>4.1783046042012231E-2</v>
      </c>
    </row>
    <row r="125" spans="1:32" outlineLevel="1" x14ac:dyDescent="0.35">
      <c r="A125" s="34"/>
      <c r="B125" s="34"/>
      <c r="C125" s="34"/>
      <c r="D125" s="34" t="s">
        <v>575</v>
      </c>
      <c r="E125" s="33"/>
      <c r="F125" s="34"/>
      <c r="G125" s="33"/>
      <c r="H125" s="33"/>
      <c r="I125" s="51"/>
      <c r="J125" s="52">
        <f t="shared" ref="J125:AB125" si="28">SUBTOTAL(9,J110:J124)</f>
        <v>62808421041</v>
      </c>
      <c r="K125" s="52">
        <f t="shared" si="28"/>
        <v>62808421041</v>
      </c>
      <c r="L125" s="52">
        <f t="shared" si="28"/>
        <v>0</v>
      </c>
      <c r="M125" s="52">
        <f t="shared" si="28"/>
        <v>0</v>
      </c>
      <c r="N125" s="52">
        <f t="shared" si="28"/>
        <v>0</v>
      </c>
      <c r="O125" s="52">
        <f t="shared" si="28"/>
        <v>-8184064</v>
      </c>
      <c r="P125" s="52">
        <f t="shared" si="28"/>
        <v>11737628</v>
      </c>
      <c r="Q125" s="53">
        <f t="shared" si="28"/>
        <v>-13364490358</v>
      </c>
      <c r="R125" s="52">
        <f t="shared" si="28"/>
        <v>0</v>
      </c>
      <c r="S125" s="52">
        <f t="shared" si="28"/>
        <v>49455668311</v>
      </c>
      <c r="T125" s="52">
        <f t="shared" si="28"/>
        <v>0</v>
      </c>
      <c r="U125" s="52">
        <f t="shared" si="28"/>
        <v>0</v>
      </c>
      <c r="V125" s="52">
        <f t="shared" si="28"/>
        <v>0</v>
      </c>
      <c r="W125" s="52">
        <f t="shared" si="28"/>
        <v>3127273847.8500004</v>
      </c>
      <c r="X125" s="52">
        <f t="shared" si="28"/>
        <v>3127273847.8500004</v>
      </c>
      <c r="Y125" s="52">
        <f t="shared" si="28"/>
        <v>4387631983.21</v>
      </c>
      <c r="Z125" s="52">
        <f t="shared" si="28"/>
        <v>59681147193.150002</v>
      </c>
      <c r="AA125" s="52">
        <f t="shared" si="28"/>
        <v>0</v>
      </c>
      <c r="AB125" s="54">
        <f t="shared" si="28"/>
        <v>46328394463.150002</v>
      </c>
      <c r="AC125" s="55">
        <f t="shared" si="21"/>
        <v>4.9790677683309102E-2</v>
      </c>
      <c r="AD125" s="55">
        <f t="shared" si="22"/>
        <v>6.3233881062616792E-2</v>
      </c>
      <c r="AE125" s="55">
        <f t="shared" si="23"/>
        <v>0</v>
      </c>
      <c r="AF125" s="55">
        <f t="shared" si="24"/>
        <v>6.3233881062616792E-2</v>
      </c>
    </row>
    <row r="126" spans="1:32" outlineLevel="2" x14ac:dyDescent="0.35">
      <c r="A126" s="12" t="s">
        <v>31</v>
      </c>
      <c r="B126" s="12" t="s">
        <v>32</v>
      </c>
      <c r="C126" s="12" t="s">
        <v>33</v>
      </c>
      <c r="D126" s="12" t="s">
        <v>41</v>
      </c>
      <c r="E126" s="13"/>
      <c r="F126" s="12" t="s">
        <v>184</v>
      </c>
      <c r="G126" s="13">
        <v>1111</v>
      </c>
      <c r="H126" s="13">
        <v>3480</v>
      </c>
      <c r="I126" s="40" t="s">
        <v>4</v>
      </c>
      <c r="J126" s="47">
        <v>494007344</v>
      </c>
      <c r="K126" s="47">
        <v>501034493</v>
      </c>
      <c r="L126" s="47">
        <v>0</v>
      </c>
      <c r="M126" s="47">
        <v>0</v>
      </c>
      <c r="N126" s="47">
        <v>0</v>
      </c>
      <c r="O126" s="47">
        <v>0</v>
      </c>
      <c r="P126" s="47">
        <v>0</v>
      </c>
      <c r="Q126" s="48">
        <v>1376850</v>
      </c>
      <c r="R126" s="47">
        <v>0</v>
      </c>
      <c r="S126" s="47">
        <f t="shared" ref="S126:S140" si="29">+K126+N126+P126+Q126</f>
        <v>502411343</v>
      </c>
      <c r="T126" s="47">
        <v>0</v>
      </c>
      <c r="U126" s="47">
        <v>429788</v>
      </c>
      <c r="V126" s="47">
        <v>0</v>
      </c>
      <c r="W126" s="47">
        <v>499280473.72000003</v>
      </c>
      <c r="X126" s="47">
        <v>499280473.72000003</v>
      </c>
      <c r="Y126" s="47">
        <v>1324231.28</v>
      </c>
      <c r="Z126" s="47">
        <v>1324231.28</v>
      </c>
      <c r="AA126" s="47">
        <v>0</v>
      </c>
      <c r="AB126" s="15">
        <f t="shared" si="19"/>
        <v>2701081.2799999714</v>
      </c>
      <c r="AC126" s="49">
        <f t="shared" si="21"/>
        <v>0.9964992045368023</v>
      </c>
      <c r="AD126" s="49">
        <f t="shared" si="22"/>
        <v>0.99376831490048589</v>
      </c>
      <c r="AE126" s="49">
        <f t="shared" si="23"/>
        <v>8.5545043118184533E-4</v>
      </c>
      <c r="AF126" s="49">
        <f t="shared" si="24"/>
        <v>0.99462376533166774</v>
      </c>
    </row>
    <row r="127" spans="1:32" outlineLevel="2" x14ac:dyDescent="0.35">
      <c r="A127" s="12" t="s">
        <v>94</v>
      </c>
      <c r="B127" s="12" t="s">
        <v>32</v>
      </c>
      <c r="C127" s="12" t="s">
        <v>33</v>
      </c>
      <c r="D127" s="12" t="s">
        <v>41</v>
      </c>
      <c r="E127" s="13"/>
      <c r="F127" s="12" t="s">
        <v>184</v>
      </c>
      <c r="G127" s="13">
        <v>1111</v>
      </c>
      <c r="H127" s="13">
        <v>3480</v>
      </c>
      <c r="I127" s="40" t="s">
        <v>4</v>
      </c>
      <c r="J127" s="47">
        <v>714986927</v>
      </c>
      <c r="K127" s="47">
        <v>724486927</v>
      </c>
      <c r="L127" s="47">
        <v>0</v>
      </c>
      <c r="M127" s="47">
        <v>0</v>
      </c>
      <c r="N127" s="47">
        <v>0</v>
      </c>
      <c r="O127" s="47">
        <v>0</v>
      </c>
      <c r="P127" s="47">
        <v>0</v>
      </c>
      <c r="Q127" s="48">
        <v>-3500000</v>
      </c>
      <c r="R127" s="47">
        <v>0</v>
      </c>
      <c r="S127" s="47">
        <f t="shared" si="29"/>
        <v>720986927</v>
      </c>
      <c r="T127" s="47">
        <v>0</v>
      </c>
      <c r="U127" s="47">
        <v>577425.1</v>
      </c>
      <c r="V127" s="47">
        <v>0</v>
      </c>
      <c r="W127" s="47">
        <v>716518792.49000001</v>
      </c>
      <c r="X127" s="47">
        <v>716518792.49000001</v>
      </c>
      <c r="Y127" s="47">
        <v>3890709.41</v>
      </c>
      <c r="Z127" s="47">
        <v>7390709.4100000001</v>
      </c>
      <c r="AA127" s="47">
        <v>0</v>
      </c>
      <c r="AB127" s="15">
        <f t="shared" si="19"/>
        <v>3890709.4099999666</v>
      </c>
      <c r="AC127" s="49">
        <f t="shared" si="21"/>
        <v>0.98900168627887475</v>
      </c>
      <c r="AD127" s="49">
        <f t="shared" si="22"/>
        <v>0.99380275239026628</v>
      </c>
      <c r="AE127" s="49">
        <f t="shared" si="23"/>
        <v>8.0088151168377557E-4</v>
      </c>
      <c r="AF127" s="49">
        <f t="shared" si="24"/>
        <v>0.99460363390195006</v>
      </c>
    </row>
    <row r="128" spans="1:32" outlineLevel="2" x14ac:dyDescent="0.35">
      <c r="A128" s="12" t="s">
        <v>126</v>
      </c>
      <c r="B128" s="12" t="s">
        <v>127</v>
      </c>
      <c r="C128" s="12" t="s">
        <v>33</v>
      </c>
      <c r="D128" s="12" t="s">
        <v>41</v>
      </c>
      <c r="E128" s="13"/>
      <c r="F128" s="12" t="s">
        <v>184</v>
      </c>
      <c r="G128" s="13">
        <v>1111</v>
      </c>
      <c r="H128" s="13">
        <v>3480</v>
      </c>
      <c r="I128" s="40" t="s">
        <v>4</v>
      </c>
      <c r="J128" s="47">
        <v>21460724</v>
      </c>
      <c r="K128" s="47">
        <v>22160724</v>
      </c>
      <c r="L128" s="47">
        <v>0</v>
      </c>
      <c r="M128" s="47">
        <v>0</v>
      </c>
      <c r="N128" s="47">
        <v>0</v>
      </c>
      <c r="O128" s="47">
        <v>0</v>
      </c>
      <c r="P128" s="47">
        <v>0</v>
      </c>
      <c r="Q128" s="47">
        <v>0</v>
      </c>
      <c r="R128" s="47">
        <v>0</v>
      </c>
      <c r="S128" s="47">
        <f t="shared" si="29"/>
        <v>22160724</v>
      </c>
      <c r="T128" s="47">
        <v>0</v>
      </c>
      <c r="U128" s="47">
        <v>0</v>
      </c>
      <c r="V128" s="47">
        <v>0</v>
      </c>
      <c r="W128" s="47">
        <v>22105979.370000001</v>
      </c>
      <c r="X128" s="47">
        <v>22105979.370000001</v>
      </c>
      <c r="Y128" s="47">
        <v>54744.63</v>
      </c>
      <c r="Z128" s="47">
        <v>54744.63</v>
      </c>
      <c r="AA128" s="47">
        <v>0</v>
      </c>
      <c r="AB128" s="15">
        <f t="shared" si="19"/>
        <v>54744.629999998957</v>
      </c>
      <c r="AC128" s="49">
        <f t="shared" si="21"/>
        <v>0.99752965516830594</v>
      </c>
      <c r="AD128" s="49">
        <f t="shared" si="22"/>
        <v>0.99752965516830594</v>
      </c>
      <c r="AE128" s="49">
        <f t="shared" si="23"/>
        <v>0</v>
      </c>
      <c r="AF128" s="49">
        <f t="shared" si="24"/>
        <v>0.99752965516830594</v>
      </c>
    </row>
    <row r="129" spans="1:32" outlineLevel="2" x14ac:dyDescent="0.35">
      <c r="A129" s="12" t="s">
        <v>126</v>
      </c>
      <c r="B129" s="12" t="s">
        <v>128</v>
      </c>
      <c r="C129" s="12" t="s">
        <v>33</v>
      </c>
      <c r="D129" s="12" t="s">
        <v>41</v>
      </c>
      <c r="E129" s="13"/>
      <c r="F129" s="12" t="s">
        <v>184</v>
      </c>
      <c r="G129" s="13">
        <v>1111</v>
      </c>
      <c r="H129" s="13">
        <v>3480</v>
      </c>
      <c r="I129" s="40" t="s">
        <v>4</v>
      </c>
      <c r="J129" s="47">
        <v>401582366</v>
      </c>
      <c r="K129" s="47">
        <v>409082366</v>
      </c>
      <c r="L129" s="47">
        <v>0</v>
      </c>
      <c r="M129" s="47">
        <v>0</v>
      </c>
      <c r="N129" s="47">
        <v>0</v>
      </c>
      <c r="O129" s="47">
        <v>0</v>
      </c>
      <c r="P129" s="47">
        <v>0</v>
      </c>
      <c r="Q129" s="48">
        <v>1705851</v>
      </c>
      <c r="R129" s="47">
        <v>0</v>
      </c>
      <c r="S129" s="47">
        <f t="shared" si="29"/>
        <v>410788217</v>
      </c>
      <c r="T129" s="47">
        <v>0</v>
      </c>
      <c r="U129" s="47">
        <v>0</v>
      </c>
      <c r="V129" s="47">
        <v>0</v>
      </c>
      <c r="W129" s="47">
        <v>406490601.52999997</v>
      </c>
      <c r="X129" s="47">
        <v>406490601.52999997</v>
      </c>
      <c r="Y129" s="47">
        <v>2591764.4700000002</v>
      </c>
      <c r="Z129" s="47">
        <v>2591764.4700000002</v>
      </c>
      <c r="AA129" s="47">
        <v>0</v>
      </c>
      <c r="AB129" s="15">
        <f t="shared" si="19"/>
        <v>4297615.4700000286</v>
      </c>
      <c r="AC129" s="49">
        <f t="shared" si="21"/>
        <v>0.99366444343386817</v>
      </c>
      <c r="AD129" s="49">
        <f t="shared" si="22"/>
        <v>0.98953812380163764</v>
      </c>
      <c r="AE129" s="49">
        <f t="shared" si="23"/>
        <v>0</v>
      </c>
      <c r="AF129" s="49">
        <f t="shared" si="24"/>
        <v>0.98953812380163764</v>
      </c>
    </row>
    <row r="130" spans="1:32" outlineLevel="2" x14ac:dyDescent="0.35">
      <c r="A130" s="12" t="s">
        <v>126</v>
      </c>
      <c r="B130" s="12" t="s">
        <v>134</v>
      </c>
      <c r="C130" s="12" t="s">
        <v>33</v>
      </c>
      <c r="D130" s="12" t="s">
        <v>41</v>
      </c>
      <c r="E130" s="13"/>
      <c r="F130" s="12" t="s">
        <v>184</v>
      </c>
      <c r="G130" s="13">
        <v>1111</v>
      </c>
      <c r="H130" s="13">
        <v>3480</v>
      </c>
      <c r="I130" s="40" t="s">
        <v>4</v>
      </c>
      <c r="J130" s="47">
        <v>79388439</v>
      </c>
      <c r="K130" s="47">
        <v>77688439</v>
      </c>
      <c r="L130" s="47">
        <v>0</v>
      </c>
      <c r="M130" s="47">
        <v>0</v>
      </c>
      <c r="N130" s="47">
        <v>0</v>
      </c>
      <c r="O130" s="47">
        <v>0</v>
      </c>
      <c r="P130" s="47">
        <v>0</v>
      </c>
      <c r="Q130" s="48">
        <v>172258</v>
      </c>
      <c r="R130" s="47">
        <v>0</v>
      </c>
      <c r="S130" s="47">
        <f t="shared" si="29"/>
        <v>77860697</v>
      </c>
      <c r="T130" s="47">
        <v>0</v>
      </c>
      <c r="U130" s="47">
        <v>0</v>
      </c>
      <c r="V130" s="47">
        <v>0</v>
      </c>
      <c r="W130" s="47">
        <v>77636753.140000001</v>
      </c>
      <c r="X130" s="47">
        <v>77636753.140000001</v>
      </c>
      <c r="Y130" s="47">
        <v>51685.86</v>
      </c>
      <c r="Z130" s="47">
        <v>51685.86</v>
      </c>
      <c r="AA130" s="47">
        <v>0</v>
      </c>
      <c r="AB130" s="15">
        <f t="shared" si="19"/>
        <v>223943.8599999994</v>
      </c>
      <c r="AC130" s="49">
        <f t="shared" si="21"/>
        <v>0.99933470332696483</v>
      </c>
      <c r="AD130" s="49">
        <f t="shared" si="22"/>
        <v>0.9971237881417887</v>
      </c>
      <c r="AE130" s="49">
        <f t="shared" si="23"/>
        <v>0</v>
      </c>
      <c r="AF130" s="49">
        <f t="shared" si="24"/>
        <v>0.9971237881417887</v>
      </c>
    </row>
    <row r="131" spans="1:32" outlineLevel="2" x14ac:dyDescent="0.35">
      <c r="A131" s="12" t="s">
        <v>136</v>
      </c>
      <c r="B131" s="12" t="s">
        <v>32</v>
      </c>
      <c r="C131" s="12" t="s">
        <v>33</v>
      </c>
      <c r="D131" s="12" t="s">
        <v>41</v>
      </c>
      <c r="E131" s="13"/>
      <c r="F131" s="12" t="s">
        <v>184</v>
      </c>
      <c r="G131" s="13">
        <v>1111</v>
      </c>
      <c r="H131" s="13">
        <v>3480</v>
      </c>
      <c r="I131" s="40" t="s">
        <v>4</v>
      </c>
      <c r="J131" s="47">
        <v>110157997</v>
      </c>
      <c r="K131" s="47">
        <v>123157997</v>
      </c>
      <c r="L131" s="47">
        <v>0</v>
      </c>
      <c r="M131" s="47">
        <v>0</v>
      </c>
      <c r="N131" s="47">
        <v>0</v>
      </c>
      <c r="O131" s="47">
        <v>0</v>
      </c>
      <c r="P131" s="47">
        <v>0</v>
      </c>
      <c r="Q131" s="48">
        <v>392245</v>
      </c>
      <c r="R131" s="47">
        <v>0</v>
      </c>
      <c r="S131" s="47">
        <f t="shared" si="29"/>
        <v>123550242</v>
      </c>
      <c r="T131" s="47">
        <v>0</v>
      </c>
      <c r="U131" s="47">
        <v>0</v>
      </c>
      <c r="V131" s="47">
        <v>0</v>
      </c>
      <c r="W131" s="47">
        <v>122453857.43000001</v>
      </c>
      <c r="X131" s="47">
        <v>122453857.43000001</v>
      </c>
      <c r="Y131" s="47">
        <v>704139.57</v>
      </c>
      <c r="Z131" s="47">
        <v>704139.57</v>
      </c>
      <c r="AA131" s="47">
        <v>0</v>
      </c>
      <c r="AB131" s="15">
        <f t="shared" si="19"/>
        <v>1096384.5699999928</v>
      </c>
      <c r="AC131" s="49">
        <f t="shared" si="21"/>
        <v>0.99428263217044699</v>
      </c>
      <c r="AD131" s="49">
        <f t="shared" si="22"/>
        <v>0.99112600224611469</v>
      </c>
      <c r="AE131" s="49">
        <f t="shared" si="23"/>
        <v>0</v>
      </c>
      <c r="AF131" s="49">
        <f t="shared" si="24"/>
        <v>0.99112600224611469</v>
      </c>
    </row>
    <row r="132" spans="1:32" outlineLevel="2" x14ac:dyDescent="0.35">
      <c r="A132" s="12" t="s">
        <v>138</v>
      </c>
      <c r="B132" s="12" t="s">
        <v>32</v>
      </c>
      <c r="C132" s="12" t="s">
        <v>33</v>
      </c>
      <c r="D132" s="12" t="s">
        <v>41</v>
      </c>
      <c r="E132" s="13"/>
      <c r="F132" s="12" t="s">
        <v>184</v>
      </c>
      <c r="G132" s="13">
        <v>1111</v>
      </c>
      <c r="H132" s="13">
        <v>3480</v>
      </c>
      <c r="I132" s="40" t="s">
        <v>4</v>
      </c>
      <c r="J132" s="47">
        <v>396560082</v>
      </c>
      <c r="K132" s="47">
        <v>396560082</v>
      </c>
      <c r="L132" s="47">
        <v>0</v>
      </c>
      <c r="M132" s="47">
        <v>0</v>
      </c>
      <c r="N132" s="47">
        <v>0</v>
      </c>
      <c r="O132" s="47">
        <v>0</v>
      </c>
      <c r="P132" s="47">
        <v>0</v>
      </c>
      <c r="Q132" s="47">
        <v>0</v>
      </c>
      <c r="R132" s="47">
        <v>0</v>
      </c>
      <c r="S132" s="47">
        <f t="shared" si="29"/>
        <v>396560082</v>
      </c>
      <c r="T132" s="47">
        <v>0</v>
      </c>
      <c r="U132" s="47">
        <v>1049417</v>
      </c>
      <c r="V132" s="47">
        <v>0</v>
      </c>
      <c r="W132" s="47">
        <v>388645605.66000003</v>
      </c>
      <c r="X132" s="47">
        <v>388645605.66000003</v>
      </c>
      <c r="Y132" s="47">
        <v>6865059.3399999999</v>
      </c>
      <c r="Z132" s="47">
        <v>6865059.3399999999</v>
      </c>
      <c r="AA132" s="47">
        <v>0</v>
      </c>
      <c r="AB132" s="15">
        <f t="shared" si="19"/>
        <v>6865059.3399999738</v>
      </c>
      <c r="AC132" s="49">
        <f t="shared" si="21"/>
        <v>0.98004217595456322</v>
      </c>
      <c r="AD132" s="49">
        <f t="shared" si="22"/>
        <v>0.98004217595456322</v>
      </c>
      <c r="AE132" s="49">
        <f t="shared" si="23"/>
        <v>2.6463001387013029E-3</v>
      </c>
      <c r="AF132" s="49">
        <f t="shared" si="24"/>
        <v>0.98268847609326448</v>
      </c>
    </row>
    <row r="133" spans="1:32" outlineLevel="2" x14ac:dyDescent="0.35">
      <c r="A133" s="12" t="s">
        <v>141</v>
      </c>
      <c r="B133" s="12" t="s">
        <v>32</v>
      </c>
      <c r="C133" s="12" t="s">
        <v>33</v>
      </c>
      <c r="D133" s="12" t="s">
        <v>41</v>
      </c>
      <c r="E133" s="13"/>
      <c r="F133" s="12" t="s">
        <v>184</v>
      </c>
      <c r="G133" s="13">
        <v>1111</v>
      </c>
      <c r="H133" s="13">
        <v>3480</v>
      </c>
      <c r="I133" s="40" t="s">
        <v>4</v>
      </c>
      <c r="J133" s="47">
        <v>92567235</v>
      </c>
      <c r="K133" s="47">
        <v>94321962</v>
      </c>
      <c r="L133" s="47">
        <v>0</v>
      </c>
      <c r="M133" s="47">
        <v>0</v>
      </c>
      <c r="N133" s="47">
        <v>0</v>
      </c>
      <c r="O133" s="47">
        <v>0</v>
      </c>
      <c r="P133" s="47">
        <v>0</v>
      </c>
      <c r="Q133" s="48">
        <v>182516</v>
      </c>
      <c r="R133" s="47">
        <v>0</v>
      </c>
      <c r="S133" s="47">
        <f t="shared" si="29"/>
        <v>94504478</v>
      </c>
      <c r="T133" s="47">
        <v>0</v>
      </c>
      <c r="U133" s="47">
        <v>0</v>
      </c>
      <c r="V133" s="47">
        <v>0</v>
      </c>
      <c r="W133" s="47">
        <v>93762017.230000004</v>
      </c>
      <c r="X133" s="47">
        <v>93762017.230000004</v>
      </c>
      <c r="Y133" s="47">
        <v>559944.77</v>
      </c>
      <c r="Z133" s="47">
        <v>559944.77</v>
      </c>
      <c r="AA133" s="47">
        <v>0</v>
      </c>
      <c r="AB133" s="15">
        <f t="shared" si="19"/>
        <v>742460.76999999583</v>
      </c>
      <c r="AC133" s="49">
        <f t="shared" si="21"/>
        <v>0.99406347410372997</v>
      </c>
      <c r="AD133" s="49">
        <f t="shared" si="22"/>
        <v>0.99214364455830339</v>
      </c>
      <c r="AE133" s="49">
        <f t="shared" si="23"/>
        <v>0</v>
      </c>
      <c r="AF133" s="49">
        <f t="shared" si="24"/>
        <v>0.99214364455830339</v>
      </c>
    </row>
    <row r="134" spans="1:32" outlineLevel="2" x14ac:dyDescent="0.35">
      <c r="A134" s="12" t="s">
        <v>142</v>
      </c>
      <c r="B134" s="12" t="s">
        <v>32</v>
      </c>
      <c r="C134" s="12" t="s">
        <v>33</v>
      </c>
      <c r="D134" s="12" t="s">
        <v>41</v>
      </c>
      <c r="E134" s="13"/>
      <c r="F134" s="12" t="s">
        <v>184</v>
      </c>
      <c r="G134" s="13">
        <v>1111</v>
      </c>
      <c r="H134" s="13">
        <v>3480</v>
      </c>
      <c r="I134" s="40" t="s">
        <v>4</v>
      </c>
      <c r="J134" s="47">
        <v>1707762922</v>
      </c>
      <c r="K134" s="47">
        <v>1725762922</v>
      </c>
      <c r="L134" s="47">
        <v>0</v>
      </c>
      <c r="M134" s="47">
        <v>0</v>
      </c>
      <c r="N134" s="47">
        <v>0</v>
      </c>
      <c r="O134" s="47">
        <v>0</v>
      </c>
      <c r="P134" s="47">
        <v>0</v>
      </c>
      <c r="Q134" s="48">
        <v>22678432</v>
      </c>
      <c r="R134" s="47">
        <v>0</v>
      </c>
      <c r="S134" s="47">
        <f t="shared" si="29"/>
        <v>1748441354</v>
      </c>
      <c r="T134" s="47">
        <v>0</v>
      </c>
      <c r="U134" s="47">
        <v>86178.64</v>
      </c>
      <c r="V134" s="47">
        <v>0</v>
      </c>
      <c r="W134" s="47">
        <v>1716147400.8099999</v>
      </c>
      <c r="X134" s="47">
        <v>1716147400.8099999</v>
      </c>
      <c r="Y134" s="47">
        <v>9529342.5500000007</v>
      </c>
      <c r="Z134" s="47">
        <v>9529342.5500000007</v>
      </c>
      <c r="AA134" s="47">
        <v>0</v>
      </c>
      <c r="AB134" s="15">
        <f t="shared" si="19"/>
        <v>32207774.549999952</v>
      </c>
      <c r="AC134" s="49">
        <f t="shared" si="21"/>
        <v>0.9944282490558688</v>
      </c>
      <c r="AD134" s="49">
        <f t="shared" si="22"/>
        <v>0.98152986194468606</v>
      </c>
      <c r="AE134" s="49">
        <f t="shared" si="23"/>
        <v>4.9288836484474961E-5</v>
      </c>
      <c r="AF134" s="49">
        <f t="shared" si="24"/>
        <v>0.98157915078117053</v>
      </c>
    </row>
    <row r="135" spans="1:32" outlineLevel="2" x14ac:dyDescent="0.35">
      <c r="A135" s="12" t="s">
        <v>143</v>
      </c>
      <c r="B135" s="12" t="s">
        <v>32</v>
      </c>
      <c r="C135" s="12" t="s">
        <v>33</v>
      </c>
      <c r="D135" s="12" t="s">
        <v>41</v>
      </c>
      <c r="E135" s="13"/>
      <c r="F135" s="12" t="s">
        <v>184</v>
      </c>
      <c r="G135" s="13">
        <v>1111</v>
      </c>
      <c r="H135" s="13">
        <v>3460</v>
      </c>
      <c r="I135" s="40" t="s">
        <v>4</v>
      </c>
      <c r="J135" s="47">
        <v>70653884</v>
      </c>
      <c r="K135" s="47">
        <v>70653884</v>
      </c>
      <c r="L135" s="47">
        <v>0</v>
      </c>
      <c r="M135" s="47">
        <v>0</v>
      </c>
      <c r="N135" s="47">
        <v>0</v>
      </c>
      <c r="O135" s="47">
        <v>0</v>
      </c>
      <c r="P135" s="47">
        <v>0</v>
      </c>
      <c r="Q135" s="47">
        <v>0</v>
      </c>
      <c r="R135" s="47">
        <v>0</v>
      </c>
      <c r="S135" s="47">
        <f t="shared" si="29"/>
        <v>70653884</v>
      </c>
      <c r="T135" s="47">
        <v>0</v>
      </c>
      <c r="U135" s="47">
        <v>0</v>
      </c>
      <c r="V135" s="47">
        <v>0</v>
      </c>
      <c r="W135" s="47">
        <v>69701096.840000004</v>
      </c>
      <c r="X135" s="47">
        <v>69701096.840000004</v>
      </c>
      <c r="Y135" s="47">
        <v>952787.16</v>
      </c>
      <c r="Z135" s="47">
        <v>952787.16</v>
      </c>
      <c r="AA135" s="47">
        <v>0</v>
      </c>
      <c r="AB135" s="15">
        <f t="shared" si="19"/>
        <v>952787.15999999642</v>
      </c>
      <c r="AC135" s="49">
        <f t="shared" si="21"/>
        <v>0.98651472352178127</v>
      </c>
      <c r="AD135" s="49">
        <f t="shared" si="22"/>
        <v>0.98651472352178127</v>
      </c>
      <c r="AE135" s="49">
        <f t="shared" si="23"/>
        <v>0</v>
      </c>
      <c r="AF135" s="49">
        <f t="shared" si="24"/>
        <v>0.98651472352178127</v>
      </c>
    </row>
    <row r="136" spans="1:32" outlineLevel="2" x14ac:dyDescent="0.35">
      <c r="A136" s="12" t="s">
        <v>145</v>
      </c>
      <c r="B136" s="12" t="s">
        <v>127</v>
      </c>
      <c r="C136" s="12" t="s">
        <v>33</v>
      </c>
      <c r="D136" s="12" t="s">
        <v>41</v>
      </c>
      <c r="E136" s="13"/>
      <c r="F136" s="12" t="s">
        <v>184</v>
      </c>
      <c r="G136" s="13">
        <v>1111</v>
      </c>
      <c r="H136" s="13">
        <v>3410</v>
      </c>
      <c r="I136" s="40" t="s">
        <v>4</v>
      </c>
      <c r="J136" s="47">
        <v>40688734941</v>
      </c>
      <c r="K136" s="47">
        <v>41173312681</v>
      </c>
      <c r="L136" s="47">
        <v>0</v>
      </c>
      <c r="M136" s="47">
        <v>0</v>
      </c>
      <c r="N136" s="47">
        <v>0</v>
      </c>
      <c r="O136" s="47">
        <v>0</v>
      </c>
      <c r="P136" s="47">
        <v>0</v>
      </c>
      <c r="Q136" s="48">
        <v>499241902</v>
      </c>
      <c r="R136" s="47">
        <v>0</v>
      </c>
      <c r="S136" s="47">
        <f t="shared" si="29"/>
        <v>41672554583</v>
      </c>
      <c r="T136" s="47">
        <v>0</v>
      </c>
      <c r="U136" s="47">
        <v>17631916.420000002</v>
      </c>
      <c r="V136" s="47">
        <v>0</v>
      </c>
      <c r="W136" s="47">
        <v>40925251806.230003</v>
      </c>
      <c r="X136" s="47">
        <v>40925251806.230003</v>
      </c>
      <c r="Y136" s="47">
        <v>230428958.34999999</v>
      </c>
      <c r="Z136" s="47">
        <v>230428958.34999999</v>
      </c>
      <c r="AA136" s="47">
        <v>0</v>
      </c>
      <c r="AB136" s="15">
        <f t="shared" si="19"/>
        <v>729670860.34999847</v>
      </c>
      <c r="AC136" s="49">
        <f t="shared" si="21"/>
        <v>0.99397520241589721</v>
      </c>
      <c r="AD136" s="49">
        <f t="shared" si="22"/>
        <v>0.98206726743181583</v>
      </c>
      <c r="AE136" s="49">
        <f t="shared" si="23"/>
        <v>4.2310620494556402E-4</v>
      </c>
      <c r="AF136" s="49">
        <f t="shared" si="24"/>
        <v>0.98249037363676139</v>
      </c>
    </row>
    <row r="137" spans="1:32" outlineLevel="2" x14ac:dyDescent="0.35">
      <c r="A137" s="12" t="s">
        <v>145</v>
      </c>
      <c r="B137" s="12" t="s">
        <v>128</v>
      </c>
      <c r="C137" s="12" t="s">
        <v>33</v>
      </c>
      <c r="D137" s="12" t="s">
        <v>41</v>
      </c>
      <c r="E137" s="13"/>
      <c r="F137" s="12" t="s">
        <v>184</v>
      </c>
      <c r="G137" s="13">
        <v>1111</v>
      </c>
      <c r="H137" s="13">
        <v>3420</v>
      </c>
      <c r="I137" s="40" t="s">
        <v>4</v>
      </c>
      <c r="J137" s="47">
        <v>19727040891</v>
      </c>
      <c r="K137" s="47">
        <v>19997162166</v>
      </c>
      <c r="L137" s="47">
        <v>0</v>
      </c>
      <c r="M137" s="47">
        <v>0</v>
      </c>
      <c r="N137" s="47">
        <v>0</v>
      </c>
      <c r="O137" s="47">
        <v>0</v>
      </c>
      <c r="P137" s="47">
        <v>0</v>
      </c>
      <c r="Q137" s="48">
        <v>104953858</v>
      </c>
      <c r="R137" s="47">
        <v>0</v>
      </c>
      <c r="S137" s="47">
        <f t="shared" si="29"/>
        <v>20102116024</v>
      </c>
      <c r="T137" s="47">
        <v>0</v>
      </c>
      <c r="U137" s="47">
        <v>11596263.369999999</v>
      </c>
      <c r="V137" s="47">
        <v>0</v>
      </c>
      <c r="W137" s="47">
        <v>19851753672.880001</v>
      </c>
      <c r="X137" s="47">
        <v>19851753672.880001</v>
      </c>
      <c r="Y137" s="47">
        <v>133812229.75</v>
      </c>
      <c r="Z137" s="47">
        <v>133812229.75</v>
      </c>
      <c r="AA137" s="47">
        <v>0</v>
      </c>
      <c r="AB137" s="15">
        <f t="shared" si="19"/>
        <v>238766087.75</v>
      </c>
      <c r="AC137" s="49">
        <f t="shared" si="21"/>
        <v>0.99272854358468776</v>
      </c>
      <c r="AD137" s="49">
        <f t="shared" si="22"/>
        <v>0.98754547278400495</v>
      </c>
      <c r="AE137" s="49">
        <f t="shared" si="23"/>
        <v>5.7686779621384996E-4</v>
      </c>
      <c r="AF137" s="49">
        <f t="shared" si="24"/>
        <v>0.98812234058021875</v>
      </c>
    </row>
    <row r="138" spans="1:32" outlineLevel="2" x14ac:dyDescent="0.35">
      <c r="A138" s="12" t="s">
        <v>145</v>
      </c>
      <c r="B138" s="12" t="s">
        <v>134</v>
      </c>
      <c r="C138" s="12" t="s">
        <v>33</v>
      </c>
      <c r="D138" s="12" t="s">
        <v>41</v>
      </c>
      <c r="E138" s="13"/>
      <c r="F138" s="12" t="s">
        <v>184</v>
      </c>
      <c r="G138" s="13">
        <v>1111</v>
      </c>
      <c r="H138" s="13">
        <v>3420</v>
      </c>
      <c r="I138" s="40" t="s">
        <v>4</v>
      </c>
      <c r="J138" s="47">
        <v>12075727101</v>
      </c>
      <c r="K138" s="47">
        <v>12134297468</v>
      </c>
      <c r="L138" s="47">
        <v>0</v>
      </c>
      <c r="M138" s="47">
        <v>0</v>
      </c>
      <c r="N138" s="47">
        <v>0</v>
      </c>
      <c r="O138" s="47">
        <v>0</v>
      </c>
      <c r="P138" s="47">
        <v>0</v>
      </c>
      <c r="Q138" s="48">
        <v>70927607</v>
      </c>
      <c r="R138" s="47">
        <v>0</v>
      </c>
      <c r="S138" s="47">
        <f t="shared" si="29"/>
        <v>12205225075</v>
      </c>
      <c r="T138" s="47">
        <v>0</v>
      </c>
      <c r="U138" s="47">
        <v>4586003.05</v>
      </c>
      <c r="V138" s="47">
        <v>0</v>
      </c>
      <c r="W138" s="47">
        <v>12065601196.92</v>
      </c>
      <c r="X138" s="47">
        <v>12065601196.92</v>
      </c>
      <c r="Y138" s="47">
        <v>64110268.030000001</v>
      </c>
      <c r="Z138" s="47">
        <v>64110268.030000001</v>
      </c>
      <c r="AA138" s="47">
        <v>0</v>
      </c>
      <c r="AB138" s="15">
        <f t="shared" si="19"/>
        <v>135037875.03000069</v>
      </c>
      <c r="AC138" s="49">
        <f t="shared" si="21"/>
        <v>0.9943386692751548</v>
      </c>
      <c r="AD138" s="49">
        <f t="shared" si="22"/>
        <v>0.98856031927129373</v>
      </c>
      <c r="AE138" s="49">
        <f t="shared" si="23"/>
        <v>3.757409651865842E-4</v>
      </c>
      <c r="AF138" s="49">
        <f t="shared" si="24"/>
        <v>0.98893606023648029</v>
      </c>
    </row>
    <row r="139" spans="1:32" outlineLevel="2" x14ac:dyDescent="0.35">
      <c r="A139" s="12" t="s">
        <v>145</v>
      </c>
      <c r="B139" s="12" t="s">
        <v>152</v>
      </c>
      <c r="C139" s="12" t="s">
        <v>33</v>
      </c>
      <c r="D139" s="12" t="s">
        <v>41</v>
      </c>
      <c r="E139" s="13"/>
      <c r="F139" s="12" t="s">
        <v>184</v>
      </c>
      <c r="G139" s="13">
        <v>1111</v>
      </c>
      <c r="H139" s="13">
        <v>3480</v>
      </c>
      <c r="I139" s="40" t="s">
        <v>4</v>
      </c>
      <c r="J139" s="47">
        <v>8675790071</v>
      </c>
      <c r="K139" s="47">
        <v>8792522101</v>
      </c>
      <c r="L139" s="47">
        <v>0</v>
      </c>
      <c r="M139" s="47">
        <v>0</v>
      </c>
      <c r="N139" s="47">
        <v>0</v>
      </c>
      <c r="O139" s="47">
        <v>0</v>
      </c>
      <c r="P139" s="47">
        <v>0</v>
      </c>
      <c r="Q139" s="48">
        <v>61318190</v>
      </c>
      <c r="R139" s="47">
        <v>0</v>
      </c>
      <c r="S139" s="47">
        <f t="shared" si="29"/>
        <v>8853840291</v>
      </c>
      <c r="T139" s="47">
        <v>0</v>
      </c>
      <c r="U139" s="47">
        <v>2120048.9</v>
      </c>
      <c r="V139" s="47">
        <v>0</v>
      </c>
      <c r="W139" s="47">
        <v>8725160881.4500008</v>
      </c>
      <c r="X139" s="47">
        <v>8725160881.4500008</v>
      </c>
      <c r="Y139" s="47">
        <v>65241170.649999999</v>
      </c>
      <c r="Z139" s="47">
        <v>65241170.649999999</v>
      </c>
      <c r="AA139" s="47">
        <v>0</v>
      </c>
      <c r="AB139" s="15">
        <f t="shared" si="19"/>
        <v>126559360.64999962</v>
      </c>
      <c r="AC139" s="49">
        <f t="shared" si="21"/>
        <v>0.9923388057742456</v>
      </c>
      <c r="AD139" s="49">
        <f t="shared" si="22"/>
        <v>0.98546626036604668</v>
      </c>
      <c r="AE139" s="49">
        <f t="shared" si="23"/>
        <v>2.3944964335476514E-4</v>
      </c>
      <c r="AF139" s="49">
        <f t="shared" si="24"/>
        <v>0.98570571000940144</v>
      </c>
    </row>
    <row r="140" spans="1:32" outlineLevel="2" x14ac:dyDescent="0.35">
      <c r="A140" s="12" t="s">
        <v>145</v>
      </c>
      <c r="B140" s="12" t="s">
        <v>153</v>
      </c>
      <c r="C140" s="12" t="s">
        <v>33</v>
      </c>
      <c r="D140" s="12" t="s">
        <v>41</v>
      </c>
      <c r="E140" s="13"/>
      <c r="F140" s="12" t="s">
        <v>184</v>
      </c>
      <c r="G140" s="13">
        <v>1111</v>
      </c>
      <c r="H140" s="13">
        <v>3480</v>
      </c>
      <c r="I140" s="40" t="s">
        <v>4</v>
      </c>
      <c r="J140" s="47">
        <v>5564773454</v>
      </c>
      <c r="K140" s="47">
        <v>5564773454</v>
      </c>
      <c r="L140" s="47">
        <v>0</v>
      </c>
      <c r="M140" s="47">
        <v>0</v>
      </c>
      <c r="N140" s="47">
        <v>0</v>
      </c>
      <c r="O140" s="47">
        <v>0</v>
      </c>
      <c r="P140" s="47">
        <v>0</v>
      </c>
      <c r="Q140" s="48">
        <v>-119398677</v>
      </c>
      <c r="R140" s="47">
        <v>0</v>
      </c>
      <c r="S140" s="47">
        <f t="shared" si="29"/>
        <v>5445374777</v>
      </c>
      <c r="T140" s="47">
        <v>0</v>
      </c>
      <c r="U140" s="47">
        <v>1703511.33</v>
      </c>
      <c r="V140" s="47">
        <v>0</v>
      </c>
      <c r="W140" s="47">
        <v>5411241648.3599997</v>
      </c>
      <c r="X140" s="47">
        <v>5411241648.3599997</v>
      </c>
      <c r="Y140" s="47">
        <v>32429617.309999999</v>
      </c>
      <c r="Z140" s="47">
        <v>151828294.31</v>
      </c>
      <c r="AA140" s="47">
        <v>0</v>
      </c>
      <c r="AB140" s="15">
        <f t="shared" si="19"/>
        <v>32429617.31000042</v>
      </c>
      <c r="AC140" s="49">
        <f t="shared" si="21"/>
        <v>0.97241005282440729</v>
      </c>
      <c r="AD140" s="49">
        <f t="shared" si="22"/>
        <v>0.99373172094891049</v>
      </c>
      <c r="AE140" s="49">
        <f t="shared" si="23"/>
        <v>3.1283637945274894E-4</v>
      </c>
      <c r="AF140" s="49">
        <f t="shared" si="24"/>
        <v>0.99404455732836328</v>
      </c>
    </row>
    <row r="141" spans="1:32" outlineLevel="1" x14ac:dyDescent="0.35">
      <c r="A141" s="34"/>
      <c r="B141" s="34"/>
      <c r="C141" s="34"/>
      <c r="D141" s="34" t="s">
        <v>576</v>
      </c>
      <c r="E141" s="33"/>
      <c r="F141" s="34"/>
      <c r="G141" s="33"/>
      <c r="H141" s="33"/>
      <c r="I141" s="51"/>
      <c r="J141" s="52">
        <f t="shared" ref="J141:AB141" si="30">SUBTOTAL(9,J126:J140)</f>
        <v>90821194378</v>
      </c>
      <c r="K141" s="52">
        <f t="shared" si="30"/>
        <v>91806977666</v>
      </c>
      <c r="L141" s="52">
        <f t="shared" si="30"/>
        <v>0</v>
      </c>
      <c r="M141" s="52">
        <f t="shared" si="30"/>
        <v>0</v>
      </c>
      <c r="N141" s="52">
        <f t="shared" si="30"/>
        <v>0</v>
      </c>
      <c r="O141" s="52">
        <f t="shared" si="30"/>
        <v>0</v>
      </c>
      <c r="P141" s="52">
        <f t="shared" si="30"/>
        <v>0</v>
      </c>
      <c r="Q141" s="53">
        <f t="shared" si="30"/>
        <v>640051032</v>
      </c>
      <c r="R141" s="52">
        <f t="shared" si="30"/>
        <v>0</v>
      </c>
      <c r="S141" s="52">
        <f t="shared" si="30"/>
        <v>92447028698</v>
      </c>
      <c r="T141" s="52">
        <f t="shared" si="30"/>
        <v>0</v>
      </c>
      <c r="U141" s="52">
        <f t="shared" si="30"/>
        <v>39780551.809999995</v>
      </c>
      <c r="V141" s="52">
        <f t="shared" si="30"/>
        <v>0</v>
      </c>
      <c r="W141" s="52">
        <f t="shared" si="30"/>
        <v>91091751784.059998</v>
      </c>
      <c r="X141" s="52">
        <f t="shared" si="30"/>
        <v>91091751784.059998</v>
      </c>
      <c r="Y141" s="52">
        <f t="shared" si="30"/>
        <v>552546653.12999988</v>
      </c>
      <c r="Z141" s="52">
        <f t="shared" si="30"/>
        <v>675445330.12999988</v>
      </c>
      <c r="AA141" s="52">
        <f t="shared" si="30"/>
        <v>0</v>
      </c>
      <c r="AB141" s="54">
        <f t="shared" si="30"/>
        <v>1315496362.1299992</v>
      </c>
      <c r="AC141" s="55">
        <f t="shared" si="21"/>
        <v>0.99220946054294434</v>
      </c>
      <c r="AD141" s="55">
        <f t="shared" si="22"/>
        <v>0.9853399624300816</v>
      </c>
      <c r="AE141" s="55">
        <f t="shared" si="23"/>
        <v>4.3030644002580701E-4</v>
      </c>
      <c r="AF141" s="55">
        <f t="shared" si="24"/>
        <v>0.98577026887010744</v>
      </c>
    </row>
    <row r="142" spans="1:32" outlineLevel="2" x14ac:dyDescent="0.35">
      <c r="A142" s="12" t="s">
        <v>31</v>
      </c>
      <c r="B142" s="12" t="s">
        <v>32</v>
      </c>
      <c r="C142" s="12" t="s">
        <v>33</v>
      </c>
      <c r="D142" s="12" t="s">
        <v>42</v>
      </c>
      <c r="E142" s="13"/>
      <c r="F142" s="12" t="s">
        <v>184</v>
      </c>
      <c r="G142" s="13">
        <v>1111</v>
      </c>
      <c r="H142" s="13">
        <v>3480</v>
      </c>
      <c r="I142" s="40" t="s">
        <v>5</v>
      </c>
      <c r="J142" s="47">
        <v>350545346</v>
      </c>
      <c r="K142" s="47">
        <v>350545346</v>
      </c>
      <c r="L142" s="47">
        <v>0</v>
      </c>
      <c r="M142" s="47">
        <v>0</v>
      </c>
      <c r="N142" s="47">
        <v>0</v>
      </c>
      <c r="O142" s="47">
        <v>0</v>
      </c>
      <c r="P142" s="47">
        <v>0</v>
      </c>
      <c r="Q142" s="47">
        <v>0</v>
      </c>
      <c r="R142" s="47">
        <v>0</v>
      </c>
      <c r="S142" s="47">
        <f t="shared" ref="S142:S157" si="31">+K142+N142+P142+Q142</f>
        <v>350545346</v>
      </c>
      <c r="T142" s="47">
        <v>0</v>
      </c>
      <c r="U142" s="47">
        <v>151987.93</v>
      </c>
      <c r="V142" s="47">
        <v>0</v>
      </c>
      <c r="W142" s="47">
        <v>228368859.47</v>
      </c>
      <c r="X142" s="47">
        <v>228368859.47</v>
      </c>
      <c r="Y142" s="47">
        <v>122024498.59999999</v>
      </c>
      <c r="Z142" s="47">
        <v>122024498.59999999</v>
      </c>
      <c r="AA142" s="47">
        <v>0</v>
      </c>
      <c r="AB142" s="15">
        <f t="shared" si="19"/>
        <v>122024498.59999999</v>
      </c>
      <c r="AC142" s="49">
        <f t="shared" si="21"/>
        <v>0.65146738382314739</v>
      </c>
      <c r="AD142" s="49">
        <f t="shared" si="22"/>
        <v>0.65146738382314739</v>
      </c>
      <c r="AE142" s="49">
        <f t="shared" si="23"/>
        <v>4.335756607078161E-4</v>
      </c>
      <c r="AF142" s="49">
        <f t="shared" si="24"/>
        <v>0.65190095948385518</v>
      </c>
    </row>
    <row r="143" spans="1:32" outlineLevel="2" x14ac:dyDescent="0.35">
      <c r="A143" s="12" t="s">
        <v>94</v>
      </c>
      <c r="B143" s="12" t="s">
        <v>32</v>
      </c>
      <c r="C143" s="12" t="s">
        <v>33</v>
      </c>
      <c r="D143" s="12" t="s">
        <v>42</v>
      </c>
      <c r="E143" s="13"/>
      <c r="F143" s="12" t="s">
        <v>184</v>
      </c>
      <c r="G143" s="13">
        <v>1111</v>
      </c>
      <c r="H143" s="13">
        <v>3480</v>
      </c>
      <c r="I143" s="40" t="s">
        <v>5</v>
      </c>
      <c r="J143" s="47">
        <v>359954671</v>
      </c>
      <c r="K143" s="47">
        <v>355954671</v>
      </c>
      <c r="L143" s="47">
        <v>0</v>
      </c>
      <c r="M143" s="47">
        <v>0</v>
      </c>
      <c r="N143" s="47">
        <v>0</v>
      </c>
      <c r="O143" s="47">
        <v>0</v>
      </c>
      <c r="P143" s="47">
        <v>0</v>
      </c>
      <c r="Q143" s="48">
        <v>-3000000</v>
      </c>
      <c r="R143" s="47">
        <v>0</v>
      </c>
      <c r="S143" s="47">
        <f t="shared" si="31"/>
        <v>352954671</v>
      </c>
      <c r="T143" s="47">
        <v>0</v>
      </c>
      <c r="U143" s="47">
        <v>7273.6</v>
      </c>
      <c r="V143" s="47">
        <v>0</v>
      </c>
      <c r="W143" s="47">
        <v>225879948.36000001</v>
      </c>
      <c r="X143" s="47">
        <v>225879948.36000001</v>
      </c>
      <c r="Y143" s="47">
        <v>127067449.04000001</v>
      </c>
      <c r="Z143" s="47">
        <v>130067449.04000001</v>
      </c>
      <c r="AA143" s="47">
        <v>0</v>
      </c>
      <c r="AB143" s="15">
        <f t="shared" si="19"/>
        <v>127067449.03999996</v>
      </c>
      <c r="AC143" s="49">
        <f t="shared" si="21"/>
        <v>0.63457503655008929</v>
      </c>
      <c r="AD143" s="49">
        <f t="shared" si="22"/>
        <v>0.6399687181360465</v>
      </c>
      <c r="AE143" s="49">
        <f t="shared" si="23"/>
        <v>2.0607745406491591E-5</v>
      </c>
      <c r="AF143" s="49">
        <f t="shared" si="24"/>
        <v>0.63998932588145296</v>
      </c>
    </row>
    <row r="144" spans="1:32" outlineLevel="2" x14ac:dyDescent="0.35">
      <c r="A144" s="12" t="s">
        <v>126</v>
      </c>
      <c r="B144" s="12" t="s">
        <v>127</v>
      </c>
      <c r="C144" s="12" t="s">
        <v>33</v>
      </c>
      <c r="D144" s="12" t="s">
        <v>42</v>
      </c>
      <c r="E144" s="13"/>
      <c r="F144" s="12" t="s">
        <v>184</v>
      </c>
      <c r="G144" s="13">
        <v>1111</v>
      </c>
      <c r="H144" s="13">
        <v>3480</v>
      </c>
      <c r="I144" s="40" t="s">
        <v>5</v>
      </c>
      <c r="J144" s="47">
        <v>22952115</v>
      </c>
      <c r="K144" s="47">
        <v>22952115</v>
      </c>
      <c r="L144" s="47">
        <v>0</v>
      </c>
      <c r="M144" s="47">
        <v>0</v>
      </c>
      <c r="N144" s="47">
        <v>0</v>
      </c>
      <c r="O144" s="47">
        <v>0</v>
      </c>
      <c r="P144" s="47">
        <v>0</v>
      </c>
      <c r="Q144" s="48">
        <v>4000000</v>
      </c>
      <c r="R144" s="47">
        <v>0</v>
      </c>
      <c r="S144" s="47">
        <f t="shared" si="31"/>
        <v>26952115</v>
      </c>
      <c r="T144" s="47">
        <v>0</v>
      </c>
      <c r="U144" s="47">
        <v>0</v>
      </c>
      <c r="V144" s="47">
        <v>0</v>
      </c>
      <c r="W144" s="47">
        <v>16615852.9</v>
      </c>
      <c r="X144" s="47">
        <v>16615852.9</v>
      </c>
      <c r="Y144" s="47">
        <v>6336262.0999999996</v>
      </c>
      <c r="Z144" s="47">
        <v>6336262.0999999996</v>
      </c>
      <c r="AA144" s="47">
        <v>0</v>
      </c>
      <c r="AB144" s="15">
        <f t="shared" si="19"/>
        <v>10336262.1</v>
      </c>
      <c r="AC144" s="49">
        <f t="shared" si="21"/>
        <v>0.72393558937814662</v>
      </c>
      <c r="AD144" s="49">
        <f t="shared" si="22"/>
        <v>0.61649532513496619</v>
      </c>
      <c r="AE144" s="49">
        <f t="shared" si="23"/>
        <v>0</v>
      </c>
      <c r="AF144" s="49">
        <f t="shared" si="24"/>
        <v>0.61649532513496619</v>
      </c>
    </row>
    <row r="145" spans="1:32" outlineLevel="2" x14ac:dyDescent="0.35">
      <c r="A145" s="12" t="s">
        <v>126</v>
      </c>
      <c r="B145" s="12" t="s">
        <v>128</v>
      </c>
      <c r="C145" s="12" t="s">
        <v>33</v>
      </c>
      <c r="D145" s="12" t="s">
        <v>42</v>
      </c>
      <c r="E145" s="13"/>
      <c r="F145" s="12" t="s">
        <v>184</v>
      </c>
      <c r="G145" s="13">
        <v>1111</v>
      </c>
      <c r="H145" s="13">
        <v>3480</v>
      </c>
      <c r="I145" s="40" t="s">
        <v>5</v>
      </c>
      <c r="J145" s="47">
        <v>618520073</v>
      </c>
      <c r="K145" s="47">
        <v>618520073</v>
      </c>
      <c r="L145" s="47">
        <v>0</v>
      </c>
      <c r="M145" s="47">
        <v>0</v>
      </c>
      <c r="N145" s="47">
        <v>0</v>
      </c>
      <c r="O145" s="47">
        <v>0</v>
      </c>
      <c r="P145" s="47">
        <v>0</v>
      </c>
      <c r="Q145" s="47">
        <v>0</v>
      </c>
      <c r="R145" s="47">
        <v>0</v>
      </c>
      <c r="S145" s="47">
        <f t="shared" si="31"/>
        <v>618520073</v>
      </c>
      <c r="T145" s="47">
        <v>0</v>
      </c>
      <c r="U145" s="47">
        <v>191853.44</v>
      </c>
      <c r="V145" s="47">
        <v>0</v>
      </c>
      <c r="W145" s="47">
        <v>401543568.27999997</v>
      </c>
      <c r="X145" s="47">
        <v>401543568.27999997</v>
      </c>
      <c r="Y145" s="47">
        <v>216784651.28</v>
      </c>
      <c r="Z145" s="47">
        <v>216784651.28</v>
      </c>
      <c r="AA145" s="47">
        <v>0</v>
      </c>
      <c r="AB145" s="15">
        <f t="shared" si="19"/>
        <v>216784651.27999997</v>
      </c>
      <c r="AC145" s="49">
        <f t="shared" si="21"/>
        <v>0.6492005446684993</v>
      </c>
      <c r="AD145" s="49">
        <f t="shared" si="22"/>
        <v>0.6492005446684993</v>
      </c>
      <c r="AE145" s="49">
        <f t="shared" si="23"/>
        <v>3.101814288248653E-4</v>
      </c>
      <c r="AF145" s="49">
        <f t="shared" si="24"/>
        <v>0.64951072609732419</v>
      </c>
    </row>
    <row r="146" spans="1:32" outlineLevel="2" x14ac:dyDescent="0.35">
      <c r="A146" s="12" t="s">
        <v>126</v>
      </c>
      <c r="B146" s="12" t="s">
        <v>134</v>
      </c>
      <c r="C146" s="12" t="s">
        <v>33</v>
      </c>
      <c r="D146" s="12" t="s">
        <v>42</v>
      </c>
      <c r="E146" s="13"/>
      <c r="F146" s="12" t="s">
        <v>184</v>
      </c>
      <c r="G146" s="13">
        <v>1111</v>
      </c>
      <c r="H146" s="13">
        <v>3480</v>
      </c>
      <c r="I146" s="40" t="s">
        <v>5</v>
      </c>
      <c r="J146" s="47">
        <v>123051250</v>
      </c>
      <c r="K146" s="47">
        <v>122251250</v>
      </c>
      <c r="L146" s="47">
        <v>0</v>
      </c>
      <c r="M146" s="47">
        <v>0</v>
      </c>
      <c r="N146" s="48">
        <v>-1700000</v>
      </c>
      <c r="O146" s="47">
        <v>0</v>
      </c>
      <c r="P146" s="47">
        <v>0</v>
      </c>
      <c r="Q146" s="47">
        <v>0</v>
      </c>
      <c r="R146" s="47">
        <v>0</v>
      </c>
      <c r="S146" s="47">
        <f t="shared" si="31"/>
        <v>120551250</v>
      </c>
      <c r="T146" s="47">
        <v>0</v>
      </c>
      <c r="U146" s="47">
        <v>0</v>
      </c>
      <c r="V146" s="47">
        <v>0</v>
      </c>
      <c r="W146" s="47">
        <v>76878843.799999997</v>
      </c>
      <c r="X146" s="47">
        <v>76878843.799999997</v>
      </c>
      <c r="Y146" s="47">
        <v>43672406.200000003</v>
      </c>
      <c r="Z146" s="47">
        <v>45372406.200000003</v>
      </c>
      <c r="AA146" s="47">
        <v>0</v>
      </c>
      <c r="AB146" s="15">
        <f t="shared" si="19"/>
        <v>43672406.200000003</v>
      </c>
      <c r="AC146" s="49">
        <f t="shared" si="21"/>
        <v>0.62885936790012364</v>
      </c>
      <c r="AD146" s="49">
        <f t="shared" si="22"/>
        <v>0.63772747109631789</v>
      </c>
      <c r="AE146" s="49">
        <f t="shared" si="23"/>
        <v>0</v>
      </c>
      <c r="AF146" s="49">
        <f t="shared" si="24"/>
        <v>0.63772747109631789</v>
      </c>
    </row>
    <row r="147" spans="1:32" outlineLevel="2" x14ac:dyDescent="0.35">
      <c r="A147" s="12" t="s">
        <v>136</v>
      </c>
      <c r="B147" s="12" t="s">
        <v>32</v>
      </c>
      <c r="C147" s="12" t="s">
        <v>33</v>
      </c>
      <c r="D147" s="12" t="s">
        <v>42</v>
      </c>
      <c r="E147" s="13"/>
      <c r="F147" s="12" t="s">
        <v>184</v>
      </c>
      <c r="G147" s="13">
        <v>1111</v>
      </c>
      <c r="H147" s="13">
        <v>3480</v>
      </c>
      <c r="I147" s="40" t="s">
        <v>5</v>
      </c>
      <c r="J147" s="47">
        <v>69173506</v>
      </c>
      <c r="K147" s="47">
        <v>69173506</v>
      </c>
      <c r="L147" s="47">
        <v>0</v>
      </c>
      <c r="M147" s="47">
        <v>0</v>
      </c>
      <c r="N147" s="48">
        <v>-350000</v>
      </c>
      <c r="O147" s="47">
        <v>0</v>
      </c>
      <c r="P147" s="47">
        <v>0</v>
      </c>
      <c r="Q147" s="47">
        <v>0</v>
      </c>
      <c r="R147" s="47">
        <v>0</v>
      </c>
      <c r="S147" s="47">
        <f t="shared" si="31"/>
        <v>68823506</v>
      </c>
      <c r="T147" s="47">
        <v>0</v>
      </c>
      <c r="U147" s="47">
        <v>0</v>
      </c>
      <c r="V147" s="47">
        <v>0</v>
      </c>
      <c r="W147" s="47">
        <v>36194112.030000001</v>
      </c>
      <c r="X147" s="47">
        <v>36194112.030000001</v>
      </c>
      <c r="Y147" s="47">
        <v>32629393.969999999</v>
      </c>
      <c r="Z147" s="47">
        <v>32979393.969999999</v>
      </c>
      <c r="AA147" s="47">
        <v>0</v>
      </c>
      <c r="AB147" s="15">
        <f t="shared" si="19"/>
        <v>32629393.969999999</v>
      </c>
      <c r="AC147" s="49">
        <f t="shared" si="21"/>
        <v>0.52323662805236448</v>
      </c>
      <c r="AD147" s="49">
        <f t="shared" si="22"/>
        <v>0.52589753317710963</v>
      </c>
      <c r="AE147" s="49">
        <f t="shared" si="23"/>
        <v>0</v>
      </c>
      <c r="AF147" s="49">
        <f t="shared" si="24"/>
        <v>0.52589753317710963</v>
      </c>
    </row>
    <row r="148" spans="1:32" outlineLevel="2" x14ac:dyDescent="0.35">
      <c r="A148" s="12" t="s">
        <v>138</v>
      </c>
      <c r="B148" s="12" t="s">
        <v>32</v>
      </c>
      <c r="C148" s="12" t="s">
        <v>33</v>
      </c>
      <c r="D148" s="12" t="s">
        <v>42</v>
      </c>
      <c r="E148" s="13"/>
      <c r="F148" s="12" t="s">
        <v>184</v>
      </c>
      <c r="G148" s="13">
        <v>1111</v>
      </c>
      <c r="H148" s="13">
        <v>3480</v>
      </c>
      <c r="I148" s="40" t="s">
        <v>5</v>
      </c>
      <c r="J148" s="47">
        <v>507776831</v>
      </c>
      <c r="K148" s="47">
        <v>507776831</v>
      </c>
      <c r="L148" s="47">
        <v>0</v>
      </c>
      <c r="M148" s="47">
        <v>0</v>
      </c>
      <c r="N148" s="48">
        <v>-11000000</v>
      </c>
      <c r="O148" s="47">
        <v>0</v>
      </c>
      <c r="P148" s="47">
        <v>0</v>
      </c>
      <c r="Q148" s="47">
        <v>0</v>
      </c>
      <c r="R148" s="47">
        <v>0</v>
      </c>
      <c r="S148" s="47">
        <f t="shared" si="31"/>
        <v>496776831</v>
      </c>
      <c r="T148" s="47">
        <v>0</v>
      </c>
      <c r="U148" s="47">
        <v>0</v>
      </c>
      <c r="V148" s="47">
        <v>0</v>
      </c>
      <c r="W148" s="47">
        <v>292756434.39999998</v>
      </c>
      <c r="X148" s="47">
        <v>292756434.39999998</v>
      </c>
      <c r="Y148" s="47">
        <v>204020396.59999999</v>
      </c>
      <c r="Z148" s="47">
        <v>215020396.59999999</v>
      </c>
      <c r="AA148" s="47">
        <v>0</v>
      </c>
      <c r="AB148" s="15">
        <f t="shared" si="19"/>
        <v>204020396.60000002</v>
      </c>
      <c r="AC148" s="49">
        <f t="shared" si="21"/>
        <v>0.57654547534879541</v>
      </c>
      <c r="AD148" s="49">
        <f t="shared" si="22"/>
        <v>0.58931177166754778</v>
      </c>
      <c r="AE148" s="49">
        <f t="shared" si="23"/>
        <v>0</v>
      </c>
      <c r="AF148" s="49">
        <f t="shared" si="24"/>
        <v>0.58931177166754778</v>
      </c>
    </row>
    <row r="149" spans="1:32" outlineLevel="2" x14ac:dyDescent="0.35">
      <c r="A149" s="12" t="s">
        <v>141</v>
      </c>
      <c r="B149" s="12" t="s">
        <v>32</v>
      </c>
      <c r="C149" s="12" t="s">
        <v>33</v>
      </c>
      <c r="D149" s="12" t="s">
        <v>42</v>
      </c>
      <c r="E149" s="13"/>
      <c r="F149" s="12" t="s">
        <v>184</v>
      </c>
      <c r="G149" s="13">
        <v>1111</v>
      </c>
      <c r="H149" s="13">
        <v>3480</v>
      </c>
      <c r="I149" s="40" t="s">
        <v>5</v>
      </c>
      <c r="J149" s="47">
        <v>150934199</v>
      </c>
      <c r="K149" s="47">
        <v>150579472</v>
      </c>
      <c r="L149" s="47">
        <v>0</v>
      </c>
      <c r="M149" s="47">
        <v>0</v>
      </c>
      <c r="N149" s="48">
        <v>-2900000</v>
      </c>
      <c r="O149" s="47">
        <v>0</v>
      </c>
      <c r="P149" s="47">
        <v>0</v>
      </c>
      <c r="Q149" s="47">
        <v>0</v>
      </c>
      <c r="R149" s="47">
        <v>0</v>
      </c>
      <c r="S149" s="47">
        <f t="shared" si="31"/>
        <v>147679472</v>
      </c>
      <c r="T149" s="47">
        <v>0</v>
      </c>
      <c r="U149" s="47">
        <v>0</v>
      </c>
      <c r="V149" s="47">
        <v>0</v>
      </c>
      <c r="W149" s="47">
        <v>89279578.290000007</v>
      </c>
      <c r="X149" s="47">
        <v>89279578.290000007</v>
      </c>
      <c r="Y149" s="47">
        <v>58399893.710000001</v>
      </c>
      <c r="Z149" s="47">
        <v>61299893.710000001</v>
      </c>
      <c r="AA149" s="47">
        <v>0</v>
      </c>
      <c r="AB149" s="15">
        <f t="shared" si="19"/>
        <v>58399893.709999993</v>
      </c>
      <c r="AC149" s="49">
        <f t="shared" si="21"/>
        <v>0.59290670304648174</v>
      </c>
      <c r="AD149" s="49">
        <f t="shared" si="22"/>
        <v>0.60454968507742235</v>
      </c>
      <c r="AE149" s="49">
        <f t="shared" si="23"/>
        <v>0</v>
      </c>
      <c r="AF149" s="49">
        <f t="shared" si="24"/>
        <v>0.60454968507742235</v>
      </c>
    </row>
    <row r="150" spans="1:32" outlineLevel="2" x14ac:dyDescent="0.35">
      <c r="A150" s="12" t="s">
        <v>142</v>
      </c>
      <c r="B150" s="12" t="s">
        <v>32</v>
      </c>
      <c r="C150" s="12" t="s">
        <v>33</v>
      </c>
      <c r="D150" s="12" t="s">
        <v>42</v>
      </c>
      <c r="E150" s="13"/>
      <c r="F150" s="12" t="s">
        <v>184</v>
      </c>
      <c r="G150" s="13">
        <v>1111</v>
      </c>
      <c r="H150" s="13">
        <v>3480</v>
      </c>
      <c r="I150" s="40" t="s">
        <v>5</v>
      </c>
      <c r="J150" s="47">
        <v>2822909430</v>
      </c>
      <c r="K150" s="47">
        <v>2822909430</v>
      </c>
      <c r="L150" s="47">
        <v>0</v>
      </c>
      <c r="M150" s="47">
        <v>0</v>
      </c>
      <c r="N150" s="48">
        <v>46634945</v>
      </c>
      <c r="O150" s="47">
        <v>0</v>
      </c>
      <c r="P150" s="47">
        <v>0</v>
      </c>
      <c r="Q150" s="47">
        <v>0</v>
      </c>
      <c r="R150" s="47">
        <v>0</v>
      </c>
      <c r="S150" s="47">
        <f t="shared" si="31"/>
        <v>2869544375</v>
      </c>
      <c r="T150" s="47">
        <v>0</v>
      </c>
      <c r="U150" s="47">
        <v>2390474.88</v>
      </c>
      <c r="V150" s="47">
        <v>0</v>
      </c>
      <c r="W150" s="47">
        <v>1761822165.48</v>
      </c>
      <c r="X150" s="47">
        <v>1761822165.48</v>
      </c>
      <c r="Y150" s="47">
        <v>1058696789.64</v>
      </c>
      <c r="Z150" s="47">
        <v>1058696789.64</v>
      </c>
      <c r="AA150" s="47">
        <v>0</v>
      </c>
      <c r="AB150" s="15">
        <f t="shared" si="19"/>
        <v>1105331734.6399999</v>
      </c>
      <c r="AC150" s="49">
        <f t="shared" si="21"/>
        <v>0.62411572498803125</v>
      </c>
      <c r="AD150" s="49">
        <f t="shared" si="22"/>
        <v>0.6139727898370626</v>
      </c>
      <c r="AE150" s="49">
        <f t="shared" si="23"/>
        <v>8.3305032702273506E-4</v>
      </c>
      <c r="AF150" s="49">
        <f t="shared" si="24"/>
        <v>0.61480584016408535</v>
      </c>
    </row>
    <row r="151" spans="1:32" outlineLevel="2" x14ac:dyDescent="0.35">
      <c r="A151" s="12" t="s">
        <v>143</v>
      </c>
      <c r="B151" s="12" t="s">
        <v>32</v>
      </c>
      <c r="C151" s="12" t="s">
        <v>33</v>
      </c>
      <c r="D151" s="12" t="s">
        <v>42</v>
      </c>
      <c r="E151" s="13"/>
      <c r="F151" s="12" t="s">
        <v>184</v>
      </c>
      <c r="G151" s="13">
        <v>1111</v>
      </c>
      <c r="H151" s="13">
        <v>3460</v>
      </c>
      <c r="I151" s="40" t="s">
        <v>5</v>
      </c>
      <c r="J151" s="47">
        <v>45310687</v>
      </c>
      <c r="K151" s="47">
        <v>45310687</v>
      </c>
      <c r="L151" s="47">
        <v>0</v>
      </c>
      <c r="M151" s="47">
        <v>0</v>
      </c>
      <c r="N151" s="47">
        <v>0</v>
      </c>
      <c r="O151" s="47">
        <v>0</v>
      </c>
      <c r="P151" s="47">
        <v>0</v>
      </c>
      <c r="Q151" s="47">
        <v>0</v>
      </c>
      <c r="R151" s="47">
        <v>0</v>
      </c>
      <c r="S151" s="47">
        <f t="shared" si="31"/>
        <v>45310687</v>
      </c>
      <c r="T151" s="47">
        <v>0</v>
      </c>
      <c r="U151" s="47">
        <v>21214.67</v>
      </c>
      <c r="V151" s="47">
        <v>0</v>
      </c>
      <c r="W151" s="47">
        <v>29034758.02</v>
      </c>
      <c r="X151" s="47">
        <v>29034758.02</v>
      </c>
      <c r="Y151" s="47">
        <v>16254714.310000001</v>
      </c>
      <c r="Z151" s="47">
        <v>16254714.310000001</v>
      </c>
      <c r="AA151" s="47">
        <v>0</v>
      </c>
      <c r="AB151" s="15">
        <f t="shared" ref="AB151:AB212" si="32">+S151-T151-U151-V151-W151-AA151</f>
        <v>16254714.309999999</v>
      </c>
      <c r="AC151" s="49">
        <f t="shared" si="21"/>
        <v>0.6407927123241367</v>
      </c>
      <c r="AD151" s="49">
        <f t="shared" si="22"/>
        <v>0.6407927123241367</v>
      </c>
      <c r="AE151" s="49">
        <f t="shared" si="23"/>
        <v>4.6820455403821174E-4</v>
      </c>
      <c r="AF151" s="49">
        <f t="shared" si="24"/>
        <v>0.64126091687817488</v>
      </c>
    </row>
    <row r="152" spans="1:32" outlineLevel="2" x14ac:dyDescent="0.35">
      <c r="A152" s="12" t="s">
        <v>145</v>
      </c>
      <c r="B152" s="12" t="s">
        <v>127</v>
      </c>
      <c r="C152" s="12" t="s">
        <v>33</v>
      </c>
      <c r="D152" s="12" t="s">
        <v>42</v>
      </c>
      <c r="E152" s="13"/>
      <c r="F152" s="12">
        <v>280</v>
      </c>
      <c r="G152" s="13">
        <v>1111</v>
      </c>
      <c r="H152" s="13">
        <v>3410</v>
      </c>
      <c r="I152" s="40" t="s">
        <v>5</v>
      </c>
      <c r="J152" s="47">
        <v>145765939810</v>
      </c>
      <c r="K152" s="47">
        <v>145063334002</v>
      </c>
      <c r="L152" s="47">
        <v>0</v>
      </c>
      <c r="M152" s="47">
        <v>0</v>
      </c>
      <c r="N152" s="47">
        <v>0</v>
      </c>
      <c r="O152" s="47">
        <v>0</v>
      </c>
      <c r="P152" s="47">
        <v>0</v>
      </c>
      <c r="Q152" s="48">
        <v>-2675000000</v>
      </c>
      <c r="R152" s="47">
        <v>0</v>
      </c>
      <c r="S152" s="47">
        <f t="shared" si="31"/>
        <v>142388334002</v>
      </c>
      <c r="T152" s="47">
        <v>0</v>
      </c>
      <c r="U152" s="47">
        <v>25572605.66</v>
      </c>
      <c r="V152" s="47">
        <v>0</v>
      </c>
      <c r="W152" s="47">
        <v>93088257075.410004</v>
      </c>
      <c r="X152" s="47">
        <v>93088257075.410004</v>
      </c>
      <c r="Y152" s="47">
        <v>49274504320.93</v>
      </c>
      <c r="Z152" s="47">
        <v>51949504320.93</v>
      </c>
      <c r="AA152" s="47">
        <v>0</v>
      </c>
      <c r="AB152" s="15">
        <f t="shared" si="32"/>
        <v>49274504320.929993</v>
      </c>
      <c r="AC152" s="49">
        <f t="shared" si="21"/>
        <v>0.64170769075338219</v>
      </c>
      <c r="AD152" s="49">
        <f t="shared" si="22"/>
        <v>0.65376322946585275</v>
      </c>
      <c r="AE152" s="49">
        <f t="shared" si="23"/>
        <v>1.7959761829674056E-4</v>
      </c>
      <c r="AF152" s="49">
        <f t="shared" si="24"/>
        <v>0.65394282708414952</v>
      </c>
    </row>
    <row r="153" spans="1:32" outlineLevel="2" x14ac:dyDescent="0.35">
      <c r="A153" s="12" t="s">
        <v>145</v>
      </c>
      <c r="B153" s="12" t="s">
        <v>128</v>
      </c>
      <c r="C153" s="12" t="s">
        <v>33</v>
      </c>
      <c r="D153" s="12" t="s">
        <v>42</v>
      </c>
      <c r="E153" s="13"/>
      <c r="F153" s="12">
        <v>280</v>
      </c>
      <c r="G153" s="13">
        <v>1111</v>
      </c>
      <c r="H153" s="13">
        <v>3420</v>
      </c>
      <c r="I153" s="40" t="s">
        <v>5</v>
      </c>
      <c r="J153" s="47">
        <v>47755062359</v>
      </c>
      <c r="K153" s="47">
        <v>47755062359</v>
      </c>
      <c r="L153" s="47">
        <v>0</v>
      </c>
      <c r="M153" s="47">
        <v>0</v>
      </c>
      <c r="N153" s="47">
        <v>0</v>
      </c>
      <c r="O153" s="47">
        <v>0</v>
      </c>
      <c r="P153" s="47">
        <v>0</v>
      </c>
      <c r="Q153" s="48">
        <v>86013763</v>
      </c>
      <c r="R153" s="47">
        <v>0</v>
      </c>
      <c r="S153" s="47">
        <f t="shared" si="31"/>
        <v>47841076122</v>
      </c>
      <c r="T153" s="47">
        <v>0</v>
      </c>
      <c r="U153" s="47">
        <v>17913223.370000001</v>
      </c>
      <c r="V153" s="47">
        <v>0</v>
      </c>
      <c r="W153" s="47">
        <v>31803127398.43</v>
      </c>
      <c r="X153" s="47">
        <v>31803127398.43</v>
      </c>
      <c r="Y153" s="47">
        <v>15934021737.200001</v>
      </c>
      <c r="Z153" s="47">
        <v>15934021737.200001</v>
      </c>
      <c r="AA153" s="47">
        <v>0</v>
      </c>
      <c r="AB153" s="15">
        <f t="shared" si="32"/>
        <v>16020035500.199997</v>
      </c>
      <c r="AC153" s="49">
        <f t="shared" si="21"/>
        <v>0.66596347753352536</v>
      </c>
      <c r="AD153" s="49">
        <f t="shared" si="22"/>
        <v>0.66476613772918758</v>
      </c>
      <c r="AE153" s="49">
        <f t="shared" si="23"/>
        <v>3.7443186529331643E-4</v>
      </c>
      <c r="AF153" s="49">
        <f t="shared" si="24"/>
        <v>0.66514056959448087</v>
      </c>
    </row>
    <row r="154" spans="1:32" outlineLevel="2" x14ac:dyDescent="0.35">
      <c r="A154" s="12" t="s">
        <v>145</v>
      </c>
      <c r="B154" s="12" t="s">
        <v>134</v>
      </c>
      <c r="C154" s="12" t="s">
        <v>33</v>
      </c>
      <c r="D154" s="12" t="s">
        <v>42</v>
      </c>
      <c r="E154" s="13"/>
      <c r="F154" s="12">
        <v>280</v>
      </c>
      <c r="G154" s="13">
        <v>1111</v>
      </c>
      <c r="H154" s="13">
        <v>3420</v>
      </c>
      <c r="I154" s="40" t="s">
        <v>5</v>
      </c>
      <c r="J154" s="47">
        <v>38768317399</v>
      </c>
      <c r="K154" s="47">
        <v>38768317399</v>
      </c>
      <c r="L154" s="47">
        <v>0</v>
      </c>
      <c r="M154" s="47">
        <v>0</v>
      </c>
      <c r="N154" s="47">
        <v>0</v>
      </c>
      <c r="O154" s="47">
        <v>0</v>
      </c>
      <c r="P154" s="47">
        <v>0</v>
      </c>
      <c r="Q154" s="47">
        <v>0</v>
      </c>
      <c r="R154" s="47">
        <v>0</v>
      </c>
      <c r="S154" s="47">
        <f t="shared" si="31"/>
        <v>38768317399</v>
      </c>
      <c r="T154" s="47">
        <v>0</v>
      </c>
      <c r="U154" s="47">
        <v>23856254.420000002</v>
      </c>
      <c r="V154" s="47">
        <v>0</v>
      </c>
      <c r="W154" s="47">
        <v>25532377762.34</v>
      </c>
      <c r="X154" s="47">
        <v>25532377762.34</v>
      </c>
      <c r="Y154" s="47">
        <v>13212083382.24</v>
      </c>
      <c r="Z154" s="47">
        <v>13212083382.24</v>
      </c>
      <c r="AA154" s="47">
        <v>0</v>
      </c>
      <c r="AB154" s="15">
        <f t="shared" si="32"/>
        <v>13212083382.240002</v>
      </c>
      <c r="AC154" s="49">
        <f t="shared" si="21"/>
        <v>0.65858875172639264</v>
      </c>
      <c r="AD154" s="49">
        <f t="shared" si="22"/>
        <v>0.65858875172639264</v>
      </c>
      <c r="AE154" s="49">
        <f t="shared" si="23"/>
        <v>6.1535439298212506E-4</v>
      </c>
      <c r="AF154" s="49">
        <f t="shared" si="24"/>
        <v>0.65920410611937474</v>
      </c>
    </row>
    <row r="155" spans="1:32" outlineLevel="2" x14ac:dyDescent="0.35">
      <c r="A155" s="12" t="s">
        <v>145</v>
      </c>
      <c r="B155" s="12" t="s">
        <v>152</v>
      </c>
      <c r="C155" s="12" t="s">
        <v>33</v>
      </c>
      <c r="D155" s="12" t="s">
        <v>42</v>
      </c>
      <c r="E155" s="13"/>
      <c r="F155" s="12" t="s">
        <v>184</v>
      </c>
      <c r="G155" s="13">
        <v>1111</v>
      </c>
      <c r="H155" s="13">
        <v>3480</v>
      </c>
      <c r="I155" s="40" t="s">
        <v>5</v>
      </c>
      <c r="J155" s="47">
        <v>0</v>
      </c>
      <c r="K155" s="47">
        <v>0</v>
      </c>
      <c r="L155" s="47">
        <v>0</v>
      </c>
      <c r="M155" s="47">
        <v>0</v>
      </c>
      <c r="N155" s="47">
        <v>0</v>
      </c>
      <c r="O155" s="47">
        <v>0</v>
      </c>
      <c r="P155" s="47">
        <v>0</v>
      </c>
      <c r="Q155" s="48">
        <v>29000000</v>
      </c>
      <c r="R155" s="47">
        <v>0</v>
      </c>
      <c r="S155" s="47">
        <f t="shared" si="31"/>
        <v>29000000</v>
      </c>
      <c r="T155" s="47">
        <v>0</v>
      </c>
      <c r="U155" s="47">
        <v>0</v>
      </c>
      <c r="V155" s="47">
        <v>0</v>
      </c>
      <c r="W155" s="47">
        <v>0</v>
      </c>
      <c r="X155" s="47">
        <v>0</v>
      </c>
      <c r="Y155" s="47">
        <v>0</v>
      </c>
      <c r="Z155" s="47">
        <v>0</v>
      </c>
      <c r="AA155" s="47">
        <v>0</v>
      </c>
      <c r="AB155" s="15">
        <f t="shared" si="32"/>
        <v>29000000</v>
      </c>
      <c r="AC155" s="49">
        <f t="shared" si="21"/>
        <v>0</v>
      </c>
      <c r="AD155" s="49">
        <f t="shared" si="22"/>
        <v>0</v>
      </c>
      <c r="AE155" s="49">
        <f t="shared" si="23"/>
        <v>0</v>
      </c>
      <c r="AF155" s="49">
        <f t="shared" si="24"/>
        <v>0</v>
      </c>
    </row>
    <row r="156" spans="1:32" outlineLevel="2" x14ac:dyDescent="0.35">
      <c r="A156" s="12" t="s">
        <v>145</v>
      </c>
      <c r="B156" s="12" t="s">
        <v>152</v>
      </c>
      <c r="C156" s="12" t="s">
        <v>33</v>
      </c>
      <c r="D156" s="12" t="s">
        <v>42</v>
      </c>
      <c r="E156" s="13"/>
      <c r="F156" s="12">
        <v>280</v>
      </c>
      <c r="G156" s="13">
        <v>1111</v>
      </c>
      <c r="H156" s="13">
        <v>3480</v>
      </c>
      <c r="I156" s="40" t="s">
        <v>5</v>
      </c>
      <c r="J156" s="47">
        <v>17582671223</v>
      </c>
      <c r="K156" s="47">
        <v>17582671223</v>
      </c>
      <c r="L156" s="47">
        <v>0</v>
      </c>
      <c r="M156" s="47">
        <v>0</v>
      </c>
      <c r="N156" s="47">
        <v>0</v>
      </c>
      <c r="O156" s="47">
        <v>0</v>
      </c>
      <c r="P156" s="47">
        <v>0</v>
      </c>
      <c r="Q156" s="48">
        <v>3638211</v>
      </c>
      <c r="R156" s="47">
        <v>0</v>
      </c>
      <c r="S156" s="47">
        <f t="shared" si="31"/>
        <v>17586309434</v>
      </c>
      <c r="T156" s="47">
        <v>0</v>
      </c>
      <c r="U156" s="47">
        <v>2179804.65</v>
      </c>
      <c r="V156" s="47">
        <v>0</v>
      </c>
      <c r="W156" s="47">
        <v>12278909855.549999</v>
      </c>
      <c r="X156" s="47">
        <v>12278909855.549999</v>
      </c>
      <c r="Y156" s="47">
        <v>5301581562.8000002</v>
      </c>
      <c r="Z156" s="47">
        <v>5301581562.8000002</v>
      </c>
      <c r="AA156" s="47">
        <v>0</v>
      </c>
      <c r="AB156" s="15">
        <f t="shared" si="32"/>
        <v>5305219773.7999992</v>
      </c>
      <c r="AC156" s="49">
        <f t="shared" si="21"/>
        <v>0.69835292372912494</v>
      </c>
      <c r="AD156" s="49">
        <f t="shared" si="22"/>
        <v>0.69820845025113187</v>
      </c>
      <c r="AE156" s="49">
        <f t="shared" si="23"/>
        <v>1.2394895348456314E-4</v>
      </c>
      <c r="AF156" s="49">
        <f t="shared" si="24"/>
        <v>0.69833239920461643</v>
      </c>
    </row>
    <row r="157" spans="1:32" outlineLevel="2" x14ac:dyDescent="0.35">
      <c r="A157" s="12" t="s">
        <v>145</v>
      </c>
      <c r="B157" s="12" t="s">
        <v>153</v>
      </c>
      <c r="C157" s="12" t="s">
        <v>33</v>
      </c>
      <c r="D157" s="12" t="s">
        <v>42</v>
      </c>
      <c r="E157" s="13"/>
      <c r="F157" s="12">
        <v>280</v>
      </c>
      <c r="G157" s="13">
        <v>1111</v>
      </c>
      <c r="H157" s="13">
        <v>3480</v>
      </c>
      <c r="I157" s="40" t="s">
        <v>5</v>
      </c>
      <c r="J157" s="47">
        <v>11732309998</v>
      </c>
      <c r="K157" s="47">
        <v>11732309998</v>
      </c>
      <c r="L157" s="47">
        <v>0</v>
      </c>
      <c r="M157" s="47">
        <v>0</v>
      </c>
      <c r="N157" s="47">
        <v>0</v>
      </c>
      <c r="O157" s="47">
        <v>0</v>
      </c>
      <c r="P157" s="47">
        <v>0</v>
      </c>
      <c r="Q157" s="48">
        <v>2073375</v>
      </c>
      <c r="R157" s="47">
        <v>0</v>
      </c>
      <c r="S157" s="47">
        <f t="shared" si="31"/>
        <v>11734383373</v>
      </c>
      <c r="T157" s="47">
        <v>0</v>
      </c>
      <c r="U157" s="47">
        <v>5915671.9000000004</v>
      </c>
      <c r="V157" s="47">
        <v>0</v>
      </c>
      <c r="W157" s="47">
        <v>8461312682.8000002</v>
      </c>
      <c r="X157" s="47">
        <v>8461312682.8000002</v>
      </c>
      <c r="Y157" s="47">
        <v>3265081643.3000002</v>
      </c>
      <c r="Z157" s="47">
        <v>3265081643.3000002</v>
      </c>
      <c r="AA157" s="47">
        <v>0</v>
      </c>
      <c r="AB157" s="15">
        <f t="shared" si="32"/>
        <v>3267155018.3000002</v>
      </c>
      <c r="AC157" s="49">
        <f t="shared" ref="AC157:AC214" si="33">IFERROR(W157/K157,0)</f>
        <v>0.72119750366657509</v>
      </c>
      <c r="AD157" s="49">
        <f t="shared" ref="AD157:AD214" si="34">IFERROR(W157/S157,0)</f>
        <v>0.72107007363240683</v>
      </c>
      <c r="AE157" s="49">
        <f t="shared" ref="AE157:AE214" si="35">IFERROR(((T157+U157+V157)/S157),0)</f>
        <v>5.0413146664455752E-4</v>
      </c>
      <c r="AF157" s="49">
        <f t="shared" ref="AF157:AF214" si="36">+AD157+AE157</f>
        <v>0.72157420509905135</v>
      </c>
    </row>
    <row r="158" spans="1:32" outlineLevel="1" x14ac:dyDescent="0.35">
      <c r="A158" s="34"/>
      <c r="B158" s="34"/>
      <c r="C158" s="34"/>
      <c r="D158" s="34" t="s">
        <v>577</v>
      </c>
      <c r="E158" s="33"/>
      <c r="F158" s="34"/>
      <c r="G158" s="33"/>
      <c r="H158" s="33"/>
      <c r="I158" s="51"/>
      <c r="J158" s="52">
        <f t="shared" ref="J158:AB158" si="37">SUBTOTAL(9,J142:J157)</f>
        <v>266675428897</v>
      </c>
      <c r="K158" s="52">
        <f t="shared" si="37"/>
        <v>265967668362</v>
      </c>
      <c r="L158" s="52">
        <f t="shared" si="37"/>
        <v>0</v>
      </c>
      <c r="M158" s="52">
        <f t="shared" si="37"/>
        <v>0</v>
      </c>
      <c r="N158" s="52">
        <f t="shared" si="37"/>
        <v>30684945</v>
      </c>
      <c r="O158" s="52">
        <f t="shared" si="37"/>
        <v>0</v>
      </c>
      <c r="P158" s="52">
        <f t="shared" si="37"/>
        <v>0</v>
      </c>
      <c r="Q158" s="53">
        <f t="shared" si="37"/>
        <v>-2553274651</v>
      </c>
      <c r="R158" s="52">
        <f t="shared" si="37"/>
        <v>0</v>
      </c>
      <c r="S158" s="52">
        <f t="shared" si="37"/>
        <v>263445078656</v>
      </c>
      <c r="T158" s="52">
        <f t="shared" si="37"/>
        <v>0</v>
      </c>
      <c r="U158" s="52">
        <f t="shared" si="37"/>
        <v>78200364.520000011</v>
      </c>
      <c r="V158" s="52">
        <f t="shared" si="37"/>
        <v>0</v>
      </c>
      <c r="W158" s="52">
        <f t="shared" si="37"/>
        <v>174322358895.55997</v>
      </c>
      <c r="X158" s="52">
        <f t="shared" si="37"/>
        <v>174322358895.55997</v>
      </c>
      <c r="Y158" s="52">
        <f t="shared" si="37"/>
        <v>88873159101.920013</v>
      </c>
      <c r="Z158" s="52">
        <f t="shared" si="37"/>
        <v>91567109101.920013</v>
      </c>
      <c r="AA158" s="52">
        <f t="shared" si="37"/>
        <v>0</v>
      </c>
      <c r="AB158" s="54">
        <f t="shared" si="37"/>
        <v>89044519395.919998</v>
      </c>
      <c r="AC158" s="55">
        <f t="shared" si="33"/>
        <v>0.65542687939909838</v>
      </c>
      <c r="AD158" s="55">
        <f t="shared" si="34"/>
        <v>0.66170284821750547</v>
      </c>
      <c r="AE158" s="55">
        <f t="shared" si="35"/>
        <v>2.9683744679896674E-4</v>
      </c>
      <c r="AF158" s="55">
        <f t="shared" si="36"/>
        <v>0.66199968566430445</v>
      </c>
    </row>
    <row r="159" spans="1:32" ht="67.5" outlineLevel="2" x14ac:dyDescent="0.35">
      <c r="A159" s="12" t="s">
        <v>31</v>
      </c>
      <c r="B159" s="12" t="s">
        <v>32</v>
      </c>
      <c r="C159" s="12" t="s">
        <v>33</v>
      </c>
      <c r="D159" s="12" t="s">
        <v>43</v>
      </c>
      <c r="E159" s="13">
        <v>200</v>
      </c>
      <c r="F159" s="12" t="s">
        <v>184</v>
      </c>
      <c r="G159" s="13">
        <v>1112</v>
      </c>
      <c r="H159" s="13">
        <v>3480</v>
      </c>
      <c r="I159" s="40" t="s">
        <v>189</v>
      </c>
      <c r="J159" s="47">
        <v>639917507</v>
      </c>
      <c r="K159" s="47">
        <v>639917507</v>
      </c>
      <c r="L159" s="47">
        <v>0</v>
      </c>
      <c r="M159" s="47">
        <v>0</v>
      </c>
      <c r="N159" s="48">
        <v>15500000</v>
      </c>
      <c r="O159" s="48">
        <v>-1501097</v>
      </c>
      <c r="P159" s="48">
        <v>4243724</v>
      </c>
      <c r="Q159" s="47">
        <v>0</v>
      </c>
      <c r="R159" s="47">
        <v>0</v>
      </c>
      <c r="S159" s="47">
        <f t="shared" ref="S159:S173" si="38">+K159+N159+P159+Q159</f>
        <v>659661231</v>
      </c>
      <c r="T159" s="47">
        <v>0</v>
      </c>
      <c r="U159" s="47">
        <v>190036131</v>
      </c>
      <c r="V159" s="47">
        <v>0</v>
      </c>
      <c r="W159" s="47">
        <v>448380279</v>
      </c>
      <c r="X159" s="47">
        <v>448380279</v>
      </c>
      <c r="Y159" s="47">
        <v>0</v>
      </c>
      <c r="Z159" s="47">
        <v>1501097</v>
      </c>
      <c r="AA159" s="47">
        <v>0</v>
      </c>
      <c r="AB159" s="15">
        <f t="shared" si="32"/>
        <v>21244821</v>
      </c>
      <c r="AC159" s="49">
        <f t="shared" si="33"/>
        <v>0.70068450088520551</v>
      </c>
      <c r="AD159" s="49">
        <f t="shared" si="34"/>
        <v>0.67971294647752312</v>
      </c>
      <c r="AE159" s="49">
        <f t="shared" si="35"/>
        <v>0.28808140007245631</v>
      </c>
      <c r="AF159" s="49">
        <f t="shared" si="36"/>
        <v>0.96779434654997942</v>
      </c>
    </row>
    <row r="160" spans="1:32" ht="67.5" outlineLevel="2" x14ac:dyDescent="0.35">
      <c r="A160" s="12" t="s">
        <v>94</v>
      </c>
      <c r="B160" s="12" t="s">
        <v>32</v>
      </c>
      <c r="C160" s="12" t="s">
        <v>33</v>
      </c>
      <c r="D160" s="12" t="s">
        <v>43</v>
      </c>
      <c r="E160" s="13">
        <v>200</v>
      </c>
      <c r="F160" s="12" t="s">
        <v>184</v>
      </c>
      <c r="G160" s="13">
        <v>1112</v>
      </c>
      <c r="H160" s="13">
        <v>3480</v>
      </c>
      <c r="I160" s="40" t="s">
        <v>189</v>
      </c>
      <c r="J160" s="47">
        <v>933879134</v>
      </c>
      <c r="K160" s="47">
        <v>933879134</v>
      </c>
      <c r="L160" s="47">
        <v>0</v>
      </c>
      <c r="M160" s="47">
        <v>0</v>
      </c>
      <c r="N160" s="48">
        <v>2200000</v>
      </c>
      <c r="O160" s="48">
        <v>-2017837</v>
      </c>
      <c r="P160" s="48">
        <v>6506431</v>
      </c>
      <c r="Q160" s="47">
        <v>0</v>
      </c>
      <c r="R160" s="47">
        <v>0</v>
      </c>
      <c r="S160" s="47">
        <f t="shared" si="38"/>
        <v>942585565</v>
      </c>
      <c r="T160" s="47">
        <v>0</v>
      </c>
      <c r="U160" s="47">
        <v>279903627</v>
      </c>
      <c r="V160" s="47">
        <v>0</v>
      </c>
      <c r="W160" s="47">
        <v>651957670</v>
      </c>
      <c r="X160" s="47">
        <v>651957670</v>
      </c>
      <c r="Y160" s="47">
        <v>0</v>
      </c>
      <c r="Z160" s="47">
        <v>2017837</v>
      </c>
      <c r="AA160" s="47">
        <v>0</v>
      </c>
      <c r="AB160" s="15">
        <f t="shared" si="32"/>
        <v>10724268</v>
      </c>
      <c r="AC160" s="49">
        <f t="shared" si="33"/>
        <v>0.69811782517029664</v>
      </c>
      <c r="AD160" s="49">
        <f t="shared" si="34"/>
        <v>0.69166948254718918</v>
      </c>
      <c r="AE160" s="49">
        <f t="shared" si="35"/>
        <v>0.29695301667387619</v>
      </c>
      <c r="AF160" s="49">
        <f t="shared" si="36"/>
        <v>0.98862249922106538</v>
      </c>
    </row>
    <row r="161" spans="1:32" ht="67.5" outlineLevel="2" x14ac:dyDescent="0.35">
      <c r="A161" s="12" t="s">
        <v>126</v>
      </c>
      <c r="B161" s="12" t="s">
        <v>127</v>
      </c>
      <c r="C161" s="12" t="s">
        <v>33</v>
      </c>
      <c r="D161" s="12" t="s">
        <v>43</v>
      </c>
      <c r="E161" s="13">
        <v>200</v>
      </c>
      <c r="F161" s="12" t="s">
        <v>184</v>
      </c>
      <c r="G161" s="13">
        <v>1112</v>
      </c>
      <c r="H161" s="13">
        <v>3480</v>
      </c>
      <c r="I161" s="40" t="s">
        <v>189</v>
      </c>
      <c r="J161" s="47">
        <v>27758512</v>
      </c>
      <c r="K161" s="47">
        <v>27758512</v>
      </c>
      <c r="L161" s="47">
        <v>0</v>
      </c>
      <c r="M161" s="47">
        <v>0</v>
      </c>
      <c r="N161" s="47">
        <v>0</v>
      </c>
      <c r="O161" s="47">
        <v>0</v>
      </c>
      <c r="P161" s="47">
        <v>0</v>
      </c>
      <c r="Q161" s="47">
        <v>0</v>
      </c>
      <c r="R161" s="47">
        <v>0</v>
      </c>
      <c r="S161" s="47">
        <f t="shared" si="38"/>
        <v>27758512</v>
      </c>
      <c r="T161" s="47">
        <v>0</v>
      </c>
      <c r="U161" s="47">
        <v>7545672</v>
      </c>
      <c r="V161" s="47">
        <v>0</v>
      </c>
      <c r="W161" s="47">
        <v>20212840</v>
      </c>
      <c r="X161" s="47">
        <v>20212840</v>
      </c>
      <c r="Y161" s="47">
        <v>0</v>
      </c>
      <c r="Z161" s="47">
        <v>0</v>
      </c>
      <c r="AA161" s="47">
        <v>0</v>
      </c>
      <c r="AB161" s="15">
        <f t="shared" si="32"/>
        <v>0</v>
      </c>
      <c r="AC161" s="49">
        <f t="shared" si="33"/>
        <v>0.72816727351956045</v>
      </c>
      <c r="AD161" s="49">
        <f t="shared" si="34"/>
        <v>0.72816727351956045</v>
      </c>
      <c r="AE161" s="49">
        <f t="shared" si="35"/>
        <v>0.2718327264804396</v>
      </c>
      <c r="AF161" s="49">
        <f t="shared" si="36"/>
        <v>1</v>
      </c>
    </row>
    <row r="162" spans="1:32" ht="67.5" outlineLevel="2" x14ac:dyDescent="0.35">
      <c r="A162" s="12" t="s">
        <v>126</v>
      </c>
      <c r="B162" s="12" t="s">
        <v>128</v>
      </c>
      <c r="C162" s="12" t="s">
        <v>33</v>
      </c>
      <c r="D162" s="12" t="s">
        <v>43</v>
      </c>
      <c r="E162" s="13">
        <v>200</v>
      </c>
      <c r="F162" s="12" t="s">
        <v>184</v>
      </c>
      <c r="G162" s="13">
        <v>1112</v>
      </c>
      <c r="H162" s="13">
        <v>3480</v>
      </c>
      <c r="I162" s="40" t="s">
        <v>189</v>
      </c>
      <c r="J162" s="47">
        <v>518042697</v>
      </c>
      <c r="K162" s="47">
        <v>518042697</v>
      </c>
      <c r="L162" s="47">
        <v>0</v>
      </c>
      <c r="M162" s="47">
        <v>0</v>
      </c>
      <c r="N162" s="47">
        <v>0</v>
      </c>
      <c r="O162" s="48">
        <v>-745104</v>
      </c>
      <c r="P162" s="48">
        <v>1792896</v>
      </c>
      <c r="Q162" s="48">
        <v>-821206</v>
      </c>
      <c r="R162" s="47">
        <v>0</v>
      </c>
      <c r="S162" s="47">
        <f t="shared" si="38"/>
        <v>519014387</v>
      </c>
      <c r="T162" s="47">
        <v>0</v>
      </c>
      <c r="U162" s="47">
        <v>162910153</v>
      </c>
      <c r="V162" s="47">
        <v>0</v>
      </c>
      <c r="W162" s="47">
        <v>353566234</v>
      </c>
      <c r="X162" s="47">
        <v>353566234</v>
      </c>
      <c r="Y162" s="47">
        <v>0</v>
      </c>
      <c r="Z162" s="47">
        <v>1566310</v>
      </c>
      <c r="AA162" s="47">
        <v>0</v>
      </c>
      <c r="AB162" s="15">
        <f t="shared" si="32"/>
        <v>2538000</v>
      </c>
      <c r="AC162" s="49">
        <f t="shared" si="33"/>
        <v>0.68250404078179683</v>
      </c>
      <c r="AD162" s="49">
        <f t="shared" si="34"/>
        <v>0.68122626820362109</v>
      </c>
      <c r="AE162" s="49">
        <f t="shared" si="35"/>
        <v>0.3138836939408387</v>
      </c>
      <c r="AF162" s="49">
        <f t="shared" si="36"/>
        <v>0.99510996214445979</v>
      </c>
    </row>
    <row r="163" spans="1:32" ht="67.5" outlineLevel="2" x14ac:dyDescent="0.35">
      <c r="A163" s="12" t="s">
        <v>126</v>
      </c>
      <c r="B163" s="12" t="s">
        <v>134</v>
      </c>
      <c r="C163" s="12" t="s">
        <v>33</v>
      </c>
      <c r="D163" s="12" t="s">
        <v>43</v>
      </c>
      <c r="E163" s="13">
        <v>200</v>
      </c>
      <c r="F163" s="12" t="s">
        <v>184</v>
      </c>
      <c r="G163" s="13">
        <v>1112</v>
      </c>
      <c r="H163" s="13">
        <v>3480</v>
      </c>
      <c r="I163" s="40" t="s">
        <v>189</v>
      </c>
      <c r="J163" s="47">
        <v>102490098</v>
      </c>
      <c r="K163" s="47">
        <v>102490098</v>
      </c>
      <c r="L163" s="47">
        <v>0</v>
      </c>
      <c r="M163" s="47">
        <v>0</v>
      </c>
      <c r="N163" s="47">
        <v>0</v>
      </c>
      <c r="O163" s="48">
        <v>-835122</v>
      </c>
      <c r="P163" s="47">
        <v>0</v>
      </c>
      <c r="Q163" s="47">
        <v>0</v>
      </c>
      <c r="R163" s="47">
        <v>0</v>
      </c>
      <c r="S163" s="47">
        <f t="shared" si="38"/>
        <v>102490098</v>
      </c>
      <c r="T163" s="47">
        <v>0</v>
      </c>
      <c r="U163" s="47">
        <v>34093407</v>
      </c>
      <c r="V163" s="47">
        <v>0</v>
      </c>
      <c r="W163" s="47">
        <v>67561569</v>
      </c>
      <c r="X163" s="47">
        <v>67561569</v>
      </c>
      <c r="Y163" s="47">
        <v>0</v>
      </c>
      <c r="Z163" s="47">
        <v>835122</v>
      </c>
      <c r="AA163" s="47">
        <v>0</v>
      </c>
      <c r="AB163" s="15">
        <f t="shared" si="32"/>
        <v>835122</v>
      </c>
      <c r="AC163" s="49">
        <f t="shared" si="33"/>
        <v>0.65920094056305811</v>
      </c>
      <c r="AD163" s="49">
        <f t="shared" si="34"/>
        <v>0.65920094056305811</v>
      </c>
      <c r="AE163" s="49">
        <f t="shared" si="35"/>
        <v>0.33265074056227362</v>
      </c>
      <c r="AF163" s="49">
        <f t="shared" si="36"/>
        <v>0.99185168112533173</v>
      </c>
    </row>
    <row r="164" spans="1:32" ht="67.5" outlineLevel="2" x14ac:dyDescent="0.35">
      <c r="A164" s="12" t="s">
        <v>136</v>
      </c>
      <c r="B164" s="12" t="s">
        <v>32</v>
      </c>
      <c r="C164" s="12" t="s">
        <v>33</v>
      </c>
      <c r="D164" s="12" t="s">
        <v>43</v>
      </c>
      <c r="E164" s="13">
        <v>200</v>
      </c>
      <c r="F164" s="12" t="s">
        <v>184</v>
      </c>
      <c r="G164" s="13">
        <v>1112</v>
      </c>
      <c r="H164" s="13">
        <v>3480</v>
      </c>
      <c r="I164" s="40" t="s">
        <v>189</v>
      </c>
      <c r="J164" s="47">
        <v>143572417</v>
      </c>
      <c r="K164" s="47">
        <v>143572417</v>
      </c>
      <c r="L164" s="47">
        <v>0</v>
      </c>
      <c r="M164" s="47">
        <v>0</v>
      </c>
      <c r="N164" s="47">
        <v>0</v>
      </c>
      <c r="O164" s="48">
        <v>-1001939</v>
      </c>
      <c r="P164" s="48">
        <v>10093123</v>
      </c>
      <c r="Q164" s="47">
        <v>0</v>
      </c>
      <c r="R164" s="47">
        <v>0</v>
      </c>
      <c r="S164" s="47">
        <f t="shared" si="38"/>
        <v>153665540</v>
      </c>
      <c r="T164" s="47">
        <v>0</v>
      </c>
      <c r="U164" s="47">
        <v>44441959</v>
      </c>
      <c r="V164" s="47">
        <v>0</v>
      </c>
      <c r="W164" s="47">
        <v>98128519</v>
      </c>
      <c r="X164" s="47">
        <v>98128519</v>
      </c>
      <c r="Y164" s="47">
        <v>0</v>
      </c>
      <c r="Z164" s="47">
        <v>1001939</v>
      </c>
      <c r="AA164" s="47">
        <v>0</v>
      </c>
      <c r="AB164" s="15">
        <f t="shared" si="32"/>
        <v>11095062</v>
      </c>
      <c r="AC164" s="49">
        <f t="shared" si="33"/>
        <v>0.68347751643687937</v>
      </c>
      <c r="AD164" s="49">
        <f t="shared" si="34"/>
        <v>0.6385850659816118</v>
      </c>
      <c r="AE164" s="49">
        <f t="shared" si="35"/>
        <v>0.28921226580793585</v>
      </c>
      <c r="AF164" s="49">
        <f t="shared" si="36"/>
        <v>0.9277973317895476</v>
      </c>
    </row>
    <row r="165" spans="1:32" ht="67.5" outlineLevel="2" x14ac:dyDescent="0.35">
      <c r="A165" s="12" t="s">
        <v>138</v>
      </c>
      <c r="B165" s="12" t="s">
        <v>32</v>
      </c>
      <c r="C165" s="12" t="s">
        <v>33</v>
      </c>
      <c r="D165" s="12" t="s">
        <v>43</v>
      </c>
      <c r="E165" s="13">
        <v>200</v>
      </c>
      <c r="F165" s="12" t="s">
        <v>184</v>
      </c>
      <c r="G165" s="13">
        <v>1112</v>
      </c>
      <c r="H165" s="13">
        <v>3480</v>
      </c>
      <c r="I165" s="40" t="s">
        <v>189</v>
      </c>
      <c r="J165" s="47">
        <v>511543872</v>
      </c>
      <c r="K165" s="47">
        <v>511543872</v>
      </c>
      <c r="L165" s="47">
        <v>0</v>
      </c>
      <c r="M165" s="47">
        <v>0</v>
      </c>
      <c r="N165" s="48">
        <v>-15300000</v>
      </c>
      <c r="O165" s="48">
        <v>-1139102</v>
      </c>
      <c r="P165" s="47">
        <v>0</v>
      </c>
      <c r="Q165" s="47">
        <v>0</v>
      </c>
      <c r="R165" s="47">
        <v>0</v>
      </c>
      <c r="S165" s="47">
        <f t="shared" si="38"/>
        <v>496243872</v>
      </c>
      <c r="T165" s="47">
        <v>0</v>
      </c>
      <c r="U165" s="47">
        <v>164307117</v>
      </c>
      <c r="V165" s="47">
        <v>0</v>
      </c>
      <c r="W165" s="47">
        <v>330797653</v>
      </c>
      <c r="X165" s="47">
        <v>330797653</v>
      </c>
      <c r="Y165" s="47">
        <v>0</v>
      </c>
      <c r="Z165" s="47">
        <v>16439102</v>
      </c>
      <c r="AA165" s="47">
        <v>0</v>
      </c>
      <c r="AB165" s="15">
        <f t="shared" si="32"/>
        <v>1139102</v>
      </c>
      <c r="AC165" s="49">
        <f t="shared" si="33"/>
        <v>0.64666526393263102</v>
      </c>
      <c r="AD165" s="49">
        <f t="shared" si="34"/>
        <v>0.66660299837415427</v>
      </c>
      <c r="AE165" s="49">
        <f t="shared" si="35"/>
        <v>0.33110155363288796</v>
      </c>
      <c r="AF165" s="49">
        <f t="shared" si="36"/>
        <v>0.99770455200704222</v>
      </c>
    </row>
    <row r="166" spans="1:32" ht="67.5" outlineLevel="2" x14ac:dyDescent="0.35">
      <c r="A166" s="12" t="s">
        <v>141</v>
      </c>
      <c r="B166" s="12" t="s">
        <v>32</v>
      </c>
      <c r="C166" s="12" t="s">
        <v>33</v>
      </c>
      <c r="D166" s="12" t="s">
        <v>43</v>
      </c>
      <c r="E166" s="13">
        <v>200</v>
      </c>
      <c r="F166" s="12" t="s">
        <v>184</v>
      </c>
      <c r="G166" s="13">
        <v>1112</v>
      </c>
      <c r="H166" s="13">
        <v>3480</v>
      </c>
      <c r="I166" s="40" t="s">
        <v>189</v>
      </c>
      <c r="J166" s="47">
        <v>119120618</v>
      </c>
      <c r="K166" s="47">
        <v>119120618</v>
      </c>
      <c r="L166" s="47">
        <v>0</v>
      </c>
      <c r="M166" s="47">
        <v>0</v>
      </c>
      <c r="N166" s="47">
        <v>0</v>
      </c>
      <c r="O166" s="48">
        <v>-97720</v>
      </c>
      <c r="P166" s="47">
        <v>0</v>
      </c>
      <c r="Q166" s="47">
        <v>0</v>
      </c>
      <c r="R166" s="47">
        <v>0</v>
      </c>
      <c r="S166" s="47">
        <f t="shared" si="38"/>
        <v>119120618</v>
      </c>
      <c r="T166" s="47">
        <v>0</v>
      </c>
      <c r="U166" s="47">
        <v>39702474</v>
      </c>
      <c r="V166" s="47">
        <v>0</v>
      </c>
      <c r="W166" s="47">
        <v>79320424</v>
      </c>
      <c r="X166" s="47">
        <v>79320424</v>
      </c>
      <c r="Y166" s="47">
        <v>0</v>
      </c>
      <c r="Z166" s="47">
        <v>97720</v>
      </c>
      <c r="AA166" s="47">
        <v>0</v>
      </c>
      <c r="AB166" s="15">
        <f t="shared" si="32"/>
        <v>97720</v>
      </c>
      <c r="AC166" s="49">
        <f t="shared" si="33"/>
        <v>0.66588324785218966</v>
      </c>
      <c r="AD166" s="49">
        <f t="shared" si="34"/>
        <v>0.66588324785218966</v>
      </c>
      <c r="AE166" s="49">
        <f t="shared" si="35"/>
        <v>0.33329640717612796</v>
      </c>
      <c r="AF166" s="49">
        <f t="shared" si="36"/>
        <v>0.99917965502831763</v>
      </c>
    </row>
    <row r="167" spans="1:32" ht="67.5" outlineLevel="2" x14ac:dyDescent="0.35">
      <c r="A167" s="12" t="s">
        <v>142</v>
      </c>
      <c r="B167" s="12" t="s">
        <v>32</v>
      </c>
      <c r="C167" s="12" t="s">
        <v>33</v>
      </c>
      <c r="D167" s="12" t="s">
        <v>43</v>
      </c>
      <c r="E167" s="13">
        <v>200</v>
      </c>
      <c r="F167" s="12" t="s">
        <v>184</v>
      </c>
      <c r="G167" s="13">
        <v>1112</v>
      </c>
      <c r="H167" s="13">
        <v>3480</v>
      </c>
      <c r="I167" s="40" t="s">
        <v>189</v>
      </c>
      <c r="J167" s="47">
        <v>2213489912</v>
      </c>
      <c r="K167" s="47">
        <v>2213489912</v>
      </c>
      <c r="L167" s="47">
        <v>0</v>
      </c>
      <c r="M167" s="47">
        <v>0</v>
      </c>
      <c r="N167" s="47">
        <v>0</v>
      </c>
      <c r="O167" s="48">
        <v>-1676725</v>
      </c>
      <c r="P167" s="48">
        <v>2058166</v>
      </c>
      <c r="Q167" s="47">
        <v>0</v>
      </c>
      <c r="R167" s="47">
        <v>0</v>
      </c>
      <c r="S167" s="47">
        <f t="shared" si="38"/>
        <v>2215548078</v>
      </c>
      <c r="T167" s="47">
        <v>0</v>
      </c>
      <c r="U167" s="47">
        <v>715785497</v>
      </c>
      <c r="V167" s="47">
        <v>0</v>
      </c>
      <c r="W167" s="47">
        <v>1496027690</v>
      </c>
      <c r="X167" s="47">
        <v>1496027690</v>
      </c>
      <c r="Y167" s="47">
        <v>0</v>
      </c>
      <c r="Z167" s="47">
        <v>1676725</v>
      </c>
      <c r="AA167" s="47">
        <v>0</v>
      </c>
      <c r="AB167" s="15">
        <f t="shared" si="32"/>
        <v>3734891</v>
      </c>
      <c r="AC167" s="49">
        <f t="shared" si="33"/>
        <v>0.67586831179558593</v>
      </c>
      <c r="AD167" s="49">
        <f t="shared" si="34"/>
        <v>0.67524045397853916</v>
      </c>
      <c r="AE167" s="49">
        <f t="shared" si="35"/>
        <v>0.32307378210729126</v>
      </c>
      <c r="AF167" s="49">
        <f t="shared" si="36"/>
        <v>0.99831423608583036</v>
      </c>
    </row>
    <row r="168" spans="1:32" ht="67.5" outlineLevel="2" x14ac:dyDescent="0.35">
      <c r="A168" s="12" t="s">
        <v>143</v>
      </c>
      <c r="B168" s="12" t="s">
        <v>32</v>
      </c>
      <c r="C168" s="12" t="s">
        <v>33</v>
      </c>
      <c r="D168" s="12" t="s">
        <v>43</v>
      </c>
      <c r="E168" s="13">
        <v>200</v>
      </c>
      <c r="F168" s="12" t="s">
        <v>184</v>
      </c>
      <c r="G168" s="13">
        <v>1112</v>
      </c>
      <c r="H168" s="13">
        <v>3460</v>
      </c>
      <c r="I168" s="40" t="s">
        <v>189</v>
      </c>
      <c r="J168" s="47">
        <v>91496016</v>
      </c>
      <c r="K168" s="47">
        <v>91496016</v>
      </c>
      <c r="L168" s="47">
        <v>0</v>
      </c>
      <c r="M168" s="47">
        <v>0</v>
      </c>
      <c r="N168" s="47">
        <v>0</v>
      </c>
      <c r="O168" s="48">
        <v>-73302</v>
      </c>
      <c r="P168" s="48">
        <v>650570</v>
      </c>
      <c r="Q168" s="47">
        <v>0</v>
      </c>
      <c r="R168" s="47">
        <v>0</v>
      </c>
      <c r="S168" s="47">
        <f t="shared" si="38"/>
        <v>92146586</v>
      </c>
      <c r="T168" s="47">
        <v>0</v>
      </c>
      <c r="U168" s="47">
        <v>29453015</v>
      </c>
      <c r="V168" s="47">
        <v>0</v>
      </c>
      <c r="W168" s="47">
        <v>61969699</v>
      </c>
      <c r="X168" s="47">
        <v>61969699</v>
      </c>
      <c r="Y168" s="47">
        <v>0</v>
      </c>
      <c r="Z168" s="47">
        <v>73302</v>
      </c>
      <c r="AA168" s="47">
        <v>0</v>
      </c>
      <c r="AB168" s="15">
        <f t="shared" si="32"/>
        <v>723872</v>
      </c>
      <c r="AC168" s="49">
        <f t="shared" si="33"/>
        <v>0.67729395999056397</v>
      </c>
      <c r="AD168" s="49">
        <f t="shared" si="34"/>
        <v>0.67251215362444361</v>
      </c>
      <c r="AE168" s="49">
        <f t="shared" si="35"/>
        <v>0.31963218908620228</v>
      </c>
      <c r="AF168" s="49">
        <f t="shared" si="36"/>
        <v>0.99214434271064589</v>
      </c>
    </row>
    <row r="169" spans="1:32" ht="67.5" outlineLevel="2" x14ac:dyDescent="0.35">
      <c r="A169" s="12" t="s">
        <v>145</v>
      </c>
      <c r="B169" s="12" t="s">
        <v>127</v>
      </c>
      <c r="C169" s="12" t="s">
        <v>33</v>
      </c>
      <c r="D169" s="12" t="s">
        <v>43</v>
      </c>
      <c r="E169" s="13">
        <v>200</v>
      </c>
      <c r="F169" s="12" t="s">
        <v>184</v>
      </c>
      <c r="G169" s="13">
        <v>1112</v>
      </c>
      <c r="H169" s="13">
        <v>3410</v>
      </c>
      <c r="I169" s="40" t="s">
        <v>189</v>
      </c>
      <c r="J169" s="47">
        <v>52155223145</v>
      </c>
      <c r="K169" s="47">
        <v>52155223145</v>
      </c>
      <c r="L169" s="47">
        <v>0</v>
      </c>
      <c r="M169" s="47">
        <v>0</v>
      </c>
      <c r="N169" s="47">
        <v>0</v>
      </c>
      <c r="O169" s="47">
        <v>0</v>
      </c>
      <c r="P169" s="48">
        <v>182498</v>
      </c>
      <c r="Q169" s="47">
        <v>0</v>
      </c>
      <c r="R169" s="47">
        <v>0</v>
      </c>
      <c r="S169" s="47">
        <f t="shared" si="38"/>
        <v>52155405643</v>
      </c>
      <c r="T169" s="47">
        <v>0</v>
      </c>
      <c r="U169" s="47">
        <v>15819688406</v>
      </c>
      <c r="V169" s="47">
        <v>0</v>
      </c>
      <c r="W169" s="47">
        <v>36335534739</v>
      </c>
      <c r="X169" s="47">
        <v>36335534739</v>
      </c>
      <c r="Y169" s="47">
        <v>0</v>
      </c>
      <c r="Z169" s="47">
        <v>0</v>
      </c>
      <c r="AA169" s="47">
        <v>0</v>
      </c>
      <c r="AB169" s="15">
        <f t="shared" si="32"/>
        <v>182498</v>
      </c>
      <c r="AC169" s="49">
        <f t="shared" si="33"/>
        <v>0.69668064956756692</v>
      </c>
      <c r="AD169" s="49">
        <f t="shared" si="34"/>
        <v>0.6966782117986795</v>
      </c>
      <c r="AE169" s="49">
        <f t="shared" si="35"/>
        <v>0.30331828908176134</v>
      </c>
      <c r="AF169" s="49">
        <f t="shared" si="36"/>
        <v>0.99999650088044079</v>
      </c>
    </row>
    <row r="170" spans="1:32" ht="67.5" outlineLevel="2" x14ac:dyDescent="0.35">
      <c r="A170" s="12" t="s">
        <v>145</v>
      </c>
      <c r="B170" s="12" t="s">
        <v>128</v>
      </c>
      <c r="C170" s="12" t="s">
        <v>33</v>
      </c>
      <c r="D170" s="12" t="s">
        <v>43</v>
      </c>
      <c r="E170" s="13">
        <v>200</v>
      </c>
      <c r="F170" s="12" t="s">
        <v>184</v>
      </c>
      <c r="G170" s="13">
        <v>1112</v>
      </c>
      <c r="H170" s="13">
        <v>3420</v>
      </c>
      <c r="I170" s="40" t="s">
        <v>189</v>
      </c>
      <c r="J170" s="47">
        <v>25172188511</v>
      </c>
      <c r="K170" s="47">
        <v>25172188511</v>
      </c>
      <c r="L170" s="47">
        <v>0</v>
      </c>
      <c r="M170" s="47">
        <v>0</v>
      </c>
      <c r="N170" s="47">
        <v>0</v>
      </c>
      <c r="O170" s="47">
        <v>0</v>
      </c>
      <c r="P170" s="47">
        <v>0</v>
      </c>
      <c r="Q170" s="48">
        <v>-249666</v>
      </c>
      <c r="R170" s="47">
        <v>0</v>
      </c>
      <c r="S170" s="47">
        <f t="shared" si="38"/>
        <v>25171938845</v>
      </c>
      <c r="T170" s="47">
        <v>0</v>
      </c>
      <c r="U170" s="47">
        <v>7462199752</v>
      </c>
      <c r="V170" s="47">
        <v>0</v>
      </c>
      <c r="W170" s="47">
        <v>17709739093</v>
      </c>
      <c r="X170" s="47">
        <v>17709739093</v>
      </c>
      <c r="Y170" s="47">
        <v>0</v>
      </c>
      <c r="Z170" s="47">
        <v>249666</v>
      </c>
      <c r="AA170" s="47">
        <v>0</v>
      </c>
      <c r="AB170" s="15">
        <f t="shared" si="32"/>
        <v>0</v>
      </c>
      <c r="AC170" s="49">
        <f t="shared" si="33"/>
        <v>0.70354387681710784</v>
      </c>
      <c r="AD170" s="49">
        <f t="shared" si="34"/>
        <v>0.70355085486463254</v>
      </c>
      <c r="AE170" s="49">
        <f t="shared" si="35"/>
        <v>0.29644914513536752</v>
      </c>
      <c r="AF170" s="49">
        <f t="shared" si="36"/>
        <v>1</v>
      </c>
    </row>
    <row r="171" spans="1:32" ht="67.5" outlineLevel="2" x14ac:dyDescent="0.35">
      <c r="A171" s="12" t="s">
        <v>145</v>
      </c>
      <c r="B171" s="12" t="s">
        <v>134</v>
      </c>
      <c r="C171" s="12" t="s">
        <v>33</v>
      </c>
      <c r="D171" s="12" t="s">
        <v>43</v>
      </c>
      <c r="E171" s="13">
        <v>200</v>
      </c>
      <c r="F171" s="12" t="s">
        <v>184</v>
      </c>
      <c r="G171" s="13">
        <v>1112</v>
      </c>
      <c r="H171" s="13">
        <v>3420</v>
      </c>
      <c r="I171" s="40" t="s">
        <v>189</v>
      </c>
      <c r="J171" s="47">
        <v>15363670014</v>
      </c>
      <c r="K171" s="47">
        <v>15363670014</v>
      </c>
      <c r="L171" s="47">
        <v>0</v>
      </c>
      <c r="M171" s="47">
        <v>0</v>
      </c>
      <c r="N171" s="47">
        <v>0</v>
      </c>
      <c r="O171" s="47">
        <v>0</v>
      </c>
      <c r="P171" s="47">
        <v>0</v>
      </c>
      <c r="Q171" s="47">
        <v>0</v>
      </c>
      <c r="R171" s="47">
        <v>0</v>
      </c>
      <c r="S171" s="47">
        <f t="shared" si="38"/>
        <v>15363670014</v>
      </c>
      <c r="T171" s="47">
        <v>0</v>
      </c>
      <c r="U171" s="47">
        <v>4614421035</v>
      </c>
      <c r="V171" s="47">
        <v>0</v>
      </c>
      <c r="W171" s="47">
        <v>10749248979</v>
      </c>
      <c r="X171" s="47">
        <v>10749248979</v>
      </c>
      <c r="Y171" s="47">
        <v>0</v>
      </c>
      <c r="Z171" s="47">
        <v>0</v>
      </c>
      <c r="AA171" s="47">
        <v>0</v>
      </c>
      <c r="AB171" s="15">
        <f t="shared" si="32"/>
        <v>0</v>
      </c>
      <c r="AC171" s="49">
        <f t="shared" si="33"/>
        <v>0.6996537265643461</v>
      </c>
      <c r="AD171" s="49">
        <f t="shared" si="34"/>
        <v>0.6996537265643461</v>
      </c>
      <c r="AE171" s="49">
        <f t="shared" si="35"/>
        <v>0.30034627343565384</v>
      </c>
      <c r="AF171" s="49">
        <f t="shared" si="36"/>
        <v>1</v>
      </c>
    </row>
    <row r="172" spans="1:32" ht="67.5" outlineLevel="2" x14ac:dyDescent="0.35">
      <c r="A172" s="12" t="s">
        <v>145</v>
      </c>
      <c r="B172" s="12" t="s">
        <v>152</v>
      </c>
      <c r="C172" s="12" t="s">
        <v>33</v>
      </c>
      <c r="D172" s="12" t="s">
        <v>43</v>
      </c>
      <c r="E172" s="13">
        <v>200</v>
      </c>
      <c r="F172" s="12" t="s">
        <v>184</v>
      </c>
      <c r="G172" s="13">
        <v>1112</v>
      </c>
      <c r="H172" s="13">
        <v>3480</v>
      </c>
      <c r="I172" s="40" t="s">
        <v>189</v>
      </c>
      <c r="J172" s="47">
        <v>11065342148</v>
      </c>
      <c r="K172" s="47">
        <v>11065342148</v>
      </c>
      <c r="L172" s="47">
        <v>0</v>
      </c>
      <c r="M172" s="47">
        <v>0</v>
      </c>
      <c r="N172" s="47">
        <v>0</v>
      </c>
      <c r="O172" s="47">
        <v>0</v>
      </c>
      <c r="P172" s="48">
        <v>1642480</v>
      </c>
      <c r="Q172" s="48">
        <v>249666</v>
      </c>
      <c r="R172" s="47">
        <v>0</v>
      </c>
      <c r="S172" s="47">
        <f t="shared" si="38"/>
        <v>11067234294</v>
      </c>
      <c r="T172" s="47">
        <v>0</v>
      </c>
      <c r="U172" s="47">
        <v>3228327449</v>
      </c>
      <c r="V172" s="47">
        <v>0</v>
      </c>
      <c r="W172" s="47">
        <v>7837014699</v>
      </c>
      <c r="X172" s="47">
        <v>7837014699</v>
      </c>
      <c r="Y172" s="47">
        <v>0</v>
      </c>
      <c r="Z172" s="47">
        <v>0</v>
      </c>
      <c r="AA172" s="47">
        <v>0</v>
      </c>
      <c r="AB172" s="15">
        <f t="shared" si="32"/>
        <v>1892146</v>
      </c>
      <c r="AC172" s="49">
        <f t="shared" si="33"/>
        <v>0.70824874587511033</v>
      </c>
      <c r="AD172" s="49">
        <f t="shared" si="34"/>
        <v>0.70812765780595843</v>
      </c>
      <c r="AE172" s="49">
        <f t="shared" si="35"/>
        <v>0.29170137391508988</v>
      </c>
      <c r="AF172" s="49">
        <f t="shared" si="36"/>
        <v>0.99982903172104831</v>
      </c>
    </row>
    <row r="173" spans="1:32" ht="67.5" outlineLevel="2" x14ac:dyDescent="0.35">
      <c r="A173" s="12" t="s">
        <v>145</v>
      </c>
      <c r="B173" s="12" t="s">
        <v>153</v>
      </c>
      <c r="C173" s="12" t="s">
        <v>33</v>
      </c>
      <c r="D173" s="12" t="s">
        <v>43</v>
      </c>
      <c r="E173" s="13">
        <v>200</v>
      </c>
      <c r="F173" s="12" t="s">
        <v>184</v>
      </c>
      <c r="G173" s="13">
        <v>1112</v>
      </c>
      <c r="H173" s="13">
        <v>3480</v>
      </c>
      <c r="I173" s="40" t="s">
        <v>189</v>
      </c>
      <c r="J173" s="47">
        <v>7188753439</v>
      </c>
      <c r="K173" s="47">
        <v>7188753439</v>
      </c>
      <c r="L173" s="47">
        <v>0</v>
      </c>
      <c r="M173" s="47">
        <v>0</v>
      </c>
      <c r="N173" s="47">
        <v>0</v>
      </c>
      <c r="O173" s="47">
        <v>0</v>
      </c>
      <c r="P173" s="47">
        <v>0</v>
      </c>
      <c r="Q173" s="47">
        <v>0</v>
      </c>
      <c r="R173" s="47">
        <v>0</v>
      </c>
      <c r="S173" s="47">
        <f t="shared" si="38"/>
        <v>7188753439</v>
      </c>
      <c r="T173" s="47">
        <v>0</v>
      </c>
      <c r="U173" s="47">
        <v>2304776599</v>
      </c>
      <c r="V173" s="47">
        <v>0</v>
      </c>
      <c r="W173" s="47">
        <v>4883976840</v>
      </c>
      <c r="X173" s="47">
        <v>4883976840</v>
      </c>
      <c r="Y173" s="47">
        <v>0</v>
      </c>
      <c r="Z173" s="47">
        <v>0</v>
      </c>
      <c r="AA173" s="47">
        <v>0</v>
      </c>
      <c r="AB173" s="15">
        <f t="shared" si="32"/>
        <v>0</v>
      </c>
      <c r="AC173" s="49">
        <f t="shared" si="33"/>
        <v>0.67939134113346245</v>
      </c>
      <c r="AD173" s="49">
        <f t="shared" si="34"/>
        <v>0.67939134113346245</v>
      </c>
      <c r="AE173" s="49">
        <f t="shared" si="35"/>
        <v>0.32060865886653761</v>
      </c>
      <c r="AF173" s="49">
        <f t="shared" si="36"/>
        <v>1</v>
      </c>
    </row>
    <row r="174" spans="1:32" outlineLevel="1" x14ac:dyDescent="0.35">
      <c r="A174" s="34"/>
      <c r="B174" s="34"/>
      <c r="C174" s="34"/>
      <c r="D174" s="34" t="s">
        <v>578</v>
      </c>
      <c r="E174" s="33"/>
      <c r="F174" s="34"/>
      <c r="G174" s="33"/>
      <c r="H174" s="33"/>
      <c r="I174" s="56"/>
      <c r="J174" s="52">
        <f t="shared" ref="J174:AB174" si="39">SUBTOTAL(9,J159:J173)</f>
        <v>116246488040</v>
      </c>
      <c r="K174" s="52">
        <f t="shared" si="39"/>
        <v>116246488040</v>
      </c>
      <c r="L174" s="52">
        <f t="shared" si="39"/>
        <v>0</v>
      </c>
      <c r="M174" s="52">
        <f t="shared" si="39"/>
        <v>0</v>
      </c>
      <c r="N174" s="52">
        <f t="shared" si="39"/>
        <v>2400000</v>
      </c>
      <c r="O174" s="52">
        <f t="shared" si="39"/>
        <v>-9087948</v>
      </c>
      <c r="P174" s="52">
        <f t="shared" si="39"/>
        <v>27169888</v>
      </c>
      <c r="Q174" s="52">
        <f t="shared" si="39"/>
        <v>-821206</v>
      </c>
      <c r="R174" s="52">
        <f t="shared" si="39"/>
        <v>0</v>
      </c>
      <c r="S174" s="52">
        <f t="shared" si="39"/>
        <v>116275236722</v>
      </c>
      <c r="T174" s="52">
        <f t="shared" si="39"/>
        <v>0</v>
      </c>
      <c r="U174" s="52">
        <f t="shared" si="39"/>
        <v>35097592293</v>
      </c>
      <c r="V174" s="52">
        <f t="shared" si="39"/>
        <v>0</v>
      </c>
      <c r="W174" s="52">
        <f t="shared" si="39"/>
        <v>81123436927</v>
      </c>
      <c r="X174" s="52">
        <f t="shared" si="39"/>
        <v>81123436927</v>
      </c>
      <c r="Y174" s="52">
        <f t="shared" si="39"/>
        <v>0</v>
      </c>
      <c r="Z174" s="52">
        <f t="shared" si="39"/>
        <v>25458820</v>
      </c>
      <c r="AA174" s="52">
        <f t="shared" si="39"/>
        <v>0</v>
      </c>
      <c r="AB174" s="54">
        <f t="shared" si="39"/>
        <v>54207502</v>
      </c>
      <c r="AC174" s="55">
        <f t="shared" si="33"/>
        <v>0.69785709912445459</v>
      </c>
      <c r="AD174" s="55">
        <f t="shared" si="34"/>
        <v>0.69768455617902814</v>
      </c>
      <c r="AE174" s="55">
        <f t="shared" si="35"/>
        <v>0.30184924393586993</v>
      </c>
      <c r="AF174" s="55">
        <f t="shared" si="36"/>
        <v>0.99953380011489812</v>
      </c>
    </row>
    <row r="175" spans="1:32" ht="40.5" outlineLevel="2" x14ac:dyDescent="0.35">
      <c r="A175" s="12" t="s">
        <v>31</v>
      </c>
      <c r="B175" s="12" t="s">
        <v>32</v>
      </c>
      <c r="C175" s="12" t="s">
        <v>33</v>
      </c>
      <c r="D175" s="12" t="s">
        <v>44</v>
      </c>
      <c r="E175" s="13">
        <v>200</v>
      </c>
      <c r="F175" s="12" t="s">
        <v>184</v>
      </c>
      <c r="G175" s="13">
        <v>1112</v>
      </c>
      <c r="H175" s="13">
        <v>3480</v>
      </c>
      <c r="I175" s="40" t="s">
        <v>190</v>
      </c>
      <c r="J175" s="47">
        <v>34590136</v>
      </c>
      <c r="K175" s="47">
        <v>34590136</v>
      </c>
      <c r="L175" s="47">
        <v>0</v>
      </c>
      <c r="M175" s="47">
        <v>0</v>
      </c>
      <c r="N175" s="47">
        <v>0</v>
      </c>
      <c r="O175" s="48">
        <v>-81141</v>
      </c>
      <c r="P175" s="48">
        <v>229392</v>
      </c>
      <c r="Q175" s="47">
        <v>0</v>
      </c>
      <c r="R175" s="47">
        <v>0</v>
      </c>
      <c r="S175" s="47">
        <f t="shared" ref="S175:S189" si="40">+K175+N175+P175+Q175</f>
        <v>34819528</v>
      </c>
      <c r="T175" s="47">
        <v>0</v>
      </c>
      <c r="U175" s="47">
        <v>10277720</v>
      </c>
      <c r="V175" s="47">
        <v>0</v>
      </c>
      <c r="W175" s="47">
        <v>24231275</v>
      </c>
      <c r="X175" s="47">
        <v>24231275</v>
      </c>
      <c r="Y175" s="47">
        <v>0</v>
      </c>
      <c r="Z175" s="47">
        <v>81141</v>
      </c>
      <c r="AA175" s="47">
        <v>0</v>
      </c>
      <c r="AB175" s="15">
        <f t="shared" si="32"/>
        <v>310533</v>
      </c>
      <c r="AC175" s="49">
        <f t="shared" si="33"/>
        <v>0.70052557758084555</v>
      </c>
      <c r="AD175" s="49">
        <f t="shared" si="34"/>
        <v>0.69591049597226018</v>
      </c>
      <c r="AE175" s="49">
        <f t="shared" si="35"/>
        <v>0.29517114648998116</v>
      </c>
      <c r="AF175" s="49">
        <f t="shared" si="36"/>
        <v>0.99108164246224129</v>
      </c>
    </row>
    <row r="176" spans="1:32" ht="40.5" outlineLevel="2" x14ac:dyDescent="0.35">
      <c r="A176" s="12" t="s">
        <v>94</v>
      </c>
      <c r="B176" s="12" t="s">
        <v>32</v>
      </c>
      <c r="C176" s="12" t="s">
        <v>33</v>
      </c>
      <c r="D176" s="12" t="s">
        <v>44</v>
      </c>
      <c r="E176" s="13">
        <v>200</v>
      </c>
      <c r="F176" s="12" t="s">
        <v>184</v>
      </c>
      <c r="G176" s="13">
        <v>1112</v>
      </c>
      <c r="H176" s="13">
        <v>3480</v>
      </c>
      <c r="I176" s="40" t="s">
        <v>190</v>
      </c>
      <c r="J176" s="47">
        <v>50479953</v>
      </c>
      <c r="K176" s="47">
        <v>50479953</v>
      </c>
      <c r="L176" s="47">
        <v>0</v>
      </c>
      <c r="M176" s="47">
        <v>0</v>
      </c>
      <c r="N176" s="47">
        <v>0</v>
      </c>
      <c r="O176" s="48">
        <v>-109075</v>
      </c>
      <c r="P176" s="48">
        <v>351700</v>
      </c>
      <c r="Q176" s="47">
        <v>0</v>
      </c>
      <c r="R176" s="47">
        <v>0</v>
      </c>
      <c r="S176" s="47">
        <f t="shared" si="40"/>
        <v>50831653</v>
      </c>
      <c r="T176" s="47">
        <v>0</v>
      </c>
      <c r="U176" s="47">
        <v>15135190</v>
      </c>
      <c r="V176" s="47">
        <v>0</v>
      </c>
      <c r="W176" s="47">
        <v>35235688</v>
      </c>
      <c r="X176" s="47">
        <v>35235688</v>
      </c>
      <c r="Y176" s="47">
        <v>0</v>
      </c>
      <c r="Z176" s="47">
        <v>109075</v>
      </c>
      <c r="AA176" s="47">
        <v>0</v>
      </c>
      <c r="AB176" s="15">
        <f t="shared" si="32"/>
        <v>460775</v>
      </c>
      <c r="AC176" s="49">
        <f t="shared" si="33"/>
        <v>0.69801348666073437</v>
      </c>
      <c r="AD176" s="49">
        <f t="shared" si="34"/>
        <v>0.69318398911796164</v>
      </c>
      <c r="AE176" s="49">
        <f t="shared" si="35"/>
        <v>0.29775128501132947</v>
      </c>
      <c r="AF176" s="49">
        <f t="shared" si="36"/>
        <v>0.99093527412929117</v>
      </c>
    </row>
    <row r="177" spans="1:32" ht="40.5" outlineLevel="2" x14ac:dyDescent="0.35">
      <c r="A177" s="12" t="s">
        <v>126</v>
      </c>
      <c r="B177" s="12" t="s">
        <v>127</v>
      </c>
      <c r="C177" s="12" t="s">
        <v>33</v>
      </c>
      <c r="D177" s="12" t="s">
        <v>44</v>
      </c>
      <c r="E177" s="13">
        <v>200</v>
      </c>
      <c r="F177" s="12" t="s">
        <v>184</v>
      </c>
      <c r="G177" s="13">
        <v>1112</v>
      </c>
      <c r="H177" s="13">
        <v>3480</v>
      </c>
      <c r="I177" s="40" t="s">
        <v>190</v>
      </c>
      <c r="J177" s="47">
        <v>1500460</v>
      </c>
      <c r="K177" s="47">
        <v>1500460</v>
      </c>
      <c r="L177" s="47">
        <v>0</v>
      </c>
      <c r="M177" s="47">
        <v>0</v>
      </c>
      <c r="N177" s="47">
        <v>0</v>
      </c>
      <c r="O177" s="47">
        <v>0</v>
      </c>
      <c r="P177" s="47">
        <v>0</v>
      </c>
      <c r="Q177" s="47">
        <v>0</v>
      </c>
      <c r="R177" s="47">
        <v>0</v>
      </c>
      <c r="S177" s="47">
        <f t="shared" si="40"/>
        <v>1500460</v>
      </c>
      <c r="T177" s="47">
        <v>0</v>
      </c>
      <c r="U177" s="47">
        <v>408963</v>
      </c>
      <c r="V177" s="47">
        <v>0</v>
      </c>
      <c r="W177" s="47">
        <v>1091497</v>
      </c>
      <c r="X177" s="47">
        <v>1091497</v>
      </c>
      <c r="Y177" s="47">
        <v>0</v>
      </c>
      <c r="Z177" s="47">
        <v>0</v>
      </c>
      <c r="AA177" s="47">
        <v>0</v>
      </c>
      <c r="AB177" s="15">
        <f t="shared" si="32"/>
        <v>0</v>
      </c>
      <c r="AC177" s="49">
        <f t="shared" si="33"/>
        <v>0.72744158458072861</v>
      </c>
      <c r="AD177" s="49">
        <f t="shared" si="34"/>
        <v>0.72744158458072861</v>
      </c>
      <c r="AE177" s="49">
        <f t="shared" si="35"/>
        <v>0.27255841541927145</v>
      </c>
      <c r="AF177" s="49">
        <f t="shared" si="36"/>
        <v>1</v>
      </c>
    </row>
    <row r="178" spans="1:32" ht="40.5" outlineLevel="2" x14ac:dyDescent="0.35">
      <c r="A178" s="12" t="s">
        <v>126</v>
      </c>
      <c r="B178" s="12" t="s">
        <v>128</v>
      </c>
      <c r="C178" s="12" t="s">
        <v>33</v>
      </c>
      <c r="D178" s="12" t="s">
        <v>44</v>
      </c>
      <c r="E178" s="13">
        <v>200</v>
      </c>
      <c r="F178" s="12" t="s">
        <v>184</v>
      </c>
      <c r="G178" s="13">
        <v>1112</v>
      </c>
      <c r="H178" s="13">
        <v>3480</v>
      </c>
      <c r="I178" s="40" t="s">
        <v>190</v>
      </c>
      <c r="J178" s="47">
        <v>28002308</v>
      </c>
      <c r="K178" s="47">
        <v>28002308</v>
      </c>
      <c r="L178" s="47">
        <v>0</v>
      </c>
      <c r="M178" s="47">
        <v>0</v>
      </c>
      <c r="N178" s="47">
        <v>0</v>
      </c>
      <c r="O178" s="48">
        <v>-40277</v>
      </c>
      <c r="P178" s="48">
        <v>96914</v>
      </c>
      <c r="Q178" s="47">
        <v>0</v>
      </c>
      <c r="R178" s="47">
        <v>0</v>
      </c>
      <c r="S178" s="47">
        <f t="shared" si="40"/>
        <v>28099222</v>
      </c>
      <c r="T178" s="47">
        <v>0</v>
      </c>
      <c r="U178" s="47">
        <v>8851559</v>
      </c>
      <c r="V178" s="47">
        <v>0</v>
      </c>
      <c r="W178" s="47">
        <v>19110472</v>
      </c>
      <c r="X178" s="47">
        <v>19110472</v>
      </c>
      <c r="Y178" s="47">
        <v>0</v>
      </c>
      <c r="Z178" s="47">
        <v>40277</v>
      </c>
      <c r="AA178" s="47">
        <v>0</v>
      </c>
      <c r="AB178" s="15">
        <f t="shared" si="32"/>
        <v>137191</v>
      </c>
      <c r="AC178" s="49">
        <f t="shared" si="33"/>
        <v>0.68246060289030464</v>
      </c>
      <c r="AD178" s="49">
        <f t="shared" si="34"/>
        <v>0.68010680153350866</v>
      </c>
      <c r="AE178" s="49">
        <f t="shared" si="35"/>
        <v>0.31501082129604868</v>
      </c>
      <c r="AF178" s="49">
        <f t="shared" si="36"/>
        <v>0.99511762282955729</v>
      </c>
    </row>
    <row r="179" spans="1:32" ht="40.5" outlineLevel="2" x14ac:dyDescent="0.35">
      <c r="A179" s="12" t="s">
        <v>126</v>
      </c>
      <c r="B179" s="12" t="s">
        <v>134</v>
      </c>
      <c r="C179" s="12" t="s">
        <v>33</v>
      </c>
      <c r="D179" s="12" t="s">
        <v>44</v>
      </c>
      <c r="E179" s="13">
        <v>200</v>
      </c>
      <c r="F179" s="12" t="s">
        <v>184</v>
      </c>
      <c r="G179" s="13">
        <v>1112</v>
      </c>
      <c r="H179" s="13">
        <v>3480</v>
      </c>
      <c r="I179" s="40" t="s">
        <v>190</v>
      </c>
      <c r="J179" s="47">
        <v>5540005</v>
      </c>
      <c r="K179" s="47">
        <v>5540005</v>
      </c>
      <c r="L179" s="47">
        <v>0</v>
      </c>
      <c r="M179" s="47">
        <v>0</v>
      </c>
      <c r="N179" s="47">
        <v>0</v>
      </c>
      <c r="O179" s="48">
        <v>-45142</v>
      </c>
      <c r="P179" s="47">
        <v>0</v>
      </c>
      <c r="Q179" s="47">
        <v>0</v>
      </c>
      <c r="R179" s="47">
        <v>0</v>
      </c>
      <c r="S179" s="47">
        <f t="shared" si="40"/>
        <v>5540005</v>
      </c>
      <c r="T179" s="47">
        <v>0</v>
      </c>
      <c r="U179" s="47">
        <v>1844452</v>
      </c>
      <c r="V179" s="47">
        <v>0</v>
      </c>
      <c r="W179" s="47">
        <v>3650411</v>
      </c>
      <c r="X179" s="47">
        <v>3650411</v>
      </c>
      <c r="Y179" s="47">
        <v>0</v>
      </c>
      <c r="Z179" s="47">
        <v>45142</v>
      </c>
      <c r="AA179" s="47">
        <v>0</v>
      </c>
      <c r="AB179" s="15">
        <f t="shared" si="32"/>
        <v>45142</v>
      </c>
      <c r="AC179" s="49">
        <f t="shared" si="33"/>
        <v>0.65891835837693291</v>
      </c>
      <c r="AD179" s="49">
        <f t="shared" si="34"/>
        <v>0.65891835837693291</v>
      </c>
      <c r="AE179" s="49">
        <f t="shared" si="35"/>
        <v>0.33293327352592644</v>
      </c>
      <c r="AF179" s="49">
        <f t="shared" si="36"/>
        <v>0.99185163190285941</v>
      </c>
    </row>
    <row r="180" spans="1:32" ht="40.5" outlineLevel="2" x14ac:dyDescent="0.35">
      <c r="A180" s="12" t="s">
        <v>136</v>
      </c>
      <c r="B180" s="12" t="s">
        <v>32</v>
      </c>
      <c r="C180" s="12" t="s">
        <v>33</v>
      </c>
      <c r="D180" s="12" t="s">
        <v>44</v>
      </c>
      <c r="E180" s="13">
        <v>200</v>
      </c>
      <c r="F180" s="12" t="s">
        <v>184</v>
      </c>
      <c r="G180" s="13">
        <v>1112</v>
      </c>
      <c r="H180" s="13">
        <v>3480</v>
      </c>
      <c r="I180" s="40" t="s">
        <v>190</v>
      </c>
      <c r="J180" s="47">
        <v>7760671</v>
      </c>
      <c r="K180" s="47">
        <v>7760671</v>
      </c>
      <c r="L180" s="47">
        <v>0</v>
      </c>
      <c r="M180" s="47">
        <v>0</v>
      </c>
      <c r="N180" s="47">
        <v>0</v>
      </c>
      <c r="O180" s="48">
        <v>-54159</v>
      </c>
      <c r="P180" s="48">
        <v>545580</v>
      </c>
      <c r="Q180" s="47">
        <v>0</v>
      </c>
      <c r="R180" s="47">
        <v>0</v>
      </c>
      <c r="S180" s="47">
        <f t="shared" si="40"/>
        <v>8306251</v>
      </c>
      <c r="T180" s="47">
        <v>0</v>
      </c>
      <c r="U180" s="47">
        <v>2400461</v>
      </c>
      <c r="V180" s="47">
        <v>0</v>
      </c>
      <c r="W180" s="47">
        <v>5306051</v>
      </c>
      <c r="X180" s="47">
        <v>5306051</v>
      </c>
      <c r="Y180" s="47">
        <v>0</v>
      </c>
      <c r="Z180" s="47">
        <v>54159</v>
      </c>
      <c r="AA180" s="47">
        <v>0</v>
      </c>
      <c r="AB180" s="15">
        <f t="shared" si="32"/>
        <v>599739</v>
      </c>
      <c r="AC180" s="49">
        <f t="shared" si="33"/>
        <v>0.68371033896424682</v>
      </c>
      <c r="AD180" s="49">
        <f t="shared" si="34"/>
        <v>0.63880215033232202</v>
      </c>
      <c r="AE180" s="49">
        <f t="shared" si="35"/>
        <v>0.28899451750254118</v>
      </c>
      <c r="AF180" s="49">
        <f t="shared" si="36"/>
        <v>0.92779666783486325</v>
      </c>
    </row>
    <row r="181" spans="1:32" ht="40.5" outlineLevel="2" x14ac:dyDescent="0.35">
      <c r="A181" s="12" t="s">
        <v>138</v>
      </c>
      <c r="B181" s="12" t="s">
        <v>32</v>
      </c>
      <c r="C181" s="12" t="s">
        <v>33</v>
      </c>
      <c r="D181" s="12" t="s">
        <v>44</v>
      </c>
      <c r="E181" s="13">
        <v>200</v>
      </c>
      <c r="F181" s="12" t="s">
        <v>184</v>
      </c>
      <c r="G181" s="13">
        <v>1112</v>
      </c>
      <c r="H181" s="13">
        <v>3480</v>
      </c>
      <c r="I181" s="40" t="s">
        <v>190</v>
      </c>
      <c r="J181" s="47">
        <v>27651020</v>
      </c>
      <c r="K181" s="47">
        <v>27651020</v>
      </c>
      <c r="L181" s="47">
        <v>0</v>
      </c>
      <c r="M181" s="47">
        <v>0</v>
      </c>
      <c r="N181" s="47">
        <v>0</v>
      </c>
      <c r="O181" s="48">
        <v>-61572</v>
      </c>
      <c r="P181" s="47">
        <v>0</v>
      </c>
      <c r="Q181" s="47">
        <v>0</v>
      </c>
      <c r="R181" s="47">
        <v>0</v>
      </c>
      <c r="S181" s="47">
        <f t="shared" si="40"/>
        <v>27651020</v>
      </c>
      <c r="T181" s="47">
        <v>0</v>
      </c>
      <c r="U181" s="47">
        <v>9693536</v>
      </c>
      <c r="V181" s="47">
        <v>0</v>
      </c>
      <c r="W181" s="47">
        <v>17895912</v>
      </c>
      <c r="X181" s="47">
        <v>17895912</v>
      </c>
      <c r="Y181" s="47">
        <v>0</v>
      </c>
      <c r="Z181" s="47">
        <v>61572</v>
      </c>
      <c r="AA181" s="47">
        <v>0</v>
      </c>
      <c r="AB181" s="15">
        <f t="shared" si="32"/>
        <v>61572</v>
      </c>
      <c r="AC181" s="49">
        <f t="shared" si="33"/>
        <v>0.64720621517759558</v>
      </c>
      <c r="AD181" s="49">
        <f t="shared" si="34"/>
        <v>0.64720621517759558</v>
      </c>
      <c r="AE181" s="49">
        <f t="shared" si="35"/>
        <v>0.35056703152361107</v>
      </c>
      <c r="AF181" s="49">
        <f t="shared" si="36"/>
        <v>0.9977732467012066</v>
      </c>
    </row>
    <row r="182" spans="1:32" ht="40.5" outlineLevel="2" x14ac:dyDescent="0.35">
      <c r="A182" s="12" t="s">
        <v>141</v>
      </c>
      <c r="B182" s="12" t="s">
        <v>32</v>
      </c>
      <c r="C182" s="12" t="s">
        <v>33</v>
      </c>
      <c r="D182" s="12" t="s">
        <v>44</v>
      </c>
      <c r="E182" s="13">
        <v>200</v>
      </c>
      <c r="F182" s="12" t="s">
        <v>184</v>
      </c>
      <c r="G182" s="13">
        <v>1112</v>
      </c>
      <c r="H182" s="13">
        <v>3480</v>
      </c>
      <c r="I182" s="40" t="s">
        <v>190</v>
      </c>
      <c r="J182" s="47">
        <v>6438952</v>
      </c>
      <c r="K182" s="47">
        <v>6438952</v>
      </c>
      <c r="L182" s="47">
        <v>0</v>
      </c>
      <c r="M182" s="47">
        <v>0</v>
      </c>
      <c r="N182" s="47">
        <v>0</v>
      </c>
      <c r="O182" s="48">
        <v>-5282</v>
      </c>
      <c r="P182" s="47">
        <v>0</v>
      </c>
      <c r="Q182" s="47">
        <v>0</v>
      </c>
      <c r="R182" s="47">
        <v>0</v>
      </c>
      <c r="S182" s="47">
        <f t="shared" si="40"/>
        <v>6438952</v>
      </c>
      <c r="T182" s="47">
        <v>0</v>
      </c>
      <c r="U182" s="47">
        <v>2147667</v>
      </c>
      <c r="V182" s="47">
        <v>0</v>
      </c>
      <c r="W182" s="47">
        <v>4286003</v>
      </c>
      <c r="X182" s="47">
        <v>4286003</v>
      </c>
      <c r="Y182" s="47">
        <v>0</v>
      </c>
      <c r="Z182" s="47">
        <v>5282</v>
      </c>
      <c r="AA182" s="47">
        <v>0</v>
      </c>
      <c r="AB182" s="15">
        <f t="shared" si="32"/>
        <v>5282</v>
      </c>
      <c r="AC182" s="49">
        <f t="shared" si="33"/>
        <v>0.66563673715846927</v>
      </c>
      <c r="AD182" s="49">
        <f t="shared" si="34"/>
        <v>0.66563673715846927</v>
      </c>
      <c r="AE182" s="49">
        <f t="shared" si="35"/>
        <v>0.33354294301308662</v>
      </c>
      <c r="AF182" s="49">
        <f t="shared" si="36"/>
        <v>0.9991796801715559</v>
      </c>
    </row>
    <row r="183" spans="1:32" ht="40.5" outlineLevel="2" x14ac:dyDescent="0.35">
      <c r="A183" s="12" t="s">
        <v>142</v>
      </c>
      <c r="B183" s="12" t="s">
        <v>32</v>
      </c>
      <c r="C183" s="12" t="s">
        <v>33</v>
      </c>
      <c r="D183" s="12" t="s">
        <v>44</v>
      </c>
      <c r="E183" s="13">
        <v>200</v>
      </c>
      <c r="F183" s="12" t="s">
        <v>184</v>
      </c>
      <c r="G183" s="13">
        <v>1112</v>
      </c>
      <c r="H183" s="13">
        <v>3480</v>
      </c>
      <c r="I183" s="40" t="s">
        <v>190</v>
      </c>
      <c r="J183" s="47">
        <v>119648103</v>
      </c>
      <c r="K183" s="47">
        <v>119648103</v>
      </c>
      <c r="L183" s="47">
        <v>0</v>
      </c>
      <c r="M183" s="47">
        <v>0</v>
      </c>
      <c r="N183" s="47">
        <v>0</v>
      </c>
      <c r="O183" s="48">
        <v>-90636</v>
      </c>
      <c r="P183" s="48">
        <v>111253</v>
      </c>
      <c r="Q183" s="47">
        <v>0</v>
      </c>
      <c r="R183" s="47">
        <v>0</v>
      </c>
      <c r="S183" s="47">
        <f t="shared" si="40"/>
        <v>119759356</v>
      </c>
      <c r="T183" s="47">
        <v>0</v>
      </c>
      <c r="U183" s="47">
        <v>38687094</v>
      </c>
      <c r="V183" s="47">
        <v>0</v>
      </c>
      <c r="W183" s="47">
        <v>80870373</v>
      </c>
      <c r="X183" s="47">
        <v>80870373</v>
      </c>
      <c r="Y183" s="47">
        <v>0</v>
      </c>
      <c r="Z183" s="47">
        <v>90636</v>
      </c>
      <c r="AA183" s="47">
        <v>0</v>
      </c>
      <c r="AB183" s="15">
        <f t="shared" si="32"/>
        <v>201889</v>
      </c>
      <c r="AC183" s="49">
        <f t="shared" si="33"/>
        <v>0.67590184024898414</v>
      </c>
      <c r="AD183" s="49">
        <f t="shared" si="34"/>
        <v>0.67527394686390929</v>
      </c>
      <c r="AE183" s="49">
        <f t="shared" si="35"/>
        <v>0.32304026417777332</v>
      </c>
      <c r="AF183" s="49">
        <f t="shared" si="36"/>
        <v>0.99831421104168261</v>
      </c>
    </row>
    <row r="184" spans="1:32" ht="40.5" outlineLevel="2" x14ac:dyDescent="0.35">
      <c r="A184" s="12" t="s">
        <v>143</v>
      </c>
      <c r="B184" s="12" t="s">
        <v>32</v>
      </c>
      <c r="C184" s="12" t="s">
        <v>33</v>
      </c>
      <c r="D184" s="12" t="s">
        <v>44</v>
      </c>
      <c r="E184" s="13">
        <v>200</v>
      </c>
      <c r="F184" s="12" t="s">
        <v>184</v>
      </c>
      <c r="G184" s="13">
        <v>1112</v>
      </c>
      <c r="H184" s="13">
        <v>3460</v>
      </c>
      <c r="I184" s="40" t="s">
        <v>190</v>
      </c>
      <c r="J184" s="47">
        <v>4945731</v>
      </c>
      <c r="K184" s="47">
        <v>4945731</v>
      </c>
      <c r="L184" s="47">
        <v>0</v>
      </c>
      <c r="M184" s="47">
        <v>0</v>
      </c>
      <c r="N184" s="47">
        <v>0</v>
      </c>
      <c r="O184" s="48">
        <v>-3962</v>
      </c>
      <c r="P184" s="48">
        <v>35166</v>
      </c>
      <c r="Q184" s="47">
        <v>0</v>
      </c>
      <c r="R184" s="47">
        <v>0</v>
      </c>
      <c r="S184" s="47">
        <f t="shared" si="40"/>
        <v>4980897</v>
      </c>
      <c r="T184" s="47">
        <v>0</v>
      </c>
      <c r="U184" s="47">
        <v>1592049</v>
      </c>
      <c r="V184" s="47">
        <v>0</v>
      </c>
      <c r="W184" s="47">
        <v>3349720</v>
      </c>
      <c r="X184" s="47">
        <v>3349720</v>
      </c>
      <c r="Y184" s="47">
        <v>0</v>
      </c>
      <c r="Z184" s="47">
        <v>3962</v>
      </c>
      <c r="AA184" s="47">
        <v>0</v>
      </c>
      <c r="AB184" s="15">
        <f t="shared" si="32"/>
        <v>39128</v>
      </c>
      <c r="AC184" s="49">
        <f t="shared" si="33"/>
        <v>0.67729522693409727</v>
      </c>
      <c r="AD184" s="49">
        <f t="shared" si="34"/>
        <v>0.67251340471405052</v>
      </c>
      <c r="AE184" s="49">
        <f t="shared" si="35"/>
        <v>0.31963098213032715</v>
      </c>
      <c r="AF184" s="49">
        <f t="shared" si="36"/>
        <v>0.99214438684437767</v>
      </c>
    </row>
    <row r="185" spans="1:32" ht="40.5" outlineLevel="2" x14ac:dyDescent="0.35">
      <c r="A185" s="12" t="s">
        <v>145</v>
      </c>
      <c r="B185" s="12" t="s">
        <v>127</v>
      </c>
      <c r="C185" s="12" t="s">
        <v>33</v>
      </c>
      <c r="D185" s="12" t="s">
        <v>44</v>
      </c>
      <c r="E185" s="13">
        <v>200</v>
      </c>
      <c r="F185" s="12" t="s">
        <v>184</v>
      </c>
      <c r="G185" s="13">
        <v>1112</v>
      </c>
      <c r="H185" s="13">
        <v>3410</v>
      </c>
      <c r="I185" s="40" t="s">
        <v>190</v>
      </c>
      <c r="J185" s="47">
        <v>2819201251</v>
      </c>
      <c r="K185" s="47">
        <v>2819201251</v>
      </c>
      <c r="L185" s="47">
        <v>0</v>
      </c>
      <c r="M185" s="47">
        <v>0</v>
      </c>
      <c r="N185" s="47">
        <v>0</v>
      </c>
      <c r="O185" s="47">
        <v>0</v>
      </c>
      <c r="P185" s="48">
        <v>9865</v>
      </c>
      <c r="Q185" s="47">
        <v>0</v>
      </c>
      <c r="R185" s="47">
        <v>0</v>
      </c>
      <c r="S185" s="47">
        <f t="shared" si="40"/>
        <v>2819211116</v>
      </c>
      <c r="T185" s="47">
        <v>0</v>
      </c>
      <c r="U185" s="47">
        <v>854868668</v>
      </c>
      <c r="V185" s="47">
        <v>0</v>
      </c>
      <c r="W185" s="47">
        <v>1964332583</v>
      </c>
      <c r="X185" s="47">
        <v>1964332583</v>
      </c>
      <c r="Y185" s="47">
        <v>0</v>
      </c>
      <c r="Z185" s="47">
        <v>0</v>
      </c>
      <c r="AA185" s="47">
        <v>0</v>
      </c>
      <c r="AB185" s="15">
        <f t="shared" si="32"/>
        <v>9865</v>
      </c>
      <c r="AC185" s="49">
        <f t="shared" si="33"/>
        <v>0.69676919386412406</v>
      </c>
      <c r="AD185" s="49">
        <f t="shared" si="34"/>
        <v>0.69676675572529201</v>
      </c>
      <c r="AE185" s="49">
        <f t="shared" si="35"/>
        <v>0.30322974506886841</v>
      </c>
      <c r="AF185" s="49">
        <f t="shared" si="36"/>
        <v>0.99999650079416047</v>
      </c>
    </row>
    <row r="186" spans="1:32" ht="40.5" outlineLevel="2" x14ac:dyDescent="0.35">
      <c r="A186" s="12" t="s">
        <v>145</v>
      </c>
      <c r="B186" s="12" t="s">
        <v>128</v>
      </c>
      <c r="C186" s="12" t="s">
        <v>33</v>
      </c>
      <c r="D186" s="12" t="s">
        <v>44</v>
      </c>
      <c r="E186" s="13">
        <v>200</v>
      </c>
      <c r="F186" s="12" t="s">
        <v>184</v>
      </c>
      <c r="G186" s="13">
        <v>1112</v>
      </c>
      <c r="H186" s="13">
        <v>3420</v>
      </c>
      <c r="I186" s="40" t="s">
        <v>190</v>
      </c>
      <c r="J186" s="47">
        <v>1360658838</v>
      </c>
      <c r="K186" s="47">
        <v>1360658838</v>
      </c>
      <c r="L186" s="47">
        <v>0</v>
      </c>
      <c r="M186" s="47">
        <v>0</v>
      </c>
      <c r="N186" s="47">
        <v>0</v>
      </c>
      <c r="O186" s="47">
        <v>0</v>
      </c>
      <c r="P186" s="47">
        <v>0</v>
      </c>
      <c r="Q186" s="48">
        <v>-13499</v>
      </c>
      <c r="R186" s="47">
        <v>0</v>
      </c>
      <c r="S186" s="47">
        <f t="shared" si="40"/>
        <v>1360645339</v>
      </c>
      <c r="T186" s="47">
        <v>0</v>
      </c>
      <c r="U186" s="47">
        <v>403191214</v>
      </c>
      <c r="V186" s="47">
        <v>0</v>
      </c>
      <c r="W186" s="47">
        <v>957454125</v>
      </c>
      <c r="X186" s="47">
        <v>957454125</v>
      </c>
      <c r="Y186" s="47">
        <v>0</v>
      </c>
      <c r="Z186" s="47">
        <v>13499</v>
      </c>
      <c r="AA186" s="47">
        <v>0</v>
      </c>
      <c r="AB186" s="15">
        <f t="shared" si="32"/>
        <v>0</v>
      </c>
      <c r="AC186" s="49">
        <f t="shared" si="33"/>
        <v>0.70366950058351074</v>
      </c>
      <c r="AD186" s="49">
        <f t="shared" si="34"/>
        <v>0.70367648170806696</v>
      </c>
      <c r="AE186" s="49">
        <f t="shared" si="35"/>
        <v>0.2963235182919331</v>
      </c>
      <c r="AF186" s="49">
        <f t="shared" si="36"/>
        <v>1</v>
      </c>
    </row>
    <row r="187" spans="1:32" ht="40.5" outlineLevel="2" x14ac:dyDescent="0.35">
      <c r="A187" s="12" t="s">
        <v>145</v>
      </c>
      <c r="B187" s="12" t="s">
        <v>134</v>
      </c>
      <c r="C187" s="12" t="s">
        <v>33</v>
      </c>
      <c r="D187" s="12" t="s">
        <v>44</v>
      </c>
      <c r="E187" s="13">
        <v>200</v>
      </c>
      <c r="F187" s="12" t="s">
        <v>184</v>
      </c>
      <c r="G187" s="13">
        <v>1112</v>
      </c>
      <c r="H187" s="13">
        <v>3420</v>
      </c>
      <c r="I187" s="40" t="s">
        <v>190</v>
      </c>
      <c r="J187" s="47">
        <v>830468649</v>
      </c>
      <c r="K187" s="47">
        <v>830468649</v>
      </c>
      <c r="L187" s="47">
        <v>0</v>
      </c>
      <c r="M187" s="47">
        <v>0</v>
      </c>
      <c r="N187" s="47">
        <v>0</v>
      </c>
      <c r="O187" s="47">
        <v>0</v>
      </c>
      <c r="P187" s="47">
        <v>0</v>
      </c>
      <c r="Q187" s="47">
        <v>0</v>
      </c>
      <c r="R187" s="47">
        <v>0</v>
      </c>
      <c r="S187" s="47">
        <f t="shared" si="40"/>
        <v>830468649</v>
      </c>
      <c r="T187" s="47">
        <v>0</v>
      </c>
      <c r="U187" s="47">
        <v>249451307</v>
      </c>
      <c r="V187" s="47">
        <v>0</v>
      </c>
      <c r="W187" s="47">
        <v>581017342</v>
      </c>
      <c r="X187" s="47">
        <v>581017342</v>
      </c>
      <c r="Y187" s="47">
        <v>0</v>
      </c>
      <c r="Z187" s="47">
        <v>0</v>
      </c>
      <c r="AA187" s="47">
        <v>0</v>
      </c>
      <c r="AB187" s="15">
        <f t="shared" si="32"/>
        <v>0</v>
      </c>
      <c r="AC187" s="49">
        <f t="shared" si="33"/>
        <v>0.69962585908525965</v>
      </c>
      <c r="AD187" s="49">
        <f t="shared" si="34"/>
        <v>0.69962585908525965</v>
      </c>
      <c r="AE187" s="49">
        <f t="shared" si="35"/>
        <v>0.3003741409147403</v>
      </c>
      <c r="AF187" s="49">
        <f t="shared" si="36"/>
        <v>1</v>
      </c>
    </row>
    <row r="188" spans="1:32" ht="40.5" outlineLevel="2" x14ac:dyDescent="0.35">
      <c r="A188" s="12" t="s">
        <v>145</v>
      </c>
      <c r="B188" s="12" t="s">
        <v>152</v>
      </c>
      <c r="C188" s="12" t="s">
        <v>33</v>
      </c>
      <c r="D188" s="12" t="s">
        <v>44</v>
      </c>
      <c r="E188" s="13">
        <v>200</v>
      </c>
      <c r="F188" s="12" t="s">
        <v>184</v>
      </c>
      <c r="G188" s="13">
        <v>1112</v>
      </c>
      <c r="H188" s="13">
        <v>3480</v>
      </c>
      <c r="I188" s="40" t="s">
        <v>190</v>
      </c>
      <c r="J188" s="47">
        <v>598126603</v>
      </c>
      <c r="K188" s="47">
        <v>598126603</v>
      </c>
      <c r="L188" s="47">
        <v>0</v>
      </c>
      <c r="M188" s="47">
        <v>0</v>
      </c>
      <c r="N188" s="47">
        <v>0</v>
      </c>
      <c r="O188" s="47">
        <v>0</v>
      </c>
      <c r="P188" s="48">
        <v>88785</v>
      </c>
      <c r="Q188" s="48">
        <v>13499</v>
      </c>
      <c r="R188" s="47">
        <v>0</v>
      </c>
      <c r="S188" s="47">
        <f t="shared" si="40"/>
        <v>598228887</v>
      </c>
      <c r="T188" s="47">
        <v>0</v>
      </c>
      <c r="U188" s="47">
        <v>174315295</v>
      </c>
      <c r="V188" s="47">
        <v>0</v>
      </c>
      <c r="W188" s="47">
        <v>423811308</v>
      </c>
      <c r="X188" s="47">
        <v>423811308</v>
      </c>
      <c r="Y188" s="47">
        <v>0</v>
      </c>
      <c r="Z188" s="47">
        <v>0</v>
      </c>
      <c r="AA188" s="47">
        <v>0</v>
      </c>
      <c r="AB188" s="15">
        <f t="shared" si="32"/>
        <v>102284</v>
      </c>
      <c r="AC188" s="49">
        <f t="shared" si="33"/>
        <v>0.70856455117412664</v>
      </c>
      <c r="AD188" s="49">
        <f t="shared" si="34"/>
        <v>0.70844340219899815</v>
      </c>
      <c r="AE188" s="49">
        <f t="shared" si="35"/>
        <v>0.29138561976529898</v>
      </c>
      <c r="AF188" s="49">
        <f t="shared" si="36"/>
        <v>0.99982902196429713</v>
      </c>
    </row>
    <row r="189" spans="1:32" ht="40.5" outlineLevel="2" x14ac:dyDescent="0.35">
      <c r="A189" s="12" t="s">
        <v>145</v>
      </c>
      <c r="B189" s="12" t="s">
        <v>153</v>
      </c>
      <c r="C189" s="12" t="s">
        <v>33</v>
      </c>
      <c r="D189" s="12" t="s">
        <v>44</v>
      </c>
      <c r="E189" s="13">
        <v>200</v>
      </c>
      <c r="F189" s="12" t="s">
        <v>184</v>
      </c>
      <c r="G189" s="13">
        <v>1112</v>
      </c>
      <c r="H189" s="13">
        <v>3480</v>
      </c>
      <c r="I189" s="40" t="s">
        <v>190</v>
      </c>
      <c r="J189" s="47">
        <v>388581267</v>
      </c>
      <c r="K189" s="47">
        <v>388581267</v>
      </c>
      <c r="L189" s="47">
        <v>0</v>
      </c>
      <c r="M189" s="47">
        <v>0</v>
      </c>
      <c r="N189" s="47">
        <v>0</v>
      </c>
      <c r="O189" s="47">
        <v>0</v>
      </c>
      <c r="P189" s="47">
        <v>0</v>
      </c>
      <c r="Q189" s="47">
        <v>0</v>
      </c>
      <c r="R189" s="47">
        <v>0</v>
      </c>
      <c r="S189" s="47">
        <f t="shared" si="40"/>
        <v>388581267</v>
      </c>
      <c r="T189" s="47">
        <v>0</v>
      </c>
      <c r="U189" s="47">
        <v>124780689</v>
      </c>
      <c r="V189" s="47">
        <v>0</v>
      </c>
      <c r="W189" s="47">
        <v>263800578</v>
      </c>
      <c r="X189" s="47">
        <v>263800578</v>
      </c>
      <c r="Y189" s="47">
        <v>0</v>
      </c>
      <c r="Z189" s="47">
        <v>0</v>
      </c>
      <c r="AA189" s="47">
        <v>0</v>
      </c>
      <c r="AB189" s="15">
        <f t="shared" si="32"/>
        <v>0</v>
      </c>
      <c r="AC189" s="49">
        <f t="shared" si="33"/>
        <v>0.6788813573969843</v>
      </c>
      <c r="AD189" s="49">
        <f t="shared" si="34"/>
        <v>0.6788813573969843</v>
      </c>
      <c r="AE189" s="49">
        <f t="shared" si="35"/>
        <v>0.32111864260301565</v>
      </c>
      <c r="AF189" s="49">
        <f t="shared" si="36"/>
        <v>1</v>
      </c>
    </row>
    <row r="190" spans="1:32" outlineLevel="1" x14ac:dyDescent="0.35">
      <c r="A190" s="34"/>
      <c r="B190" s="34"/>
      <c r="C190" s="34"/>
      <c r="D190" s="34" t="s">
        <v>579</v>
      </c>
      <c r="E190" s="33"/>
      <c r="F190" s="34"/>
      <c r="G190" s="33"/>
      <c r="H190" s="33"/>
      <c r="I190" s="51"/>
      <c r="J190" s="52">
        <f t="shared" ref="J190:AB190" si="41">SUBTOTAL(9,J175:J189)</f>
        <v>6283593947</v>
      </c>
      <c r="K190" s="52">
        <f t="shared" si="41"/>
        <v>6283593947</v>
      </c>
      <c r="L190" s="52">
        <f t="shared" si="41"/>
        <v>0</v>
      </c>
      <c r="M190" s="52">
        <f t="shared" si="41"/>
        <v>0</v>
      </c>
      <c r="N190" s="52">
        <f t="shared" si="41"/>
        <v>0</v>
      </c>
      <c r="O190" s="52">
        <f t="shared" si="41"/>
        <v>-491246</v>
      </c>
      <c r="P190" s="52">
        <f t="shared" si="41"/>
        <v>1468655</v>
      </c>
      <c r="Q190" s="52">
        <f t="shared" si="41"/>
        <v>0</v>
      </c>
      <c r="R190" s="52">
        <f t="shared" si="41"/>
        <v>0</v>
      </c>
      <c r="S190" s="52">
        <f t="shared" si="41"/>
        <v>6285062602</v>
      </c>
      <c r="T190" s="52">
        <f t="shared" si="41"/>
        <v>0</v>
      </c>
      <c r="U190" s="52">
        <f t="shared" si="41"/>
        <v>1897645864</v>
      </c>
      <c r="V190" s="52">
        <f t="shared" si="41"/>
        <v>0</v>
      </c>
      <c r="W190" s="52">
        <f t="shared" si="41"/>
        <v>4385443338</v>
      </c>
      <c r="X190" s="52">
        <f t="shared" si="41"/>
        <v>4385443338</v>
      </c>
      <c r="Y190" s="52">
        <f t="shared" si="41"/>
        <v>0</v>
      </c>
      <c r="Z190" s="52">
        <f t="shared" si="41"/>
        <v>504745</v>
      </c>
      <c r="AA190" s="52">
        <f t="shared" si="41"/>
        <v>0</v>
      </c>
      <c r="AB190" s="54">
        <f t="shared" si="41"/>
        <v>1973400</v>
      </c>
      <c r="AC190" s="55">
        <f t="shared" si="33"/>
        <v>0.6979195942624139</v>
      </c>
      <c r="AD190" s="55">
        <f t="shared" si="34"/>
        <v>0.69775650867892502</v>
      </c>
      <c r="AE190" s="55">
        <f t="shared" si="35"/>
        <v>0.30192950876832014</v>
      </c>
      <c r="AF190" s="55">
        <f t="shared" si="36"/>
        <v>0.99968601744724517</v>
      </c>
    </row>
    <row r="191" spans="1:32" ht="67.5" outlineLevel="2" x14ac:dyDescent="0.35">
      <c r="A191" s="12" t="s">
        <v>31</v>
      </c>
      <c r="B191" s="12" t="s">
        <v>32</v>
      </c>
      <c r="C191" s="12" t="s">
        <v>33</v>
      </c>
      <c r="D191" s="12" t="s">
        <v>45</v>
      </c>
      <c r="E191" s="13">
        <v>200</v>
      </c>
      <c r="F191" s="12" t="s">
        <v>184</v>
      </c>
      <c r="G191" s="13">
        <v>1112</v>
      </c>
      <c r="H191" s="13">
        <v>3480</v>
      </c>
      <c r="I191" s="40" t="s">
        <v>191</v>
      </c>
      <c r="J191" s="47">
        <v>134100416</v>
      </c>
      <c r="K191" s="47">
        <v>127073267</v>
      </c>
      <c r="L191" s="47">
        <v>0</v>
      </c>
      <c r="M191" s="47">
        <v>0</v>
      </c>
      <c r="N191" s="47">
        <v>0</v>
      </c>
      <c r="O191" s="48">
        <v>-294368</v>
      </c>
      <c r="P191" s="47">
        <v>0</v>
      </c>
      <c r="Q191" s="48">
        <v>-17376850</v>
      </c>
      <c r="R191" s="47">
        <v>0</v>
      </c>
      <c r="S191" s="47">
        <f t="shared" ref="S191:S205" si="42">+K191+N191+P191+Q191</f>
        <v>109696417</v>
      </c>
      <c r="T191" s="47">
        <v>0</v>
      </c>
      <c r="U191" s="47">
        <v>36907649</v>
      </c>
      <c r="V191" s="47">
        <v>0</v>
      </c>
      <c r="W191" s="47">
        <v>72494400</v>
      </c>
      <c r="X191" s="47">
        <v>72494400</v>
      </c>
      <c r="Y191" s="47">
        <v>0</v>
      </c>
      <c r="Z191" s="47">
        <v>17671218</v>
      </c>
      <c r="AA191" s="47">
        <v>0</v>
      </c>
      <c r="AB191" s="15">
        <f t="shared" si="32"/>
        <v>294368</v>
      </c>
      <c r="AC191" s="49">
        <f t="shared" si="33"/>
        <v>0.57049292673021468</v>
      </c>
      <c r="AD191" s="49">
        <f t="shared" si="34"/>
        <v>0.66086388218131131</v>
      </c>
      <c r="AE191" s="49">
        <f t="shared" si="35"/>
        <v>0.33645263910488526</v>
      </c>
      <c r="AF191" s="49">
        <f t="shared" si="36"/>
        <v>0.99731652128619652</v>
      </c>
    </row>
    <row r="192" spans="1:32" ht="67.5" outlineLevel="2" x14ac:dyDescent="0.35">
      <c r="A192" s="12" t="s">
        <v>94</v>
      </c>
      <c r="B192" s="12" t="s">
        <v>32</v>
      </c>
      <c r="C192" s="12" t="s">
        <v>33</v>
      </c>
      <c r="D192" s="12" t="s">
        <v>45</v>
      </c>
      <c r="E192" s="13">
        <v>200</v>
      </c>
      <c r="F192" s="12" t="s">
        <v>184</v>
      </c>
      <c r="G192" s="13">
        <v>1112</v>
      </c>
      <c r="H192" s="13">
        <v>3480</v>
      </c>
      <c r="I192" s="40" t="s">
        <v>191</v>
      </c>
      <c r="J192" s="47">
        <v>201756587</v>
      </c>
      <c r="K192" s="47">
        <v>181256587</v>
      </c>
      <c r="L192" s="47">
        <v>0</v>
      </c>
      <c r="M192" s="47">
        <v>0</v>
      </c>
      <c r="N192" s="47">
        <v>0</v>
      </c>
      <c r="O192" s="48">
        <v>-394368</v>
      </c>
      <c r="P192" s="47">
        <v>0</v>
      </c>
      <c r="Q192" s="48">
        <v>-7000000</v>
      </c>
      <c r="R192" s="47">
        <v>0</v>
      </c>
      <c r="S192" s="47">
        <f t="shared" si="42"/>
        <v>174256587</v>
      </c>
      <c r="T192" s="47">
        <v>0</v>
      </c>
      <c r="U192" s="47">
        <v>58489244</v>
      </c>
      <c r="V192" s="47">
        <v>0</v>
      </c>
      <c r="W192" s="47">
        <v>115372975</v>
      </c>
      <c r="X192" s="47">
        <v>115372975</v>
      </c>
      <c r="Y192" s="47">
        <v>0</v>
      </c>
      <c r="Z192" s="47">
        <v>7394368</v>
      </c>
      <c r="AA192" s="47">
        <v>0</v>
      </c>
      <c r="AB192" s="15">
        <f t="shared" si="32"/>
        <v>394368</v>
      </c>
      <c r="AC192" s="49">
        <f t="shared" si="33"/>
        <v>0.6365174193641856</v>
      </c>
      <c r="AD192" s="49">
        <f t="shared" si="34"/>
        <v>0.66208673649736982</v>
      </c>
      <c r="AE192" s="49">
        <f t="shared" si="35"/>
        <v>0.33565011806411654</v>
      </c>
      <c r="AF192" s="49">
        <f t="shared" si="36"/>
        <v>0.99773685456148642</v>
      </c>
    </row>
    <row r="193" spans="1:32" ht="67.5" outlineLevel="2" x14ac:dyDescent="0.35">
      <c r="A193" s="12" t="s">
        <v>126</v>
      </c>
      <c r="B193" s="12" t="s">
        <v>127</v>
      </c>
      <c r="C193" s="12" t="s">
        <v>33</v>
      </c>
      <c r="D193" s="12" t="s">
        <v>45</v>
      </c>
      <c r="E193" s="13">
        <v>200</v>
      </c>
      <c r="F193" s="12" t="s">
        <v>184</v>
      </c>
      <c r="G193" s="13">
        <v>1112</v>
      </c>
      <c r="H193" s="13">
        <v>3480</v>
      </c>
      <c r="I193" s="40" t="s">
        <v>191</v>
      </c>
      <c r="J193" s="47">
        <v>5020513</v>
      </c>
      <c r="K193" s="47">
        <v>5020513</v>
      </c>
      <c r="L193" s="47">
        <v>0</v>
      </c>
      <c r="M193" s="47">
        <v>0</v>
      </c>
      <c r="N193" s="47">
        <v>0</v>
      </c>
      <c r="O193" s="47">
        <v>0</v>
      </c>
      <c r="P193" s="47">
        <v>0</v>
      </c>
      <c r="Q193" s="47">
        <v>0</v>
      </c>
      <c r="R193" s="47">
        <v>0</v>
      </c>
      <c r="S193" s="47">
        <f t="shared" si="42"/>
        <v>5020513</v>
      </c>
      <c r="T193" s="47">
        <v>0</v>
      </c>
      <c r="U193" s="47">
        <v>2359405</v>
      </c>
      <c r="V193" s="47">
        <v>0</v>
      </c>
      <c r="W193" s="47">
        <v>2661108</v>
      </c>
      <c r="X193" s="47">
        <v>2661108</v>
      </c>
      <c r="Y193" s="47">
        <v>0</v>
      </c>
      <c r="Z193" s="47">
        <v>0</v>
      </c>
      <c r="AA193" s="47">
        <v>0</v>
      </c>
      <c r="AB193" s="15">
        <f t="shared" si="32"/>
        <v>0</v>
      </c>
      <c r="AC193" s="49">
        <f t="shared" si="33"/>
        <v>0.53004702905858425</v>
      </c>
      <c r="AD193" s="49">
        <f t="shared" si="34"/>
        <v>0.53004702905858425</v>
      </c>
      <c r="AE193" s="49">
        <f t="shared" si="35"/>
        <v>0.46995297094141575</v>
      </c>
      <c r="AF193" s="49">
        <f t="shared" si="36"/>
        <v>1</v>
      </c>
    </row>
    <row r="194" spans="1:32" ht="67.5" outlineLevel="2" x14ac:dyDescent="0.35">
      <c r="A194" s="12" t="s">
        <v>126</v>
      </c>
      <c r="B194" s="12" t="s">
        <v>128</v>
      </c>
      <c r="C194" s="12" t="s">
        <v>33</v>
      </c>
      <c r="D194" s="12" t="s">
        <v>45</v>
      </c>
      <c r="E194" s="13">
        <v>200</v>
      </c>
      <c r="F194" s="12" t="s">
        <v>184</v>
      </c>
      <c r="G194" s="13">
        <v>1112</v>
      </c>
      <c r="H194" s="13">
        <v>3480</v>
      </c>
      <c r="I194" s="40" t="s">
        <v>191</v>
      </c>
      <c r="J194" s="47">
        <v>93695230</v>
      </c>
      <c r="K194" s="47">
        <v>85495230</v>
      </c>
      <c r="L194" s="47">
        <v>0</v>
      </c>
      <c r="M194" s="47">
        <v>0</v>
      </c>
      <c r="N194" s="47">
        <v>0</v>
      </c>
      <c r="O194" s="48">
        <v>-115184</v>
      </c>
      <c r="P194" s="47">
        <v>0</v>
      </c>
      <c r="Q194" s="48">
        <v>-11172258</v>
      </c>
      <c r="R194" s="47">
        <v>0</v>
      </c>
      <c r="S194" s="47">
        <f t="shared" si="42"/>
        <v>74322972</v>
      </c>
      <c r="T194" s="47">
        <v>0</v>
      </c>
      <c r="U194" s="47">
        <v>25183116</v>
      </c>
      <c r="V194" s="47">
        <v>0</v>
      </c>
      <c r="W194" s="47">
        <v>49024672</v>
      </c>
      <c r="X194" s="47">
        <v>49024672</v>
      </c>
      <c r="Y194" s="47">
        <v>0</v>
      </c>
      <c r="Z194" s="47">
        <v>11287442</v>
      </c>
      <c r="AA194" s="47">
        <v>0</v>
      </c>
      <c r="AB194" s="15">
        <f t="shared" si="32"/>
        <v>115184</v>
      </c>
      <c r="AC194" s="49">
        <f t="shared" si="33"/>
        <v>0.5734199674063688</v>
      </c>
      <c r="AD194" s="49">
        <f t="shared" si="34"/>
        <v>0.65961667948369984</v>
      </c>
      <c r="AE194" s="49">
        <f t="shared" si="35"/>
        <v>0.33883354395462012</v>
      </c>
      <c r="AF194" s="49">
        <f t="shared" si="36"/>
        <v>0.99845022343831991</v>
      </c>
    </row>
    <row r="195" spans="1:32" ht="67.5" outlineLevel="2" x14ac:dyDescent="0.35">
      <c r="A195" s="12" t="s">
        <v>126</v>
      </c>
      <c r="B195" s="12" t="s">
        <v>134</v>
      </c>
      <c r="C195" s="12" t="s">
        <v>33</v>
      </c>
      <c r="D195" s="12" t="s">
        <v>45</v>
      </c>
      <c r="E195" s="13">
        <v>200</v>
      </c>
      <c r="F195" s="12" t="s">
        <v>184</v>
      </c>
      <c r="G195" s="13">
        <v>1112</v>
      </c>
      <c r="H195" s="13">
        <v>3480</v>
      </c>
      <c r="I195" s="40" t="s">
        <v>191</v>
      </c>
      <c r="J195" s="47">
        <v>18536760</v>
      </c>
      <c r="K195" s="47">
        <v>18436760</v>
      </c>
      <c r="L195" s="47">
        <v>0</v>
      </c>
      <c r="M195" s="47">
        <v>0</v>
      </c>
      <c r="N195" s="47">
        <v>0</v>
      </c>
      <c r="O195" s="48">
        <v>-158193</v>
      </c>
      <c r="P195" s="47">
        <v>0</v>
      </c>
      <c r="Q195" s="47">
        <v>0</v>
      </c>
      <c r="R195" s="47">
        <v>0</v>
      </c>
      <c r="S195" s="47">
        <f t="shared" si="42"/>
        <v>18436760</v>
      </c>
      <c r="T195" s="47">
        <v>0</v>
      </c>
      <c r="U195" s="47">
        <v>8193097</v>
      </c>
      <c r="V195" s="47">
        <v>0</v>
      </c>
      <c r="W195" s="47">
        <v>10085470</v>
      </c>
      <c r="X195" s="47">
        <v>10085470</v>
      </c>
      <c r="Y195" s="47">
        <v>0</v>
      </c>
      <c r="Z195" s="47">
        <v>158193</v>
      </c>
      <c r="AA195" s="47">
        <v>0</v>
      </c>
      <c r="AB195" s="15">
        <f t="shared" si="32"/>
        <v>158193</v>
      </c>
      <c r="AC195" s="49">
        <f t="shared" si="33"/>
        <v>0.54703049776641888</v>
      </c>
      <c r="AD195" s="49">
        <f t="shared" si="34"/>
        <v>0.54703049776641888</v>
      </c>
      <c r="AE195" s="49">
        <f t="shared" si="35"/>
        <v>0.44438919853596837</v>
      </c>
      <c r="AF195" s="49">
        <f t="shared" si="36"/>
        <v>0.99141969630238724</v>
      </c>
    </row>
    <row r="196" spans="1:32" ht="67.5" outlineLevel="2" x14ac:dyDescent="0.35">
      <c r="A196" s="12" t="s">
        <v>136</v>
      </c>
      <c r="B196" s="12" t="s">
        <v>32</v>
      </c>
      <c r="C196" s="12" t="s">
        <v>33</v>
      </c>
      <c r="D196" s="12" t="s">
        <v>45</v>
      </c>
      <c r="E196" s="13">
        <v>200</v>
      </c>
      <c r="F196" s="12" t="s">
        <v>184</v>
      </c>
      <c r="G196" s="13">
        <v>1112</v>
      </c>
      <c r="H196" s="13">
        <v>3480</v>
      </c>
      <c r="I196" s="40" t="s">
        <v>191</v>
      </c>
      <c r="J196" s="47">
        <v>32601754</v>
      </c>
      <c r="K196" s="47">
        <v>32601754</v>
      </c>
      <c r="L196" s="47">
        <v>0</v>
      </c>
      <c r="M196" s="47">
        <v>0</v>
      </c>
      <c r="N196" s="47">
        <v>0</v>
      </c>
      <c r="O196" s="48">
        <v>-239988</v>
      </c>
      <c r="P196" s="47">
        <v>0</v>
      </c>
      <c r="Q196" s="47">
        <v>0</v>
      </c>
      <c r="R196" s="47">
        <v>0</v>
      </c>
      <c r="S196" s="47">
        <f t="shared" si="42"/>
        <v>32601754</v>
      </c>
      <c r="T196" s="47">
        <v>0</v>
      </c>
      <c r="U196" s="47">
        <v>12796798</v>
      </c>
      <c r="V196" s="47">
        <v>0</v>
      </c>
      <c r="W196" s="47">
        <v>19564968</v>
      </c>
      <c r="X196" s="47">
        <v>19564968</v>
      </c>
      <c r="Y196" s="47">
        <v>0</v>
      </c>
      <c r="Z196" s="47">
        <v>239988</v>
      </c>
      <c r="AA196" s="47">
        <v>0</v>
      </c>
      <c r="AB196" s="15">
        <f t="shared" si="32"/>
        <v>239988</v>
      </c>
      <c r="AC196" s="49">
        <f t="shared" si="33"/>
        <v>0.60012010396741233</v>
      </c>
      <c r="AD196" s="49">
        <f t="shared" si="34"/>
        <v>0.60012010396741233</v>
      </c>
      <c r="AE196" s="49">
        <f t="shared" si="35"/>
        <v>0.39251869700016756</v>
      </c>
      <c r="AF196" s="49">
        <f t="shared" si="36"/>
        <v>0.99263880096757995</v>
      </c>
    </row>
    <row r="197" spans="1:32" ht="67.5" outlineLevel="2" x14ac:dyDescent="0.35">
      <c r="A197" s="12" t="s">
        <v>138</v>
      </c>
      <c r="B197" s="12" t="s">
        <v>32</v>
      </c>
      <c r="C197" s="12" t="s">
        <v>33</v>
      </c>
      <c r="D197" s="12" t="s">
        <v>45</v>
      </c>
      <c r="E197" s="13">
        <v>200</v>
      </c>
      <c r="F197" s="12" t="s">
        <v>184</v>
      </c>
      <c r="G197" s="13">
        <v>1112</v>
      </c>
      <c r="H197" s="13">
        <v>3480</v>
      </c>
      <c r="I197" s="40" t="s">
        <v>191</v>
      </c>
      <c r="J197" s="47">
        <v>97318723</v>
      </c>
      <c r="K197" s="47">
        <v>97318723</v>
      </c>
      <c r="L197" s="47">
        <v>0</v>
      </c>
      <c r="M197" s="47">
        <v>0</v>
      </c>
      <c r="N197" s="48">
        <v>-9000000</v>
      </c>
      <c r="O197" s="48">
        <v>-225265</v>
      </c>
      <c r="P197" s="47">
        <v>0</v>
      </c>
      <c r="Q197" s="47">
        <v>0</v>
      </c>
      <c r="R197" s="47">
        <v>0</v>
      </c>
      <c r="S197" s="47">
        <f t="shared" si="42"/>
        <v>88318723</v>
      </c>
      <c r="T197" s="47">
        <v>0</v>
      </c>
      <c r="U197" s="47">
        <v>32413813</v>
      </c>
      <c r="V197" s="47">
        <v>0</v>
      </c>
      <c r="W197" s="47">
        <v>55679645</v>
      </c>
      <c r="X197" s="47">
        <v>55679645</v>
      </c>
      <c r="Y197" s="47">
        <v>0</v>
      </c>
      <c r="Z197" s="47">
        <v>9225265</v>
      </c>
      <c r="AA197" s="47">
        <v>0</v>
      </c>
      <c r="AB197" s="15">
        <f t="shared" si="32"/>
        <v>225265</v>
      </c>
      <c r="AC197" s="49">
        <f t="shared" si="33"/>
        <v>0.57213702855513215</v>
      </c>
      <c r="AD197" s="49">
        <f t="shared" si="34"/>
        <v>0.63043987852949368</v>
      </c>
      <c r="AE197" s="49">
        <f t="shared" si="35"/>
        <v>0.36700952979132184</v>
      </c>
      <c r="AF197" s="49">
        <f t="shared" si="36"/>
        <v>0.99744940832081552</v>
      </c>
    </row>
    <row r="198" spans="1:32" ht="67.5" outlineLevel="2" x14ac:dyDescent="0.35">
      <c r="A198" s="12" t="s">
        <v>141</v>
      </c>
      <c r="B198" s="12" t="s">
        <v>32</v>
      </c>
      <c r="C198" s="12" t="s">
        <v>33</v>
      </c>
      <c r="D198" s="12" t="s">
        <v>45</v>
      </c>
      <c r="E198" s="13">
        <v>200</v>
      </c>
      <c r="F198" s="12" t="s">
        <v>184</v>
      </c>
      <c r="G198" s="13">
        <v>1112</v>
      </c>
      <c r="H198" s="13">
        <v>3480</v>
      </c>
      <c r="I198" s="40" t="s">
        <v>191</v>
      </c>
      <c r="J198" s="47">
        <v>24718634</v>
      </c>
      <c r="K198" s="47">
        <v>23318634</v>
      </c>
      <c r="L198" s="47">
        <v>0</v>
      </c>
      <c r="M198" s="47">
        <v>0</v>
      </c>
      <c r="N198" s="47">
        <v>0</v>
      </c>
      <c r="O198" s="48">
        <v>-21482</v>
      </c>
      <c r="P198" s="47">
        <v>0</v>
      </c>
      <c r="Q198" s="47">
        <v>0</v>
      </c>
      <c r="R198" s="47">
        <v>0</v>
      </c>
      <c r="S198" s="47">
        <f t="shared" si="42"/>
        <v>23318634</v>
      </c>
      <c r="T198" s="47">
        <v>0</v>
      </c>
      <c r="U198" s="47">
        <v>11091112</v>
      </c>
      <c r="V198" s="47">
        <v>0</v>
      </c>
      <c r="W198" s="47">
        <v>12206040</v>
      </c>
      <c r="X198" s="47">
        <v>12206040</v>
      </c>
      <c r="Y198" s="47">
        <v>0</v>
      </c>
      <c r="Z198" s="47">
        <v>21482</v>
      </c>
      <c r="AA198" s="47">
        <v>0</v>
      </c>
      <c r="AB198" s="15">
        <f t="shared" si="32"/>
        <v>21482</v>
      </c>
      <c r="AC198" s="49">
        <f t="shared" si="33"/>
        <v>0.52344575587060549</v>
      </c>
      <c r="AD198" s="49">
        <f t="shared" si="34"/>
        <v>0.52344575587060549</v>
      </c>
      <c r="AE198" s="49">
        <f t="shared" si="35"/>
        <v>0.47563300663323588</v>
      </c>
      <c r="AF198" s="49">
        <f t="shared" si="36"/>
        <v>0.99907876250384131</v>
      </c>
    </row>
    <row r="199" spans="1:32" ht="67.5" outlineLevel="2" x14ac:dyDescent="0.35">
      <c r="A199" s="12" t="s">
        <v>142</v>
      </c>
      <c r="B199" s="12" t="s">
        <v>32</v>
      </c>
      <c r="C199" s="12" t="s">
        <v>33</v>
      </c>
      <c r="D199" s="12" t="s">
        <v>45</v>
      </c>
      <c r="E199" s="13">
        <v>200</v>
      </c>
      <c r="F199" s="12" t="s">
        <v>184</v>
      </c>
      <c r="G199" s="13">
        <v>1112</v>
      </c>
      <c r="H199" s="13">
        <v>3480</v>
      </c>
      <c r="I199" s="40" t="s">
        <v>191</v>
      </c>
      <c r="J199" s="47">
        <v>251135010</v>
      </c>
      <c r="K199" s="47">
        <v>215196593</v>
      </c>
      <c r="L199" s="47">
        <v>0</v>
      </c>
      <c r="M199" s="47">
        <v>0</v>
      </c>
      <c r="N199" s="47">
        <v>0</v>
      </c>
      <c r="O199" s="48">
        <v>-175727</v>
      </c>
      <c r="P199" s="47">
        <v>0</v>
      </c>
      <c r="Q199" s="47">
        <v>0</v>
      </c>
      <c r="R199" s="47">
        <v>0</v>
      </c>
      <c r="S199" s="47">
        <f t="shared" si="42"/>
        <v>215196593</v>
      </c>
      <c r="T199" s="47">
        <v>0</v>
      </c>
      <c r="U199" s="47">
        <v>87016121</v>
      </c>
      <c r="V199" s="47">
        <v>0</v>
      </c>
      <c r="W199" s="47">
        <v>128004745</v>
      </c>
      <c r="X199" s="47">
        <v>128004745</v>
      </c>
      <c r="Y199" s="47">
        <v>0</v>
      </c>
      <c r="Z199" s="47">
        <v>175727</v>
      </c>
      <c r="AA199" s="47">
        <v>0</v>
      </c>
      <c r="AB199" s="15">
        <f t="shared" si="32"/>
        <v>175727</v>
      </c>
      <c r="AC199" s="49">
        <f t="shared" si="33"/>
        <v>0.5948270054628606</v>
      </c>
      <c r="AD199" s="49">
        <f t="shared" si="34"/>
        <v>0.5948270054628606</v>
      </c>
      <c r="AE199" s="49">
        <f t="shared" si="35"/>
        <v>0.40435640633028053</v>
      </c>
      <c r="AF199" s="49">
        <f t="shared" si="36"/>
        <v>0.99918341179314107</v>
      </c>
    </row>
    <row r="200" spans="1:32" ht="67.5" outlineLevel="2" x14ac:dyDescent="0.35">
      <c r="A200" s="12" t="s">
        <v>143</v>
      </c>
      <c r="B200" s="12" t="s">
        <v>32</v>
      </c>
      <c r="C200" s="12" t="s">
        <v>33</v>
      </c>
      <c r="D200" s="12" t="s">
        <v>45</v>
      </c>
      <c r="E200" s="13">
        <v>200</v>
      </c>
      <c r="F200" s="12" t="s">
        <v>184</v>
      </c>
      <c r="G200" s="13">
        <v>1112</v>
      </c>
      <c r="H200" s="13">
        <v>3460</v>
      </c>
      <c r="I200" s="40" t="s">
        <v>191</v>
      </c>
      <c r="J200" s="47">
        <v>20466693</v>
      </c>
      <c r="K200" s="47">
        <v>17916693</v>
      </c>
      <c r="L200" s="47">
        <v>0</v>
      </c>
      <c r="M200" s="47">
        <v>0</v>
      </c>
      <c r="N200" s="47">
        <v>0</v>
      </c>
      <c r="O200" s="48">
        <v>-13204</v>
      </c>
      <c r="P200" s="47">
        <v>0</v>
      </c>
      <c r="Q200" s="47">
        <v>0</v>
      </c>
      <c r="R200" s="47">
        <v>0</v>
      </c>
      <c r="S200" s="47">
        <f t="shared" si="42"/>
        <v>17916693</v>
      </c>
      <c r="T200" s="47">
        <v>0</v>
      </c>
      <c r="U200" s="47">
        <v>7507703</v>
      </c>
      <c r="V200" s="47">
        <v>0</v>
      </c>
      <c r="W200" s="47">
        <v>10395786</v>
      </c>
      <c r="X200" s="47">
        <v>10395786</v>
      </c>
      <c r="Y200" s="47">
        <v>0</v>
      </c>
      <c r="Z200" s="47">
        <v>13204</v>
      </c>
      <c r="AA200" s="47">
        <v>0</v>
      </c>
      <c r="AB200" s="15">
        <f t="shared" si="32"/>
        <v>13204</v>
      </c>
      <c r="AC200" s="49">
        <f t="shared" si="33"/>
        <v>0.58022906347728342</v>
      </c>
      <c r="AD200" s="49">
        <f t="shared" si="34"/>
        <v>0.58022906347728342</v>
      </c>
      <c r="AE200" s="49">
        <f t="shared" si="35"/>
        <v>0.41903397016402527</v>
      </c>
      <c r="AF200" s="49">
        <f t="shared" si="36"/>
        <v>0.99926303364130864</v>
      </c>
    </row>
    <row r="201" spans="1:32" ht="67.5" outlineLevel="2" x14ac:dyDescent="0.35">
      <c r="A201" s="12" t="s">
        <v>145</v>
      </c>
      <c r="B201" s="12" t="s">
        <v>127</v>
      </c>
      <c r="C201" s="12" t="s">
        <v>33</v>
      </c>
      <c r="D201" s="12" t="s">
        <v>45</v>
      </c>
      <c r="E201" s="13">
        <v>200</v>
      </c>
      <c r="F201" s="12" t="s">
        <v>184</v>
      </c>
      <c r="G201" s="13">
        <v>1112</v>
      </c>
      <c r="H201" s="13">
        <v>3410</v>
      </c>
      <c r="I201" s="40" t="s">
        <v>191</v>
      </c>
      <c r="J201" s="47">
        <v>3608776568</v>
      </c>
      <c r="K201" s="47">
        <v>2591029649</v>
      </c>
      <c r="L201" s="47">
        <v>0</v>
      </c>
      <c r="M201" s="47">
        <v>0</v>
      </c>
      <c r="N201" s="47">
        <v>0</v>
      </c>
      <c r="O201" s="47">
        <v>0</v>
      </c>
      <c r="P201" s="47">
        <v>0</v>
      </c>
      <c r="Q201" s="48">
        <v>-139629306</v>
      </c>
      <c r="R201" s="47">
        <v>0</v>
      </c>
      <c r="S201" s="47">
        <f t="shared" si="42"/>
        <v>2451400343</v>
      </c>
      <c r="T201" s="47">
        <v>0</v>
      </c>
      <c r="U201" s="47">
        <v>936778699</v>
      </c>
      <c r="V201" s="47">
        <v>0</v>
      </c>
      <c r="W201" s="47">
        <v>1514621644</v>
      </c>
      <c r="X201" s="47">
        <v>1514621644</v>
      </c>
      <c r="Y201" s="47">
        <v>0</v>
      </c>
      <c r="Z201" s="47">
        <v>139629306</v>
      </c>
      <c r="AA201" s="47">
        <v>0</v>
      </c>
      <c r="AB201" s="15">
        <f t="shared" si="32"/>
        <v>0</v>
      </c>
      <c r="AC201" s="49">
        <f t="shared" si="33"/>
        <v>0.58456360952278708</v>
      </c>
      <c r="AD201" s="49">
        <f t="shared" si="34"/>
        <v>0.61785976669417475</v>
      </c>
      <c r="AE201" s="49">
        <f t="shared" si="35"/>
        <v>0.38214023330582525</v>
      </c>
      <c r="AF201" s="49">
        <f t="shared" si="36"/>
        <v>1</v>
      </c>
    </row>
    <row r="202" spans="1:32" ht="67.5" outlineLevel="2" x14ac:dyDescent="0.35">
      <c r="A202" s="12" t="s">
        <v>145</v>
      </c>
      <c r="B202" s="12" t="s">
        <v>128</v>
      </c>
      <c r="C202" s="12" t="s">
        <v>33</v>
      </c>
      <c r="D202" s="12" t="s">
        <v>45</v>
      </c>
      <c r="E202" s="13">
        <v>200</v>
      </c>
      <c r="F202" s="12" t="s">
        <v>184</v>
      </c>
      <c r="G202" s="13">
        <v>1112</v>
      </c>
      <c r="H202" s="13">
        <v>3420</v>
      </c>
      <c r="I202" s="40" t="s">
        <v>191</v>
      </c>
      <c r="J202" s="47">
        <v>1475128310</v>
      </c>
      <c r="K202" s="47">
        <v>1271560745</v>
      </c>
      <c r="L202" s="47">
        <v>0</v>
      </c>
      <c r="M202" s="47">
        <v>0</v>
      </c>
      <c r="N202" s="47">
        <v>0</v>
      </c>
      <c r="O202" s="47">
        <v>0</v>
      </c>
      <c r="P202" s="47">
        <v>0</v>
      </c>
      <c r="Q202" s="48">
        <v>-142639341</v>
      </c>
      <c r="R202" s="47">
        <v>0</v>
      </c>
      <c r="S202" s="47">
        <f t="shared" si="42"/>
        <v>1128921404</v>
      </c>
      <c r="T202" s="47">
        <v>0</v>
      </c>
      <c r="U202" s="47">
        <v>464074728</v>
      </c>
      <c r="V202" s="47">
        <v>0</v>
      </c>
      <c r="W202" s="47">
        <v>664846676</v>
      </c>
      <c r="X202" s="47">
        <v>664846676</v>
      </c>
      <c r="Y202" s="47">
        <v>0</v>
      </c>
      <c r="Z202" s="47">
        <v>142639341</v>
      </c>
      <c r="AA202" s="47">
        <v>0</v>
      </c>
      <c r="AB202" s="15">
        <f t="shared" si="32"/>
        <v>0</v>
      </c>
      <c r="AC202" s="49">
        <f t="shared" si="33"/>
        <v>0.52285876126193243</v>
      </c>
      <c r="AD202" s="49">
        <f t="shared" si="34"/>
        <v>0.58892202206842026</v>
      </c>
      <c r="AE202" s="49">
        <f t="shared" si="35"/>
        <v>0.41107797793157974</v>
      </c>
      <c r="AF202" s="49">
        <f t="shared" si="36"/>
        <v>1</v>
      </c>
    </row>
    <row r="203" spans="1:32" ht="67.5" outlineLevel="2" x14ac:dyDescent="0.35">
      <c r="A203" s="12" t="s">
        <v>145</v>
      </c>
      <c r="B203" s="12" t="s">
        <v>134</v>
      </c>
      <c r="C203" s="12" t="s">
        <v>33</v>
      </c>
      <c r="D203" s="12" t="s">
        <v>45</v>
      </c>
      <c r="E203" s="13">
        <v>200</v>
      </c>
      <c r="F203" s="12" t="s">
        <v>184</v>
      </c>
      <c r="G203" s="13">
        <v>1112</v>
      </c>
      <c r="H203" s="13">
        <v>3420</v>
      </c>
      <c r="I203" s="40" t="s">
        <v>191</v>
      </c>
      <c r="J203" s="47">
        <v>762255996</v>
      </c>
      <c r="K203" s="47">
        <v>762255996</v>
      </c>
      <c r="L203" s="47">
        <v>0</v>
      </c>
      <c r="M203" s="47">
        <v>0</v>
      </c>
      <c r="N203" s="47">
        <v>0</v>
      </c>
      <c r="O203" s="47">
        <v>0</v>
      </c>
      <c r="P203" s="47">
        <v>0</v>
      </c>
      <c r="Q203" s="48">
        <v>-150000000</v>
      </c>
      <c r="R203" s="47">
        <v>0</v>
      </c>
      <c r="S203" s="47">
        <f t="shared" si="42"/>
        <v>612255996</v>
      </c>
      <c r="T203" s="47">
        <v>0</v>
      </c>
      <c r="U203" s="47">
        <v>267247396</v>
      </c>
      <c r="V203" s="47">
        <v>0</v>
      </c>
      <c r="W203" s="47">
        <v>345008600</v>
      </c>
      <c r="X203" s="47">
        <v>345008600</v>
      </c>
      <c r="Y203" s="47">
        <v>0</v>
      </c>
      <c r="Z203" s="47">
        <v>150000000</v>
      </c>
      <c r="AA203" s="47">
        <v>0</v>
      </c>
      <c r="AB203" s="15">
        <f t="shared" si="32"/>
        <v>0</v>
      </c>
      <c r="AC203" s="49">
        <f t="shared" si="33"/>
        <v>0.45261513429931749</v>
      </c>
      <c r="AD203" s="49">
        <f t="shared" si="34"/>
        <v>0.56350383214540212</v>
      </c>
      <c r="AE203" s="49">
        <f t="shared" si="35"/>
        <v>0.43649616785459788</v>
      </c>
      <c r="AF203" s="49">
        <f t="shared" si="36"/>
        <v>1</v>
      </c>
    </row>
    <row r="204" spans="1:32" ht="67.5" outlineLevel="2" x14ac:dyDescent="0.35">
      <c r="A204" s="12" t="s">
        <v>145</v>
      </c>
      <c r="B204" s="12" t="s">
        <v>152</v>
      </c>
      <c r="C204" s="12" t="s">
        <v>33</v>
      </c>
      <c r="D204" s="12" t="s">
        <v>45</v>
      </c>
      <c r="E204" s="13">
        <v>200</v>
      </c>
      <c r="F204" s="12" t="s">
        <v>184</v>
      </c>
      <c r="G204" s="13">
        <v>1112</v>
      </c>
      <c r="H204" s="13">
        <v>3480</v>
      </c>
      <c r="I204" s="40" t="s">
        <v>191</v>
      </c>
      <c r="J204" s="47">
        <v>390914255</v>
      </c>
      <c r="K204" s="47">
        <v>390914255</v>
      </c>
      <c r="L204" s="47">
        <v>0</v>
      </c>
      <c r="M204" s="47">
        <v>0</v>
      </c>
      <c r="N204" s="47">
        <v>0</v>
      </c>
      <c r="O204" s="47">
        <v>0</v>
      </c>
      <c r="P204" s="47">
        <v>0</v>
      </c>
      <c r="Q204" s="48">
        <v>-49989965</v>
      </c>
      <c r="R204" s="47">
        <v>0</v>
      </c>
      <c r="S204" s="47">
        <f t="shared" si="42"/>
        <v>340924290</v>
      </c>
      <c r="T204" s="47">
        <v>0</v>
      </c>
      <c r="U204" s="47">
        <v>133882648</v>
      </c>
      <c r="V204" s="47">
        <v>0</v>
      </c>
      <c r="W204" s="47">
        <v>207041642</v>
      </c>
      <c r="X204" s="47">
        <v>207041642</v>
      </c>
      <c r="Y204" s="47">
        <v>0</v>
      </c>
      <c r="Z204" s="47">
        <v>49989965</v>
      </c>
      <c r="AA204" s="47">
        <v>0</v>
      </c>
      <c r="AB204" s="15">
        <f t="shared" si="32"/>
        <v>0</v>
      </c>
      <c r="AC204" s="49">
        <f t="shared" si="33"/>
        <v>0.52963441305050385</v>
      </c>
      <c r="AD204" s="49">
        <f t="shared" si="34"/>
        <v>0.60729507422307749</v>
      </c>
      <c r="AE204" s="49">
        <f t="shared" si="35"/>
        <v>0.39270492577692251</v>
      </c>
      <c r="AF204" s="49">
        <f t="shared" si="36"/>
        <v>1</v>
      </c>
    </row>
    <row r="205" spans="1:32" ht="67.5" outlineLevel="2" x14ac:dyDescent="0.35">
      <c r="A205" s="12" t="s">
        <v>145</v>
      </c>
      <c r="B205" s="12" t="s">
        <v>153</v>
      </c>
      <c r="C205" s="12" t="s">
        <v>33</v>
      </c>
      <c r="D205" s="12" t="s">
        <v>45</v>
      </c>
      <c r="E205" s="13">
        <v>200</v>
      </c>
      <c r="F205" s="12" t="s">
        <v>184</v>
      </c>
      <c r="G205" s="13">
        <v>1112</v>
      </c>
      <c r="H205" s="13">
        <v>3480</v>
      </c>
      <c r="I205" s="40" t="s">
        <v>191</v>
      </c>
      <c r="J205" s="47">
        <v>241378882</v>
      </c>
      <c r="K205" s="47">
        <v>241378882</v>
      </c>
      <c r="L205" s="47">
        <v>0</v>
      </c>
      <c r="M205" s="47">
        <v>0</v>
      </c>
      <c r="N205" s="47">
        <v>0</v>
      </c>
      <c r="O205" s="47">
        <v>0</v>
      </c>
      <c r="P205" s="47">
        <v>0</v>
      </c>
      <c r="Q205" s="48">
        <v>-50000000</v>
      </c>
      <c r="R205" s="47">
        <v>0</v>
      </c>
      <c r="S205" s="47">
        <f t="shared" si="42"/>
        <v>191378882</v>
      </c>
      <c r="T205" s="47">
        <v>0</v>
      </c>
      <c r="U205" s="47">
        <v>92546814</v>
      </c>
      <c r="V205" s="47">
        <v>0</v>
      </c>
      <c r="W205" s="47">
        <v>98832068</v>
      </c>
      <c r="X205" s="47">
        <v>98832068</v>
      </c>
      <c r="Y205" s="47">
        <v>0</v>
      </c>
      <c r="Z205" s="47">
        <v>50000000</v>
      </c>
      <c r="AA205" s="47">
        <v>0</v>
      </c>
      <c r="AB205" s="15">
        <f t="shared" si="32"/>
        <v>0</v>
      </c>
      <c r="AC205" s="49">
        <f t="shared" si="33"/>
        <v>0.40944786545162637</v>
      </c>
      <c r="AD205" s="49">
        <f t="shared" si="34"/>
        <v>0.51642097062726078</v>
      </c>
      <c r="AE205" s="49">
        <f t="shared" si="35"/>
        <v>0.48357902937273928</v>
      </c>
      <c r="AF205" s="49">
        <f t="shared" si="36"/>
        <v>1</v>
      </c>
    </row>
    <row r="206" spans="1:32" outlineLevel="1" x14ac:dyDescent="0.35">
      <c r="A206" s="34"/>
      <c r="B206" s="34"/>
      <c r="C206" s="34"/>
      <c r="D206" s="34" t="s">
        <v>580</v>
      </c>
      <c r="E206" s="33"/>
      <c r="F206" s="34"/>
      <c r="G206" s="33"/>
      <c r="H206" s="33"/>
      <c r="I206" s="51"/>
      <c r="J206" s="52">
        <f t="shared" ref="J206:AB206" si="43">SUBTOTAL(9,J191:J205)</f>
        <v>7357804331</v>
      </c>
      <c r="K206" s="52">
        <f t="shared" si="43"/>
        <v>6060774281</v>
      </c>
      <c r="L206" s="52">
        <f t="shared" si="43"/>
        <v>0</v>
      </c>
      <c r="M206" s="52">
        <f t="shared" si="43"/>
        <v>0</v>
      </c>
      <c r="N206" s="52">
        <f t="shared" si="43"/>
        <v>-9000000</v>
      </c>
      <c r="O206" s="52">
        <f t="shared" si="43"/>
        <v>-1637779</v>
      </c>
      <c r="P206" s="52">
        <f t="shared" si="43"/>
        <v>0</v>
      </c>
      <c r="Q206" s="53">
        <f t="shared" si="43"/>
        <v>-567807720</v>
      </c>
      <c r="R206" s="52">
        <f t="shared" si="43"/>
        <v>0</v>
      </c>
      <c r="S206" s="52">
        <f t="shared" si="43"/>
        <v>5483966561</v>
      </c>
      <c r="T206" s="52">
        <f t="shared" si="43"/>
        <v>0</v>
      </c>
      <c r="U206" s="52">
        <f t="shared" si="43"/>
        <v>2176488343</v>
      </c>
      <c r="V206" s="52">
        <f t="shared" si="43"/>
        <v>0</v>
      </c>
      <c r="W206" s="52">
        <f t="shared" si="43"/>
        <v>3305840439</v>
      </c>
      <c r="X206" s="52">
        <f t="shared" si="43"/>
        <v>3305840439</v>
      </c>
      <c r="Y206" s="52">
        <f t="shared" si="43"/>
        <v>0</v>
      </c>
      <c r="Z206" s="52">
        <f t="shared" si="43"/>
        <v>578445499</v>
      </c>
      <c r="AA206" s="52">
        <f t="shared" si="43"/>
        <v>0</v>
      </c>
      <c r="AB206" s="54">
        <f t="shared" si="43"/>
        <v>1637779</v>
      </c>
      <c r="AC206" s="55">
        <f t="shared" si="33"/>
        <v>0.54544853276643579</v>
      </c>
      <c r="AD206" s="55">
        <f t="shared" si="34"/>
        <v>0.60281921894089385</v>
      </c>
      <c r="AE206" s="55">
        <f t="shared" si="35"/>
        <v>0.39688213244741555</v>
      </c>
      <c r="AF206" s="55">
        <f t="shared" si="36"/>
        <v>0.9997013513883094</v>
      </c>
    </row>
    <row r="207" spans="1:32" ht="54" outlineLevel="2" x14ac:dyDescent="0.35">
      <c r="A207" s="12" t="s">
        <v>31</v>
      </c>
      <c r="B207" s="12" t="s">
        <v>32</v>
      </c>
      <c r="C207" s="12" t="s">
        <v>33</v>
      </c>
      <c r="D207" s="12" t="s">
        <v>46</v>
      </c>
      <c r="E207" s="13">
        <v>200</v>
      </c>
      <c r="F207" s="12" t="s">
        <v>184</v>
      </c>
      <c r="G207" s="13">
        <v>1112</v>
      </c>
      <c r="H207" s="13">
        <v>3480</v>
      </c>
      <c r="I207" s="40" t="s">
        <v>192</v>
      </c>
      <c r="J207" s="47">
        <v>207540813</v>
      </c>
      <c r="K207" s="47">
        <v>207540813</v>
      </c>
      <c r="L207" s="47">
        <v>0</v>
      </c>
      <c r="M207" s="47">
        <v>0</v>
      </c>
      <c r="N207" s="48">
        <v>5000000</v>
      </c>
      <c r="O207" s="48">
        <v>-486845</v>
      </c>
      <c r="P207" s="48">
        <v>1376344</v>
      </c>
      <c r="Q207" s="47">
        <v>0</v>
      </c>
      <c r="R207" s="47">
        <v>0</v>
      </c>
      <c r="S207" s="47">
        <f t="shared" ref="S207:S221" si="44">+K207+N207+P207+Q207</f>
        <v>213917157</v>
      </c>
      <c r="T207" s="47">
        <v>0</v>
      </c>
      <c r="U207" s="47">
        <v>61713062</v>
      </c>
      <c r="V207" s="47">
        <v>0</v>
      </c>
      <c r="W207" s="47">
        <v>145340906</v>
      </c>
      <c r="X207" s="47">
        <v>145340906</v>
      </c>
      <c r="Y207" s="47">
        <v>0</v>
      </c>
      <c r="Z207" s="47">
        <v>486845</v>
      </c>
      <c r="AA207" s="47">
        <v>0</v>
      </c>
      <c r="AB207" s="15">
        <f t="shared" si="32"/>
        <v>6863189</v>
      </c>
      <c r="AC207" s="49">
        <f t="shared" si="33"/>
        <v>0.70030035971768112</v>
      </c>
      <c r="AD207" s="49">
        <f t="shared" si="34"/>
        <v>0.67942612943383496</v>
      </c>
      <c r="AE207" s="49">
        <f t="shared" si="35"/>
        <v>0.28849047390808397</v>
      </c>
      <c r="AF207" s="49">
        <f t="shared" si="36"/>
        <v>0.96791660334191887</v>
      </c>
    </row>
    <row r="208" spans="1:32" ht="54" outlineLevel="2" x14ac:dyDescent="0.35">
      <c r="A208" s="12" t="s">
        <v>94</v>
      </c>
      <c r="B208" s="12" t="s">
        <v>32</v>
      </c>
      <c r="C208" s="12" t="s">
        <v>33</v>
      </c>
      <c r="D208" s="12" t="s">
        <v>46</v>
      </c>
      <c r="E208" s="13">
        <v>200</v>
      </c>
      <c r="F208" s="12" t="s">
        <v>184</v>
      </c>
      <c r="G208" s="13">
        <v>1112</v>
      </c>
      <c r="H208" s="13">
        <v>3480</v>
      </c>
      <c r="I208" s="40" t="s">
        <v>192</v>
      </c>
      <c r="J208" s="47">
        <v>302879719</v>
      </c>
      <c r="K208" s="47">
        <v>302879719</v>
      </c>
      <c r="L208" s="47">
        <v>0</v>
      </c>
      <c r="M208" s="47">
        <v>0</v>
      </c>
      <c r="N208" s="48">
        <v>1700000</v>
      </c>
      <c r="O208" s="48">
        <v>-654436</v>
      </c>
      <c r="P208" s="48">
        <v>2110194</v>
      </c>
      <c r="Q208" s="47">
        <v>0</v>
      </c>
      <c r="R208" s="47">
        <v>0</v>
      </c>
      <c r="S208" s="47">
        <f t="shared" si="44"/>
        <v>306689913</v>
      </c>
      <c r="T208" s="47">
        <v>0</v>
      </c>
      <c r="U208" s="47">
        <v>90811190</v>
      </c>
      <c r="V208" s="47">
        <v>0</v>
      </c>
      <c r="W208" s="47">
        <v>211414093</v>
      </c>
      <c r="X208" s="47">
        <v>211414093</v>
      </c>
      <c r="Y208" s="47">
        <v>0</v>
      </c>
      <c r="Z208" s="47">
        <v>654436</v>
      </c>
      <c r="AA208" s="47">
        <v>0</v>
      </c>
      <c r="AB208" s="15">
        <f t="shared" si="32"/>
        <v>4464630</v>
      </c>
      <c r="AC208" s="49">
        <f t="shared" si="33"/>
        <v>0.698013368798721</v>
      </c>
      <c r="AD208" s="49">
        <f t="shared" si="34"/>
        <v>0.68934152718612562</v>
      </c>
      <c r="AE208" s="49">
        <f t="shared" si="35"/>
        <v>0.29610100023080965</v>
      </c>
      <c r="AF208" s="49">
        <f t="shared" si="36"/>
        <v>0.98544252741693528</v>
      </c>
    </row>
    <row r="209" spans="1:32" ht="54" outlineLevel="2" x14ac:dyDescent="0.35">
      <c r="A209" s="12" t="s">
        <v>126</v>
      </c>
      <c r="B209" s="12" t="s">
        <v>127</v>
      </c>
      <c r="C209" s="12" t="s">
        <v>33</v>
      </c>
      <c r="D209" s="12" t="s">
        <v>46</v>
      </c>
      <c r="E209" s="13">
        <v>200</v>
      </c>
      <c r="F209" s="12" t="s">
        <v>184</v>
      </c>
      <c r="G209" s="13">
        <v>1112</v>
      </c>
      <c r="H209" s="13">
        <v>3480</v>
      </c>
      <c r="I209" s="40" t="s">
        <v>192</v>
      </c>
      <c r="J209" s="47">
        <v>9002761</v>
      </c>
      <c r="K209" s="47">
        <v>9002761</v>
      </c>
      <c r="L209" s="47">
        <v>0</v>
      </c>
      <c r="M209" s="47">
        <v>0</v>
      </c>
      <c r="N209" s="47">
        <v>0</v>
      </c>
      <c r="O209" s="47">
        <v>0</v>
      </c>
      <c r="P209" s="47">
        <v>0</v>
      </c>
      <c r="Q209" s="47">
        <v>0</v>
      </c>
      <c r="R209" s="47">
        <v>0</v>
      </c>
      <c r="S209" s="47">
        <f t="shared" si="44"/>
        <v>9002761</v>
      </c>
      <c r="T209" s="47">
        <v>0</v>
      </c>
      <c r="U209" s="47">
        <v>2453790</v>
      </c>
      <c r="V209" s="47">
        <v>0</v>
      </c>
      <c r="W209" s="47">
        <v>6548971</v>
      </c>
      <c r="X209" s="47">
        <v>6548971</v>
      </c>
      <c r="Y209" s="47">
        <v>0</v>
      </c>
      <c r="Z209" s="47">
        <v>0</v>
      </c>
      <c r="AA209" s="47">
        <v>0</v>
      </c>
      <c r="AB209" s="15">
        <f t="shared" si="32"/>
        <v>0</v>
      </c>
      <c r="AC209" s="49">
        <f t="shared" si="33"/>
        <v>0.72744028193128751</v>
      </c>
      <c r="AD209" s="49">
        <f t="shared" si="34"/>
        <v>0.72744028193128751</v>
      </c>
      <c r="AE209" s="49">
        <f t="shared" si="35"/>
        <v>0.27255971806871249</v>
      </c>
      <c r="AF209" s="49">
        <f t="shared" si="36"/>
        <v>1</v>
      </c>
    </row>
    <row r="210" spans="1:32" ht="54" outlineLevel="2" x14ac:dyDescent="0.35">
      <c r="A210" s="12" t="s">
        <v>126</v>
      </c>
      <c r="B210" s="12" t="s">
        <v>128</v>
      </c>
      <c r="C210" s="12" t="s">
        <v>33</v>
      </c>
      <c r="D210" s="12" t="s">
        <v>46</v>
      </c>
      <c r="E210" s="13">
        <v>200</v>
      </c>
      <c r="F210" s="12" t="s">
        <v>184</v>
      </c>
      <c r="G210" s="13">
        <v>1112</v>
      </c>
      <c r="H210" s="13">
        <v>3480</v>
      </c>
      <c r="I210" s="40" t="s">
        <v>192</v>
      </c>
      <c r="J210" s="47">
        <v>168013848</v>
      </c>
      <c r="K210" s="47">
        <v>168013848</v>
      </c>
      <c r="L210" s="47">
        <v>0</v>
      </c>
      <c r="M210" s="47">
        <v>0</v>
      </c>
      <c r="N210" s="47">
        <v>0</v>
      </c>
      <c r="O210" s="48">
        <v>-241655</v>
      </c>
      <c r="P210" s="48">
        <v>581480</v>
      </c>
      <c r="Q210" s="47">
        <v>0</v>
      </c>
      <c r="R210" s="47">
        <v>0</v>
      </c>
      <c r="S210" s="47">
        <f t="shared" si="44"/>
        <v>168595328</v>
      </c>
      <c r="T210" s="47">
        <v>0</v>
      </c>
      <c r="U210" s="47">
        <v>53149348</v>
      </c>
      <c r="V210" s="47">
        <v>0</v>
      </c>
      <c r="W210" s="47">
        <v>114622845</v>
      </c>
      <c r="X210" s="47">
        <v>114622845</v>
      </c>
      <c r="Y210" s="47">
        <v>0</v>
      </c>
      <c r="Z210" s="47">
        <v>241655</v>
      </c>
      <c r="AA210" s="47">
        <v>0</v>
      </c>
      <c r="AB210" s="15">
        <f t="shared" si="32"/>
        <v>823135</v>
      </c>
      <c r="AC210" s="49">
        <f t="shared" si="33"/>
        <v>0.68222260465101658</v>
      </c>
      <c r="AD210" s="49">
        <f t="shared" si="34"/>
        <v>0.67986964027852537</v>
      </c>
      <c r="AE210" s="49">
        <f t="shared" si="35"/>
        <v>0.31524804768018244</v>
      </c>
      <c r="AF210" s="49">
        <f t="shared" si="36"/>
        <v>0.99511768795870781</v>
      </c>
    </row>
    <row r="211" spans="1:32" ht="54" outlineLevel="2" x14ac:dyDescent="0.35">
      <c r="A211" s="12" t="s">
        <v>126</v>
      </c>
      <c r="B211" s="12" t="s">
        <v>134</v>
      </c>
      <c r="C211" s="12" t="s">
        <v>33</v>
      </c>
      <c r="D211" s="12" t="s">
        <v>46</v>
      </c>
      <c r="E211" s="13">
        <v>200</v>
      </c>
      <c r="F211" s="12" t="s">
        <v>184</v>
      </c>
      <c r="G211" s="13">
        <v>1112</v>
      </c>
      <c r="H211" s="13">
        <v>3480</v>
      </c>
      <c r="I211" s="40" t="s">
        <v>192</v>
      </c>
      <c r="J211" s="47">
        <v>33240032</v>
      </c>
      <c r="K211" s="47">
        <v>33240032</v>
      </c>
      <c r="L211" s="47">
        <v>0</v>
      </c>
      <c r="M211" s="47">
        <v>0</v>
      </c>
      <c r="N211" s="47">
        <v>0</v>
      </c>
      <c r="O211" s="48">
        <v>-270850</v>
      </c>
      <c r="P211" s="47">
        <v>0</v>
      </c>
      <c r="Q211" s="47">
        <v>0</v>
      </c>
      <c r="R211" s="47">
        <v>0</v>
      </c>
      <c r="S211" s="47">
        <f t="shared" si="44"/>
        <v>33240032</v>
      </c>
      <c r="T211" s="47">
        <v>0</v>
      </c>
      <c r="U211" s="47">
        <v>11066786</v>
      </c>
      <c r="V211" s="47">
        <v>0</v>
      </c>
      <c r="W211" s="47">
        <v>21902396</v>
      </c>
      <c r="X211" s="47">
        <v>21902396</v>
      </c>
      <c r="Y211" s="47">
        <v>0</v>
      </c>
      <c r="Z211" s="47">
        <v>270850</v>
      </c>
      <c r="AA211" s="47">
        <v>0</v>
      </c>
      <c r="AB211" s="15">
        <f t="shared" si="32"/>
        <v>270850</v>
      </c>
      <c r="AC211" s="49">
        <f t="shared" si="33"/>
        <v>0.65891621283637758</v>
      </c>
      <c r="AD211" s="49">
        <f t="shared" si="34"/>
        <v>0.65891621283637758</v>
      </c>
      <c r="AE211" s="49">
        <f t="shared" si="35"/>
        <v>0.33293547972516996</v>
      </c>
      <c r="AF211" s="49">
        <f t="shared" si="36"/>
        <v>0.99185169256154748</v>
      </c>
    </row>
    <row r="212" spans="1:32" ht="54" outlineLevel="2" x14ac:dyDescent="0.35">
      <c r="A212" s="12" t="s">
        <v>136</v>
      </c>
      <c r="B212" s="12" t="s">
        <v>32</v>
      </c>
      <c r="C212" s="12" t="s">
        <v>33</v>
      </c>
      <c r="D212" s="12" t="s">
        <v>46</v>
      </c>
      <c r="E212" s="13">
        <v>200</v>
      </c>
      <c r="F212" s="12" t="s">
        <v>184</v>
      </c>
      <c r="G212" s="13">
        <v>1112</v>
      </c>
      <c r="H212" s="13">
        <v>3480</v>
      </c>
      <c r="I212" s="40" t="s">
        <v>192</v>
      </c>
      <c r="J212" s="47">
        <v>46564027</v>
      </c>
      <c r="K212" s="47">
        <v>46564027</v>
      </c>
      <c r="L212" s="47">
        <v>0</v>
      </c>
      <c r="M212" s="47">
        <v>0</v>
      </c>
      <c r="N212" s="47">
        <v>0</v>
      </c>
      <c r="O212" s="48">
        <v>-324954</v>
      </c>
      <c r="P212" s="48">
        <v>3273449</v>
      </c>
      <c r="Q212" s="47">
        <v>0</v>
      </c>
      <c r="R212" s="47">
        <v>0</v>
      </c>
      <c r="S212" s="47">
        <f t="shared" si="44"/>
        <v>49837476</v>
      </c>
      <c r="T212" s="47">
        <v>0</v>
      </c>
      <c r="U212" s="47">
        <v>14434173</v>
      </c>
      <c r="V212" s="47">
        <v>0</v>
      </c>
      <c r="W212" s="47">
        <v>31804900</v>
      </c>
      <c r="X212" s="47">
        <v>31804900</v>
      </c>
      <c r="Y212" s="47">
        <v>0</v>
      </c>
      <c r="Z212" s="47">
        <v>324954</v>
      </c>
      <c r="AA212" s="47">
        <v>0</v>
      </c>
      <c r="AB212" s="15">
        <f t="shared" si="32"/>
        <v>3598403</v>
      </c>
      <c r="AC212" s="49">
        <f t="shared" si="33"/>
        <v>0.68303585512481557</v>
      </c>
      <c r="AD212" s="49">
        <f t="shared" si="34"/>
        <v>0.63817236651390608</v>
      </c>
      <c r="AE212" s="49">
        <f t="shared" si="35"/>
        <v>0.28962487987955088</v>
      </c>
      <c r="AF212" s="49">
        <f t="shared" si="36"/>
        <v>0.92779724639345695</v>
      </c>
    </row>
    <row r="213" spans="1:32" ht="54" outlineLevel="2" x14ac:dyDescent="0.35">
      <c r="A213" s="12" t="s">
        <v>138</v>
      </c>
      <c r="B213" s="12" t="s">
        <v>32</v>
      </c>
      <c r="C213" s="12" t="s">
        <v>33</v>
      </c>
      <c r="D213" s="12" t="s">
        <v>46</v>
      </c>
      <c r="E213" s="13">
        <v>200</v>
      </c>
      <c r="F213" s="12" t="s">
        <v>184</v>
      </c>
      <c r="G213" s="13">
        <v>1112</v>
      </c>
      <c r="H213" s="13">
        <v>3480</v>
      </c>
      <c r="I213" s="40" t="s">
        <v>192</v>
      </c>
      <c r="J213" s="47">
        <v>165906121</v>
      </c>
      <c r="K213" s="47">
        <v>165906121</v>
      </c>
      <c r="L213" s="47">
        <v>0</v>
      </c>
      <c r="M213" s="47">
        <v>0</v>
      </c>
      <c r="N213" s="48">
        <v>-5400000</v>
      </c>
      <c r="O213" s="48">
        <v>-369439</v>
      </c>
      <c r="P213" s="47">
        <v>0</v>
      </c>
      <c r="Q213" s="47">
        <v>0</v>
      </c>
      <c r="R213" s="47">
        <v>0</v>
      </c>
      <c r="S213" s="47">
        <f t="shared" si="44"/>
        <v>160506121</v>
      </c>
      <c r="T213" s="47">
        <v>0</v>
      </c>
      <c r="U213" s="47">
        <v>53025257</v>
      </c>
      <c r="V213" s="47">
        <v>0</v>
      </c>
      <c r="W213" s="47">
        <v>107111425</v>
      </c>
      <c r="X213" s="47">
        <v>107111425</v>
      </c>
      <c r="Y213" s="47">
        <v>0</v>
      </c>
      <c r="Z213" s="47">
        <v>5769439</v>
      </c>
      <c r="AA213" s="47">
        <v>0</v>
      </c>
      <c r="AB213" s="15">
        <f t="shared" ref="AB213:AB291" si="45">+S213-T213-U213-V213-W213-AA213</f>
        <v>369439</v>
      </c>
      <c r="AC213" s="49">
        <f t="shared" si="33"/>
        <v>0.64561466662221578</v>
      </c>
      <c r="AD213" s="49">
        <f t="shared" si="34"/>
        <v>0.66733545320679699</v>
      </c>
      <c r="AE213" s="49">
        <f t="shared" si="35"/>
        <v>0.33036283395073762</v>
      </c>
      <c r="AF213" s="49">
        <f t="shared" si="36"/>
        <v>0.99769828715753461</v>
      </c>
    </row>
    <row r="214" spans="1:32" ht="54" outlineLevel="2" x14ac:dyDescent="0.35">
      <c r="A214" s="12" t="s">
        <v>141</v>
      </c>
      <c r="B214" s="12" t="s">
        <v>32</v>
      </c>
      <c r="C214" s="12" t="s">
        <v>33</v>
      </c>
      <c r="D214" s="12" t="s">
        <v>46</v>
      </c>
      <c r="E214" s="13">
        <v>200</v>
      </c>
      <c r="F214" s="12" t="s">
        <v>184</v>
      </c>
      <c r="G214" s="13">
        <v>1112</v>
      </c>
      <c r="H214" s="13">
        <v>3480</v>
      </c>
      <c r="I214" s="40" t="s">
        <v>192</v>
      </c>
      <c r="J214" s="47">
        <v>38633714</v>
      </c>
      <c r="K214" s="47">
        <v>38633714</v>
      </c>
      <c r="L214" s="47">
        <v>0</v>
      </c>
      <c r="M214" s="47">
        <v>0</v>
      </c>
      <c r="N214" s="47">
        <v>0</v>
      </c>
      <c r="O214" s="48">
        <v>-31693</v>
      </c>
      <c r="P214" s="47">
        <v>0</v>
      </c>
      <c r="Q214" s="47">
        <v>0</v>
      </c>
      <c r="R214" s="47">
        <v>0</v>
      </c>
      <c r="S214" s="47">
        <f t="shared" si="44"/>
        <v>38633714</v>
      </c>
      <c r="T214" s="47">
        <v>0</v>
      </c>
      <c r="U214" s="47">
        <v>12886043</v>
      </c>
      <c r="V214" s="47">
        <v>0</v>
      </c>
      <c r="W214" s="47">
        <v>25715978</v>
      </c>
      <c r="X214" s="47">
        <v>25715978</v>
      </c>
      <c r="Y214" s="47">
        <v>0</v>
      </c>
      <c r="Z214" s="47">
        <v>31693</v>
      </c>
      <c r="AA214" s="47">
        <v>0</v>
      </c>
      <c r="AB214" s="15">
        <f t="shared" si="45"/>
        <v>31693</v>
      </c>
      <c r="AC214" s="49">
        <f t="shared" si="33"/>
        <v>0.66563566733449442</v>
      </c>
      <c r="AD214" s="49">
        <f t="shared" si="34"/>
        <v>0.66563566733449442</v>
      </c>
      <c r="AE214" s="49">
        <f t="shared" si="35"/>
        <v>0.33354398699539994</v>
      </c>
      <c r="AF214" s="49">
        <f t="shared" si="36"/>
        <v>0.99917965432989431</v>
      </c>
    </row>
    <row r="215" spans="1:32" ht="54" outlineLevel="2" x14ac:dyDescent="0.35">
      <c r="A215" s="12" t="s">
        <v>142</v>
      </c>
      <c r="B215" s="12" t="s">
        <v>32</v>
      </c>
      <c r="C215" s="12" t="s">
        <v>33</v>
      </c>
      <c r="D215" s="12" t="s">
        <v>46</v>
      </c>
      <c r="E215" s="13">
        <v>200</v>
      </c>
      <c r="F215" s="12" t="s">
        <v>184</v>
      </c>
      <c r="G215" s="13">
        <v>1112</v>
      </c>
      <c r="H215" s="13">
        <v>3480</v>
      </c>
      <c r="I215" s="40" t="s">
        <v>192</v>
      </c>
      <c r="J215" s="47">
        <v>717888620</v>
      </c>
      <c r="K215" s="47">
        <v>717888620</v>
      </c>
      <c r="L215" s="47">
        <v>0</v>
      </c>
      <c r="M215" s="47">
        <v>0</v>
      </c>
      <c r="N215" s="47">
        <v>0</v>
      </c>
      <c r="O215" s="48">
        <v>-543803</v>
      </c>
      <c r="P215" s="48">
        <v>667514</v>
      </c>
      <c r="Q215" s="47">
        <v>0</v>
      </c>
      <c r="R215" s="47">
        <v>0</v>
      </c>
      <c r="S215" s="47">
        <f t="shared" si="44"/>
        <v>718556134</v>
      </c>
      <c r="T215" s="47">
        <v>0</v>
      </c>
      <c r="U215" s="47">
        <v>232289666</v>
      </c>
      <c r="V215" s="47">
        <v>0</v>
      </c>
      <c r="W215" s="47">
        <v>485055151</v>
      </c>
      <c r="X215" s="47">
        <v>485055151</v>
      </c>
      <c r="Y215" s="47">
        <v>0</v>
      </c>
      <c r="Z215" s="47">
        <v>543803</v>
      </c>
      <c r="AA215" s="47">
        <v>0</v>
      </c>
      <c r="AB215" s="15">
        <f t="shared" si="45"/>
        <v>1211317</v>
      </c>
      <c r="AC215" s="49">
        <f t="shared" ref="AC215:AC278" si="46">IFERROR(W215/K215,0)</f>
        <v>0.67566909056170854</v>
      </c>
      <c r="AD215" s="49">
        <f t="shared" ref="AD215:AD278" si="47">IFERROR(W215/S215,0)</f>
        <v>0.67504141715391719</v>
      </c>
      <c r="AE215" s="49">
        <f t="shared" ref="AE215:AE278" si="48">IFERROR(((T215+U215+V215)/S215),0)</f>
        <v>0.32327281754162857</v>
      </c>
      <c r="AF215" s="49">
        <f t="shared" ref="AF215:AF278" si="49">+AD215+AE215</f>
        <v>0.99831423469554581</v>
      </c>
    </row>
    <row r="216" spans="1:32" ht="54" outlineLevel="2" x14ac:dyDescent="0.35">
      <c r="A216" s="12" t="s">
        <v>143</v>
      </c>
      <c r="B216" s="12" t="s">
        <v>32</v>
      </c>
      <c r="C216" s="12" t="s">
        <v>33</v>
      </c>
      <c r="D216" s="12" t="s">
        <v>46</v>
      </c>
      <c r="E216" s="13">
        <v>200</v>
      </c>
      <c r="F216" s="12" t="s">
        <v>184</v>
      </c>
      <c r="G216" s="13">
        <v>1112</v>
      </c>
      <c r="H216" s="13">
        <v>3460</v>
      </c>
      <c r="I216" s="40" t="s">
        <v>192</v>
      </c>
      <c r="J216" s="47">
        <v>29674384</v>
      </c>
      <c r="K216" s="47">
        <v>29674384</v>
      </c>
      <c r="L216" s="47">
        <v>0</v>
      </c>
      <c r="M216" s="47">
        <v>0</v>
      </c>
      <c r="N216" s="47">
        <v>0</v>
      </c>
      <c r="O216" s="48">
        <v>-23774</v>
      </c>
      <c r="P216" s="48">
        <v>210996</v>
      </c>
      <c r="Q216" s="47">
        <v>0</v>
      </c>
      <c r="R216" s="47">
        <v>0</v>
      </c>
      <c r="S216" s="47">
        <f t="shared" si="44"/>
        <v>29885380</v>
      </c>
      <c r="T216" s="47">
        <v>0</v>
      </c>
      <c r="U216" s="47">
        <v>9552329</v>
      </c>
      <c r="V216" s="47">
        <v>0</v>
      </c>
      <c r="W216" s="47">
        <v>20098281</v>
      </c>
      <c r="X216" s="47">
        <v>20098281</v>
      </c>
      <c r="Y216" s="47">
        <v>0</v>
      </c>
      <c r="Z216" s="47">
        <v>23774</v>
      </c>
      <c r="AA216" s="47">
        <v>0</v>
      </c>
      <c r="AB216" s="15">
        <f t="shared" si="45"/>
        <v>234770</v>
      </c>
      <c r="AC216" s="49">
        <f t="shared" si="46"/>
        <v>0.67729395831771944</v>
      </c>
      <c r="AD216" s="49">
        <f t="shared" si="47"/>
        <v>0.67251214473431487</v>
      </c>
      <c r="AE216" s="49">
        <f t="shared" si="48"/>
        <v>0.3196321746619919</v>
      </c>
      <c r="AF216" s="49">
        <f t="shared" si="49"/>
        <v>0.99214431939630676</v>
      </c>
    </row>
    <row r="217" spans="1:32" ht="54" outlineLevel="2" x14ac:dyDescent="0.35">
      <c r="A217" s="12" t="s">
        <v>145</v>
      </c>
      <c r="B217" s="12" t="s">
        <v>127</v>
      </c>
      <c r="C217" s="12" t="s">
        <v>33</v>
      </c>
      <c r="D217" s="12" t="s">
        <v>46</v>
      </c>
      <c r="E217" s="13">
        <v>200</v>
      </c>
      <c r="F217" s="12" t="s">
        <v>184</v>
      </c>
      <c r="G217" s="13">
        <v>1112</v>
      </c>
      <c r="H217" s="13">
        <v>3410</v>
      </c>
      <c r="I217" s="40" t="s">
        <v>192</v>
      </c>
      <c r="J217" s="47">
        <v>16915207506</v>
      </c>
      <c r="K217" s="47">
        <v>16915207506</v>
      </c>
      <c r="L217" s="47">
        <v>0</v>
      </c>
      <c r="M217" s="47">
        <v>0</v>
      </c>
      <c r="N217" s="47">
        <v>0</v>
      </c>
      <c r="O217" s="47">
        <v>0</v>
      </c>
      <c r="P217" s="48">
        <v>59189</v>
      </c>
      <c r="Q217" s="47">
        <v>0</v>
      </c>
      <c r="R217" s="47">
        <v>0</v>
      </c>
      <c r="S217" s="47">
        <f t="shared" si="44"/>
        <v>16915266695</v>
      </c>
      <c r="T217" s="47">
        <v>0</v>
      </c>
      <c r="U217" s="47">
        <v>5140819165</v>
      </c>
      <c r="V217" s="47">
        <v>0</v>
      </c>
      <c r="W217" s="47">
        <v>11774388341</v>
      </c>
      <c r="X217" s="47">
        <v>11774388341</v>
      </c>
      <c r="Y217" s="47">
        <v>0</v>
      </c>
      <c r="Z217" s="47">
        <v>0</v>
      </c>
      <c r="AA217" s="47">
        <v>0</v>
      </c>
      <c r="AB217" s="15">
        <f t="shared" si="45"/>
        <v>59189</v>
      </c>
      <c r="AC217" s="49">
        <f t="shared" si="46"/>
        <v>0.69608299731608392</v>
      </c>
      <c r="AD217" s="49">
        <f t="shared" si="47"/>
        <v>0.6960805616195459</v>
      </c>
      <c r="AE217" s="49">
        <f t="shared" si="48"/>
        <v>0.30391593923373256</v>
      </c>
      <c r="AF217" s="49">
        <f t="shared" si="49"/>
        <v>0.99999650085327851</v>
      </c>
    </row>
    <row r="218" spans="1:32" ht="54" outlineLevel="2" x14ac:dyDescent="0.35">
      <c r="A218" s="12" t="s">
        <v>145</v>
      </c>
      <c r="B218" s="12" t="s">
        <v>128</v>
      </c>
      <c r="C218" s="12" t="s">
        <v>33</v>
      </c>
      <c r="D218" s="12" t="s">
        <v>46</v>
      </c>
      <c r="E218" s="13">
        <v>200</v>
      </c>
      <c r="F218" s="12" t="s">
        <v>184</v>
      </c>
      <c r="G218" s="13">
        <v>1112</v>
      </c>
      <c r="H218" s="13">
        <v>3420</v>
      </c>
      <c r="I218" s="40" t="s">
        <v>192</v>
      </c>
      <c r="J218" s="47">
        <v>8163953031</v>
      </c>
      <c r="K218" s="47">
        <v>8163953031</v>
      </c>
      <c r="L218" s="47">
        <v>0</v>
      </c>
      <c r="M218" s="47">
        <v>0</v>
      </c>
      <c r="N218" s="47">
        <v>0</v>
      </c>
      <c r="O218" s="47">
        <v>0</v>
      </c>
      <c r="P218" s="47">
        <v>0</v>
      </c>
      <c r="Q218" s="48">
        <v>-80939</v>
      </c>
      <c r="R218" s="47">
        <v>0</v>
      </c>
      <c r="S218" s="47">
        <f t="shared" si="44"/>
        <v>8163872092</v>
      </c>
      <c r="T218" s="47">
        <v>0</v>
      </c>
      <c r="U218" s="47">
        <v>2424225982</v>
      </c>
      <c r="V218" s="47">
        <v>0</v>
      </c>
      <c r="W218" s="47">
        <v>5739646110</v>
      </c>
      <c r="X218" s="47">
        <v>5739646110</v>
      </c>
      <c r="Y218" s="47">
        <v>0</v>
      </c>
      <c r="Z218" s="47">
        <v>80939</v>
      </c>
      <c r="AA218" s="47">
        <v>0</v>
      </c>
      <c r="AB218" s="15">
        <f t="shared" si="45"/>
        <v>0</v>
      </c>
      <c r="AC218" s="49">
        <f t="shared" si="46"/>
        <v>0.70304741933295423</v>
      </c>
      <c r="AD218" s="49">
        <f t="shared" si="47"/>
        <v>0.70305438954934574</v>
      </c>
      <c r="AE218" s="49">
        <f t="shared" si="48"/>
        <v>0.29694561045065426</v>
      </c>
      <c r="AF218" s="49">
        <f t="shared" si="49"/>
        <v>1</v>
      </c>
    </row>
    <row r="219" spans="1:32" ht="54" outlineLevel="2" x14ac:dyDescent="0.35">
      <c r="A219" s="12" t="s">
        <v>145</v>
      </c>
      <c r="B219" s="12" t="s">
        <v>134</v>
      </c>
      <c r="C219" s="12" t="s">
        <v>33</v>
      </c>
      <c r="D219" s="12" t="s">
        <v>46</v>
      </c>
      <c r="E219" s="13">
        <v>200</v>
      </c>
      <c r="F219" s="12" t="s">
        <v>184</v>
      </c>
      <c r="G219" s="13">
        <v>1112</v>
      </c>
      <c r="H219" s="13">
        <v>3420</v>
      </c>
      <c r="I219" s="40" t="s">
        <v>192</v>
      </c>
      <c r="J219" s="47">
        <v>4982811896</v>
      </c>
      <c r="K219" s="47">
        <v>4982811896</v>
      </c>
      <c r="L219" s="47">
        <v>0</v>
      </c>
      <c r="M219" s="47">
        <v>0</v>
      </c>
      <c r="N219" s="47">
        <v>0</v>
      </c>
      <c r="O219" s="47">
        <v>0</v>
      </c>
      <c r="P219" s="47">
        <v>0</v>
      </c>
      <c r="Q219" s="47">
        <v>0</v>
      </c>
      <c r="R219" s="47">
        <v>0</v>
      </c>
      <c r="S219" s="47">
        <f t="shared" si="44"/>
        <v>4982811896</v>
      </c>
      <c r="T219" s="47">
        <v>0</v>
      </c>
      <c r="U219" s="47">
        <v>1497619253</v>
      </c>
      <c r="V219" s="47">
        <v>0</v>
      </c>
      <c r="W219" s="47">
        <v>3485192643</v>
      </c>
      <c r="X219" s="47">
        <v>3485192643</v>
      </c>
      <c r="Y219" s="47">
        <v>0</v>
      </c>
      <c r="Z219" s="47">
        <v>0</v>
      </c>
      <c r="AA219" s="47">
        <v>0</v>
      </c>
      <c r="AB219" s="15">
        <f t="shared" si="45"/>
        <v>0</v>
      </c>
      <c r="AC219" s="49">
        <f t="shared" si="46"/>
        <v>0.69944294822723929</v>
      </c>
      <c r="AD219" s="49">
        <f t="shared" si="47"/>
        <v>0.69944294822723929</v>
      </c>
      <c r="AE219" s="49">
        <f t="shared" si="48"/>
        <v>0.30055705177276071</v>
      </c>
      <c r="AF219" s="49">
        <f t="shared" si="49"/>
        <v>1</v>
      </c>
    </row>
    <row r="220" spans="1:32" ht="54" outlineLevel="2" x14ac:dyDescent="0.35">
      <c r="A220" s="12" t="s">
        <v>145</v>
      </c>
      <c r="B220" s="12" t="s">
        <v>152</v>
      </c>
      <c r="C220" s="12" t="s">
        <v>33</v>
      </c>
      <c r="D220" s="12" t="s">
        <v>46</v>
      </c>
      <c r="E220" s="13">
        <v>200</v>
      </c>
      <c r="F220" s="12" t="s">
        <v>184</v>
      </c>
      <c r="G220" s="13">
        <v>1112</v>
      </c>
      <c r="H220" s="13">
        <v>3480</v>
      </c>
      <c r="I220" s="40" t="s">
        <v>192</v>
      </c>
      <c r="J220" s="47">
        <v>3588759616</v>
      </c>
      <c r="K220" s="47">
        <v>3588759616</v>
      </c>
      <c r="L220" s="47">
        <v>0</v>
      </c>
      <c r="M220" s="47">
        <v>0</v>
      </c>
      <c r="N220" s="47">
        <v>0</v>
      </c>
      <c r="O220" s="47">
        <v>0</v>
      </c>
      <c r="P220" s="48">
        <v>532699</v>
      </c>
      <c r="Q220" s="48">
        <v>80939</v>
      </c>
      <c r="R220" s="47">
        <v>0</v>
      </c>
      <c r="S220" s="47">
        <f t="shared" si="44"/>
        <v>3589373254</v>
      </c>
      <c r="T220" s="47">
        <v>0</v>
      </c>
      <c r="U220" s="47">
        <v>1049613823</v>
      </c>
      <c r="V220" s="47">
        <v>0</v>
      </c>
      <c r="W220" s="47">
        <v>2539145793</v>
      </c>
      <c r="X220" s="47">
        <v>2539145793</v>
      </c>
      <c r="Y220" s="47">
        <v>0</v>
      </c>
      <c r="Z220" s="47">
        <v>0</v>
      </c>
      <c r="AA220" s="47">
        <v>0</v>
      </c>
      <c r="AB220" s="15">
        <f t="shared" si="45"/>
        <v>613638</v>
      </c>
      <c r="AC220" s="49">
        <f t="shared" si="46"/>
        <v>0.7075274091024546</v>
      </c>
      <c r="AD220" s="49">
        <f t="shared" si="47"/>
        <v>0.70740645046328743</v>
      </c>
      <c r="AE220" s="49">
        <f t="shared" si="48"/>
        <v>0.29242258988538172</v>
      </c>
      <c r="AF220" s="49">
        <f t="shared" si="49"/>
        <v>0.99982904034866915</v>
      </c>
    </row>
    <row r="221" spans="1:32" ht="54" outlineLevel="2" x14ac:dyDescent="0.35">
      <c r="A221" s="12" t="s">
        <v>145</v>
      </c>
      <c r="B221" s="12" t="s">
        <v>153</v>
      </c>
      <c r="C221" s="12" t="s">
        <v>33</v>
      </c>
      <c r="D221" s="12" t="s">
        <v>46</v>
      </c>
      <c r="E221" s="13">
        <v>200</v>
      </c>
      <c r="F221" s="12" t="s">
        <v>184</v>
      </c>
      <c r="G221" s="13">
        <v>1112</v>
      </c>
      <c r="H221" s="13">
        <v>3480</v>
      </c>
      <c r="I221" s="40" t="s">
        <v>192</v>
      </c>
      <c r="J221" s="47">
        <v>2331487602</v>
      </c>
      <c r="K221" s="47">
        <v>2331487602</v>
      </c>
      <c r="L221" s="47">
        <v>0</v>
      </c>
      <c r="M221" s="47">
        <v>0</v>
      </c>
      <c r="N221" s="47">
        <v>0</v>
      </c>
      <c r="O221" s="47">
        <v>0</v>
      </c>
      <c r="P221" s="47">
        <v>0</v>
      </c>
      <c r="Q221" s="47">
        <v>0</v>
      </c>
      <c r="R221" s="47">
        <v>0</v>
      </c>
      <c r="S221" s="47">
        <f t="shared" si="44"/>
        <v>2331487602</v>
      </c>
      <c r="T221" s="47">
        <v>0</v>
      </c>
      <c r="U221" s="47">
        <v>749231317</v>
      </c>
      <c r="V221" s="47">
        <v>0</v>
      </c>
      <c r="W221" s="47">
        <v>1582256285</v>
      </c>
      <c r="X221" s="47">
        <v>1582256285</v>
      </c>
      <c r="Y221" s="47">
        <v>0</v>
      </c>
      <c r="Z221" s="47">
        <v>0</v>
      </c>
      <c r="AA221" s="47">
        <v>0</v>
      </c>
      <c r="AB221" s="15">
        <f t="shared" si="45"/>
        <v>0</v>
      </c>
      <c r="AC221" s="49">
        <f t="shared" si="46"/>
        <v>0.67864666474859514</v>
      </c>
      <c r="AD221" s="49">
        <f t="shared" si="47"/>
        <v>0.67864666474859514</v>
      </c>
      <c r="AE221" s="49">
        <f t="shared" si="48"/>
        <v>0.32135333525140486</v>
      </c>
      <c r="AF221" s="49">
        <f t="shared" si="49"/>
        <v>1</v>
      </c>
    </row>
    <row r="222" spans="1:32" outlineLevel="1" x14ac:dyDescent="0.35">
      <c r="A222" s="34"/>
      <c r="B222" s="34"/>
      <c r="C222" s="34"/>
      <c r="D222" s="34" t="s">
        <v>581</v>
      </c>
      <c r="E222" s="33"/>
      <c r="F222" s="34"/>
      <c r="G222" s="33"/>
      <c r="H222" s="33"/>
      <c r="I222" s="51"/>
      <c r="J222" s="52">
        <f t="shared" ref="J222:AB222" si="50">SUBTOTAL(9,J207:J221)</f>
        <v>37701563690</v>
      </c>
      <c r="K222" s="52">
        <f t="shared" si="50"/>
        <v>37701563690</v>
      </c>
      <c r="L222" s="52">
        <f t="shared" si="50"/>
        <v>0</v>
      </c>
      <c r="M222" s="52">
        <f t="shared" si="50"/>
        <v>0</v>
      </c>
      <c r="N222" s="52">
        <f t="shared" si="50"/>
        <v>1300000</v>
      </c>
      <c r="O222" s="52">
        <f t="shared" si="50"/>
        <v>-2947449</v>
      </c>
      <c r="P222" s="52">
        <f t="shared" si="50"/>
        <v>8811865</v>
      </c>
      <c r="Q222" s="52">
        <f t="shared" si="50"/>
        <v>0</v>
      </c>
      <c r="R222" s="52">
        <f t="shared" si="50"/>
        <v>0</v>
      </c>
      <c r="S222" s="52">
        <f t="shared" si="50"/>
        <v>37711675555</v>
      </c>
      <c r="T222" s="52">
        <f t="shared" si="50"/>
        <v>0</v>
      </c>
      <c r="U222" s="52">
        <f t="shared" si="50"/>
        <v>11402891184</v>
      </c>
      <c r="V222" s="52">
        <f t="shared" si="50"/>
        <v>0</v>
      </c>
      <c r="W222" s="52">
        <f t="shared" si="50"/>
        <v>26290244118</v>
      </c>
      <c r="X222" s="52">
        <f t="shared" si="50"/>
        <v>26290244118</v>
      </c>
      <c r="Y222" s="52">
        <f t="shared" si="50"/>
        <v>0</v>
      </c>
      <c r="Z222" s="52">
        <f t="shared" si="50"/>
        <v>8428388</v>
      </c>
      <c r="AA222" s="52">
        <f t="shared" si="50"/>
        <v>0</v>
      </c>
      <c r="AB222" s="54">
        <f t="shared" si="50"/>
        <v>18540253</v>
      </c>
      <c r="AC222" s="55">
        <f t="shared" si="46"/>
        <v>0.69732503230292409</v>
      </c>
      <c r="AD222" s="55">
        <f t="shared" si="47"/>
        <v>0.69713805422560471</v>
      </c>
      <c r="AE222" s="55">
        <f t="shared" si="48"/>
        <v>0.30237031413175031</v>
      </c>
      <c r="AF222" s="55">
        <f t="shared" si="49"/>
        <v>0.99950836835735501</v>
      </c>
    </row>
    <row r="223" spans="1:32" ht="54" outlineLevel="2" x14ac:dyDescent="0.35">
      <c r="A223" s="12" t="s">
        <v>31</v>
      </c>
      <c r="B223" s="12" t="s">
        <v>32</v>
      </c>
      <c r="C223" s="12" t="s">
        <v>33</v>
      </c>
      <c r="D223" s="12" t="s">
        <v>47</v>
      </c>
      <c r="E223" s="13">
        <v>200</v>
      </c>
      <c r="F223" s="12" t="s">
        <v>184</v>
      </c>
      <c r="G223" s="13">
        <v>1112</v>
      </c>
      <c r="H223" s="13">
        <v>3480</v>
      </c>
      <c r="I223" s="40" t="s">
        <v>193</v>
      </c>
      <c r="J223" s="47">
        <v>103770407</v>
      </c>
      <c r="K223" s="47">
        <v>103770407</v>
      </c>
      <c r="L223" s="47">
        <v>0</v>
      </c>
      <c r="M223" s="47">
        <v>0</v>
      </c>
      <c r="N223" s="48">
        <v>3000000</v>
      </c>
      <c r="O223" s="48">
        <v>-243423</v>
      </c>
      <c r="P223" s="48">
        <v>688172</v>
      </c>
      <c r="Q223" s="47">
        <v>0</v>
      </c>
      <c r="R223" s="47">
        <v>0</v>
      </c>
      <c r="S223" s="47">
        <f t="shared" ref="S223:S237" si="51">+K223+N223+P223+Q223</f>
        <v>107458579</v>
      </c>
      <c r="T223" s="47">
        <v>0</v>
      </c>
      <c r="U223" s="47">
        <v>30828821</v>
      </c>
      <c r="V223" s="47">
        <v>0</v>
      </c>
      <c r="W223" s="47">
        <v>72698163</v>
      </c>
      <c r="X223" s="47">
        <v>72698163</v>
      </c>
      <c r="Y223" s="47">
        <v>0</v>
      </c>
      <c r="Z223" s="47">
        <v>243423</v>
      </c>
      <c r="AA223" s="47">
        <v>0</v>
      </c>
      <c r="AB223" s="15">
        <f t="shared" si="45"/>
        <v>3931595</v>
      </c>
      <c r="AC223" s="49">
        <f t="shared" si="46"/>
        <v>0.70056738815720365</v>
      </c>
      <c r="AD223" s="49">
        <f t="shared" si="47"/>
        <v>0.67652265344026186</v>
      </c>
      <c r="AE223" s="49">
        <f t="shared" si="48"/>
        <v>0.28689027239044357</v>
      </c>
      <c r="AF223" s="49">
        <f t="shared" si="49"/>
        <v>0.96341292583070537</v>
      </c>
    </row>
    <row r="224" spans="1:32" ht="54" outlineLevel="2" x14ac:dyDescent="0.35">
      <c r="A224" s="12" t="s">
        <v>94</v>
      </c>
      <c r="B224" s="12" t="s">
        <v>32</v>
      </c>
      <c r="C224" s="12" t="s">
        <v>33</v>
      </c>
      <c r="D224" s="12" t="s">
        <v>47</v>
      </c>
      <c r="E224" s="13">
        <v>200</v>
      </c>
      <c r="F224" s="12" t="s">
        <v>184</v>
      </c>
      <c r="G224" s="13">
        <v>1112</v>
      </c>
      <c r="H224" s="13">
        <v>3480</v>
      </c>
      <c r="I224" s="40" t="s">
        <v>193</v>
      </c>
      <c r="J224" s="47">
        <v>151439860</v>
      </c>
      <c r="K224" s="47">
        <v>151439860</v>
      </c>
      <c r="L224" s="47">
        <v>0</v>
      </c>
      <c r="M224" s="47">
        <v>0</v>
      </c>
      <c r="N224" s="47">
        <v>0</v>
      </c>
      <c r="O224" s="48">
        <v>-327219</v>
      </c>
      <c r="P224" s="48">
        <v>1055098</v>
      </c>
      <c r="Q224" s="47">
        <v>0</v>
      </c>
      <c r="R224" s="47">
        <v>0</v>
      </c>
      <c r="S224" s="47">
        <f t="shared" si="51"/>
        <v>152494958</v>
      </c>
      <c r="T224" s="47">
        <v>0</v>
      </c>
      <c r="U224" s="47">
        <v>45405669</v>
      </c>
      <c r="V224" s="47">
        <v>0</v>
      </c>
      <c r="W224" s="47">
        <v>105706972</v>
      </c>
      <c r="X224" s="47">
        <v>105706972</v>
      </c>
      <c r="Y224" s="47">
        <v>0</v>
      </c>
      <c r="Z224" s="47">
        <v>327219</v>
      </c>
      <c r="AA224" s="47">
        <v>0</v>
      </c>
      <c r="AB224" s="15">
        <f t="shared" si="45"/>
        <v>1382317</v>
      </c>
      <c r="AC224" s="49">
        <f t="shared" si="46"/>
        <v>0.69801287454967276</v>
      </c>
      <c r="AD224" s="49">
        <f t="shared" si="47"/>
        <v>0.6931833903649457</v>
      </c>
      <c r="AE224" s="49">
        <f t="shared" si="48"/>
        <v>0.29775193616565343</v>
      </c>
      <c r="AF224" s="49">
        <f t="shared" si="49"/>
        <v>0.99093532653059913</v>
      </c>
    </row>
    <row r="225" spans="1:32" ht="54" outlineLevel="2" x14ac:dyDescent="0.35">
      <c r="A225" s="12" t="s">
        <v>126</v>
      </c>
      <c r="B225" s="12" t="s">
        <v>127</v>
      </c>
      <c r="C225" s="12" t="s">
        <v>33</v>
      </c>
      <c r="D225" s="12" t="s">
        <v>47</v>
      </c>
      <c r="E225" s="13">
        <v>200</v>
      </c>
      <c r="F225" s="12" t="s">
        <v>184</v>
      </c>
      <c r="G225" s="13">
        <v>1112</v>
      </c>
      <c r="H225" s="13">
        <v>3480</v>
      </c>
      <c r="I225" s="40" t="s">
        <v>193</v>
      </c>
      <c r="J225" s="47">
        <v>4501380</v>
      </c>
      <c r="K225" s="47">
        <v>4501380</v>
      </c>
      <c r="L225" s="47">
        <v>0</v>
      </c>
      <c r="M225" s="47">
        <v>0</v>
      </c>
      <c r="N225" s="47">
        <v>0</v>
      </c>
      <c r="O225" s="47">
        <v>0</v>
      </c>
      <c r="P225" s="47">
        <v>0</v>
      </c>
      <c r="Q225" s="47">
        <v>0</v>
      </c>
      <c r="R225" s="47">
        <v>0</v>
      </c>
      <c r="S225" s="47">
        <f t="shared" si="51"/>
        <v>4501380</v>
      </c>
      <c r="T225" s="47">
        <v>0</v>
      </c>
      <c r="U225" s="47">
        <v>1226897</v>
      </c>
      <c r="V225" s="47">
        <v>0</v>
      </c>
      <c r="W225" s="47">
        <v>3274483</v>
      </c>
      <c r="X225" s="47">
        <v>3274483</v>
      </c>
      <c r="Y225" s="47">
        <v>0</v>
      </c>
      <c r="Z225" s="47">
        <v>0</v>
      </c>
      <c r="AA225" s="47">
        <v>0</v>
      </c>
      <c r="AB225" s="15">
        <f t="shared" si="45"/>
        <v>0</v>
      </c>
      <c r="AC225" s="49">
        <f t="shared" si="46"/>
        <v>0.72743980734796887</v>
      </c>
      <c r="AD225" s="49">
        <f t="shared" si="47"/>
        <v>0.72743980734796887</v>
      </c>
      <c r="AE225" s="49">
        <f t="shared" si="48"/>
        <v>0.27256019265203113</v>
      </c>
      <c r="AF225" s="49">
        <f t="shared" si="49"/>
        <v>1</v>
      </c>
    </row>
    <row r="226" spans="1:32" ht="54" outlineLevel="2" x14ac:dyDescent="0.35">
      <c r="A226" s="12" t="s">
        <v>126</v>
      </c>
      <c r="B226" s="12" t="s">
        <v>128</v>
      </c>
      <c r="C226" s="12" t="s">
        <v>33</v>
      </c>
      <c r="D226" s="12" t="s">
        <v>47</v>
      </c>
      <c r="E226" s="13">
        <v>200</v>
      </c>
      <c r="F226" s="12" t="s">
        <v>184</v>
      </c>
      <c r="G226" s="13">
        <v>1112</v>
      </c>
      <c r="H226" s="13">
        <v>3480</v>
      </c>
      <c r="I226" s="40" t="s">
        <v>193</v>
      </c>
      <c r="J226" s="47">
        <v>84006924</v>
      </c>
      <c r="K226" s="47">
        <v>84006924</v>
      </c>
      <c r="L226" s="47">
        <v>0</v>
      </c>
      <c r="M226" s="47">
        <v>0</v>
      </c>
      <c r="N226" s="47">
        <v>0</v>
      </c>
      <c r="O226" s="48">
        <v>-120829</v>
      </c>
      <c r="P226" s="48">
        <v>290740</v>
      </c>
      <c r="Q226" s="47">
        <v>0</v>
      </c>
      <c r="R226" s="47">
        <v>0</v>
      </c>
      <c r="S226" s="47">
        <f t="shared" si="51"/>
        <v>84297664</v>
      </c>
      <c r="T226" s="47">
        <v>0</v>
      </c>
      <c r="U226" s="47">
        <v>26550926</v>
      </c>
      <c r="V226" s="47">
        <v>0</v>
      </c>
      <c r="W226" s="47">
        <v>57335169</v>
      </c>
      <c r="X226" s="47">
        <v>57335169</v>
      </c>
      <c r="Y226" s="47">
        <v>0</v>
      </c>
      <c r="Z226" s="47">
        <v>120829</v>
      </c>
      <c r="AA226" s="47">
        <v>0</v>
      </c>
      <c r="AB226" s="15">
        <f t="shared" si="45"/>
        <v>411569</v>
      </c>
      <c r="AC226" s="49">
        <f t="shared" si="46"/>
        <v>0.68250527777924586</v>
      </c>
      <c r="AD226" s="49">
        <f t="shared" si="47"/>
        <v>0.68015133847599862</v>
      </c>
      <c r="AE226" s="49">
        <f t="shared" si="48"/>
        <v>0.31496633168862187</v>
      </c>
      <c r="AF226" s="49">
        <f t="shared" si="49"/>
        <v>0.99511767016462049</v>
      </c>
    </row>
    <row r="227" spans="1:32" ht="54" outlineLevel="2" x14ac:dyDescent="0.35">
      <c r="A227" s="12" t="s">
        <v>126</v>
      </c>
      <c r="B227" s="12" t="s">
        <v>134</v>
      </c>
      <c r="C227" s="12" t="s">
        <v>33</v>
      </c>
      <c r="D227" s="12" t="s">
        <v>47</v>
      </c>
      <c r="E227" s="13">
        <v>200</v>
      </c>
      <c r="F227" s="12" t="s">
        <v>184</v>
      </c>
      <c r="G227" s="13">
        <v>1112</v>
      </c>
      <c r="H227" s="13">
        <v>3480</v>
      </c>
      <c r="I227" s="40" t="s">
        <v>193</v>
      </c>
      <c r="J227" s="47">
        <v>16620016</v>
      </c>
      <c r="K227" s="47">
        <v>16620016</v>
      </c>
      <c r="L227" s="47">
        <v>0</v>
      </c>
      <c r="M227" s="47">
        <v>0</v>
      </c>
      <c r="N227" s="47">
        <v>0</v>
      </c>
      <c r="O227" s="48">
        <v>-135426</v>
      </c>
      <c r="P227" s="47">
        <v>0</v>
      </c>
      <c r="Q227" s="47">
        <v>0</v>
      </c>
      <c r="R227" s="47">
        <v>0</v>
      </c>
      <c r="S227" s="47">
        <f t="shared" si="51"/>
        <v>16620016</v>
      </c>
      <c r="T227" s="47">
        <v>0</v>
      </c>
      <c r="U227" s="47">
        <v>5533379</v>
      </c>
      <c r="V227" s="47">
        <v>0</v>
      </c>
      <c r="W227" s="47">
        <v>10951211</v>
      </c>
      <c r="X227" s="47">
        <v>10951211</v>
      </c>
      <c r="Y227" s="47">
        <v>0</v>
      </c>
      <c r="Z227" s="47">
        <v>135426</v>
      </c>
      <c r="AA227" s="47">
        <v>0</v>
      </c>
      <c r="AB227" s="15">
        <f t="shared" si="45"/>
        <v>135426</v>
      </c>
      <c r="AC227" s="49">
        <f t="shared" si="46"/>
        <v>0.65891699502575685</v>
      </c>
      <c r="AD227" s="49">
        <f t="shared" si="47"/>
        <v>0.65891699502575685</v>
      </c>
      <c r="AE227" s="49">
        <f t="shared" si="48"/>
        <v>0.33293463736737677</v>
      </c>
      <c r="AF227" s="49">
        <f t="shared" si="49"/>
        <v>0.99185163239313368</v>
      </c>
    </row>
    <row r="228" spans="1:32" ht="54" outlineLevel="2" x14ac:dyDescent="0.35">
      <c r="A228" s="12" t="s">
        <v>136</v>
      </c>
      <c r="B228" s="12" t="s">
        <v>32</v>
      </c>
      <c r="C228" s="12" t="s">
        <v>33</v>
      </c>
      <c r="D228" s="12" t="s">
        <v>47</v>
      </c>
      <c r="E228" s="13">
        <v>200</v>
      </c>
      <c r="F228" s="12" t="s">
        <v>184</v>
      </c>
      <c r="G228" s="13">
        <v>1112</v>
      </c>
      <c r="H228" s="13">
        <v>3480</v>
      </c>
      <c r="I228" s="40" t="s">
        <v>193</v>
      </c>
      <c r="J228" s="47">
        <v>23282014</v>
      </c>
      <c r="K228" s="47">
        <v>23282014</v>
      </c>
      <c r="L228" s="47">
        <v>0</v>
      </c>
      <c r="M228" s="47">
        <v>0</v>
      </c>
      <c r="N228" s="47">
        <v>0</v>
      </c>
      <c r="O228" s="48">
        <v>-162477</v>
      </c>
      <c r="P228" s="48">
        <v>1636728</v>
      </c>
      <c r="Q228" s="47">
        <v>0</v>
      </c>
      <c r="R228" s="47">
        <v>0</v>
      </c>
      <c r="S228" s="47">
        <f t="shared" si="51"/>
        <v>24918742</v>
      </c>
      <c r="T228" s="47">
        <v>0</v>
      </c>
      <c r="U228" s="47">
        <v>7196564</v>
      </c>
      <c r="V228" s="47">
        <v>0</v>
      </c>
      <c r="W228" s="47">
        <v>15922973</v>
      </c>
      <c r="X228" s="47">
        <v>15922973</v>
      </c>
      <c r="Y228" s="47">
        <v>0</v>
      </c>
      <c r="Z228" s="47">
        <v>162477</v>
      </c>
      <c r="AA228" s="47">
        <v>0</v>
      </c>
      <c r="AB228" s="15">
        <f t="shared" si="45"/>
        <v>1799205</v>
      </c>
      <c r="AC228" s="49">
        <f t="shared" si="46"/>
        <v>0.68391733636102103</v>
      </c>
      <c r="AD228" s="49">
        <f t="shared" si="47"/>
        <v>0.63899586102701333</v>
      </c>
      <c r="AE228" s="49">
        <f t="shared" si="48"/>
        <v>0.28880125650002719</v>
      </c>
      <c r="AF228" s="49">
        <f t="shared" si="49"/>
        <v>0.92779711752704053</v>
      </c>
    </row>
    <row r="229" spans="1:32" ht="54" outlineLevel="2" x14ac:dyDescent="0.35">
      <c r="A229" s="12" t="s">
        <v>138</v>
      </c>
      <c r="B229" s="12" t="s">
        <v>32</v>
      </c>
      <c r="C229" s="12" t="s">
        <v>33</v>
      </c>
      <c r="D229" s="12" t="s">
        <v>47</v>
      </c>
      <c r="E229" s="13">
        <v>200</v>
      </c>
      <c r="F229" s="12" t="s">
        <v>184</v>
      </c>
      <c r="G229" s="13">
        <v>1112</v>
      </c>
      <c r="H229" s="13">
        <v>3480</v>
      </c>
      <c r="I229" s="40" t="s">
        <v>193</v>
      </c>
      <c r="J229" s="47">
        <v>82953060</v>
      </c>
      <c r="K229" s="47">
        <v>82953060</v>
      </c>
      <c r="L229" s="47">
        <v>0</v>
      </c>
      <c r="M229" s="47">
        <v>0</v>
      </c>
      <c r="N229" s="48">
        <v>-2000000</v>
      </c>
      <c r="O229" s="48">
        <v>-184718</v>
      </c>
      <c r="P229" s="47">
        <v>0</v>
      </c>
      <c r="Q229" s="47">
        <v>0</v>
      </c>
      <c r="R229" s="47">
        <v>0</v>
      </c>
      <c r="S229" s="47">
        <f t="shared" si="51"/>
        <v>80953060</v>
      </c>
      <c r="T229" s="47">
        <v>0</v>
      </c>
      <c r="U229" s="47">
        <v>27055630</v>
      </c>
      <c r="V229" s="47">
        <v>0</v>
      </c>
      <c r="W229" s="47">
        <v>53712712</v>
      </c>
      <c r="X229" s="47">
        <v>53712712</v>
      </c>
      <c r="Y229" s="47">
        <v>0</v>
      </c>
      <c r="Z229" s="47">
        <v>2184718</v>
      </c>
      <c r="AA229" s="47">
        <v>0</v>
      </c>
      <c r="AB229" s="15">
        <f t="shared" si="45"/>
        <v>184718</v>
      </c>
      <c r="AC229" s="49">
        <f t="shared" si="46"/>
        <v>0.64750730111704136</v>
      </c>
      <c r="AD229" s="49">
        <f t="shared" si="47"/>
        <v>0.6635044061336286</v>
      </c>
      <c r="AE229" s="49">
        <f t="shared" si="48"/>
        <v>0.3342138024183397</v>
      </c>
      <c r="AF229" s="49">
        <f t="shared" si="49"/>
        <v>0.99771820855196824</v>
      </c>
    </row>
    <row r="230" spans="1:32" ht="54" outlineLevel="2" x14ac:dyDescent="0.35">
      <c r="A230" s="12" t="s">
        <v>141</v>
      </c>
      <c r="B230" s="12" t="s">
        <v>32</v>
      </c>
      <c r="C230" s="12" t="s">
        <v>33</v>
      </c>
      <c r="D230" s="12" t="s">
        <v>47</v>
      </c>
      <c r="E230" s="13">
        <v>200</v>
      </c>
      <c r="F230" s="12" t="s">
        <v>184</v>
      </c>
      <c r="G230" s="13">
        <v>1112</v>
      </c>
      <c r="H230" s="13">
        <v>3480</v>
      </c>
      <c r="I230" s="40" t="s">
        <v>193</v>
      </c>
      <c r="J230" s="47">
        <v>19316857</v>
      </c>
      <c r="K230" s="47">
        <v>19316857</v>
      </c>
      <c r="L230" s="47">
        <v>0</v>
      </c>
      <c r="M230" s="47">
        <v>0</v>
      </c>
      <c r="N230" s="47">
        <v>0</v>
      </c>
      <c r="O230" s="48">
        <v>-15846</v>
      </c>
      <c r="P230" s="47">
        <v>0</v>
      </c>
      <c r="Q230" s="47">
        <v>0</v>
      </c>
      <c r="R230" s="47">
        <v>0</v>
      </c>
      <c r="S230" s="47">
        <f t="shared" si="51"/>
        <v>19316857</v>
      </c>
      <c r="T230" s="47">
        <v>0</v>
      </c>
      <c r="U230" s="47">
        <v>6443006</v>
      </c>
      <c r="V230" s="47">
        <v>0</v>
      </c>
      <c r="W230" s="47">
        <v>12858005</v>
      </c>
      <c r="X230" s="47">
        <v>12858005</v>
      </c>
      <c r="Y230" s="47">
        <v>0</v>
      </c>
      <c r="Z230" s="47">
        <v>15846</v>
      </c>
      <c r="AA230" s="47">
        <v>0</v>
      </c>
      <c r="AB230" s="15">
        <f t="shared" si="45"/>
        <v>15846</v>
      </c>
      <c r="AC230" s="49">
        <f t="shared" si="46"/>
        <v>0.66563649562659188</v>
      </c>
      <c r="AD230" s="49">
        <f t="shared" si="47"/>
        <v>0.66563649562659188</v>
      </c>
      <c r="AE230" s="49">
        <f t="shared" si="48"/>
        <v>0.33354318458743054</v>
      </c>
      <c r="AF230" s="49">
        <f t="shared" si="49"/>
        <v>0.99917968021402248</v>
      </c>
    </row>
    <row r="231" spans="1:32" ht="54" outlineLevel="2" x14ac:dyDescent="0.35">
      <c r="A231" s="12" t="s">
        <v>142</v>
      </c>
      <c r="B231" s="12" t="s">
        <v>32</v>
      </c>
      <c r="C231" s="12" t="s">
        <v>33</v>
      </c>
      <c r="D231" s="12" t="s">
        <v>47</v>
      </c>
      <c r="E231" s="13">
        <v>200</v>
      </c>
      <c r="F231" s="12" t="s">
        <v>184</v>
      </c>
      <c r="G231" s="13">
        <v>1112</v>
      </c>
      <c r="H231" s="13">
        <v>3480</v>
      </c>
      <c r="I231" s="40" t="s">
        <v>193</v>
      </c>
      <c r="J231" s="47">
        <v>358944310</v>
      </c>
      <c r="K231" s="47">
        <v>358944310</v>
      </c>
      <c r="L231" s="47">
        <v>0</v>
      </c>
      <c r="M231" s="47">
        <v>0</v>
      </c>
      <c r="N231" s="47">
        <v>0</v>
      </c>
      <c r="O231" s="48">
        <v>-271903</v>
      </c>
      <c r="P231" s="48">
        <v>333757</v>
      </c>
      <c r="Q231" s="47">
        <v>0</v>
      </c>
      <c r="R231" s="47">
        <v>0</v>
      </c>
      <c r="S231" s="47">
        <f t="shared" si="51"/>
        <v>359278067</v>
      </c>
      <c r="T231" s="47">
        <v>0</v>
      </c>
      <c r="U231" s="47">
        <v>116051634</v>
      </c>
      <c r="V231" s="47">
        <v>0</v>
      </c>
      <c r="W231" s="47">
        <v>242620773</v>
      </c>
      <c r="X231" s="47">
        <v>242620773</v>
      </c>
      <c r="Y231" s="47">
        <v>0</v>
      </c>
      <c r="Z231" s="47">
        <v>271903</v>
      </c>
      <c r="AA231" s="47">
        <v>0</v>
      </c>
      <c r="AB231" s="15">
        <f t="shared" si="45"/>
        <v>605660</v>
      </c>
      <c r="AC231" s="49">
        <f t="shared" si="46"/>
        <v>0.6759287339030392</v>
      </c>
      <c r="AD231" s="49">
        <f t="shared" si="47"/>
        <v>0.67530081929549013</v>
      </c>
      <c r="AE231" s="49">
        <f t="shared" si="48"/>
        <v>0.32301341122501642</v>
      </c>
      <c r="AF231" s="49">
        <f t="shared" si="49"/>
        <v>0.99831423052050661</v>
      </c>
    </row>
    <row r="232" spans="1:32" ht="54" outlineLevel="2" x14ac:dyDescent="0.35">
      <c r="A232" s="12" t="s">
        <v>143</v>
      </c>
      <c r="B232" s="12" t="s">
        <v>32</v>
      </c>
      <c r="C232" s="12" t="s">
        <v>33</v>
      </c>
      <c r="D232" s="12" t="s">
        <v>47</v>
      </c>
      <c r="E232" s="13">
        <v>200</v>
      </c>
      <c r="F232" s="12" t="s">
        <v>184</v>
      </c>
      <c r="G232" s="13">
        <v>1112</v>
      </c>
      <c r="H232" s="13">
        <v>3460</v>
      </c>
      <c r="I232" s="40" t="s">
        <v>193</v>
      </c>
      <c r="J232" s="47">
        <v>14837192</v>
      </c>
      <c r="K232" s="47">
        <v>14837192</v>
      </c>
      <c r="L232" s="47">
        <v>0</v>
      </c>
      <c r="M232" s="47">
        <v>0</v>
      </c>
      <c r="N232" s="47">
        <v>0</v>
      </c>
      <c r="O232" s="48">
        <v>-11887</v>
      </c>
      <c r="P232" s="48">
        <v>105498</v>
      </c>
      <c r="Q232" s="47">
        <v>0</v>
      </c>
      <c r="R232" s="47">
        <v>0</v>
      </c>
      <c r="S232" s="47">
        <f t="shared" si="51"/>
        <v>14942690</v>
      </c>
      <c r="T232" s="47">
        <v>0</v>
      </c>
      <c r="U232" s="47">
        <v>4776151</v>
      </c>
      <c r="V232" s="47">
        <v>0</v>
      </c>
      <c r="W232" s="47">
        <v>10049154</v>
      </c>
      <c r="X232" s="47">
        <v>10049154</v>
      </c>
      <c r="Y232" s="47">
        <v>0</v>
      </c>
      <c r="Z232" s="47">
        <v>11887</v>
      </c>
      <c r="AA232" s="47">
        <v>0</v>
      </c>
      <c r="AB232" s="15">
        <f t="shared" si="45"/>
        <v>117385</v>
      </c>
      <c r="AC232" s="49">
        <f t="shared" si="46"/>
        <v>0.67729486819338858</v>
      </c>
      <c r="AD232" s="49">
        <f t="shared" si="47"/>
        <v>0.67251304818610302</v>
      </c>
      <c r="AE232" s="49">
        <f t="shared" si="48"/>
        <v>0.31963127121020379</v>
      </c>
      <c r="AF232" s="49">
        <f t="shared" si="49"/>
        <v>0.99214431939630687</v>
      </c>
    </row>
    <row r="233" spans="1:32" ht="54" outlineLevel="2" x14ac:dyDescent="0.35">
      <c r="A233" s="12" t="s">
        <v>145</v>
      </c>
      <c r="B233" s="12" t="s">
        <v>127</v>
      </c>
      <c r="C233" s="12" t="s">
        <v>33</v>
      </c>
      <c r="D233" s="12" t="s">
        <v>47</v>
      </c>
      <c r="E233" s="13">
        <v>200</v>
      </c>
      <c r="F233" s="12" t="s">
        <v>184</v>
      </c>
      <c r="G233" s="13">
        <v>1112</v>
      </c>
      <c r="H233" s="13">
        <v>3410</v>
      </c>
      <c r="I233" s="40" t="s">
        <v>193</v>
      </c>
      <c r="J233" s="47">
        <v>8457603753</v>
      </c>
      <c r="K233" s="47">
        <v>8457603753</v>
      </c>
      <c r="L233" s="47">
        <v>0</v>
      </c>
      <c r="M233" s="47">
        <v>0</v>
      </c>
      <c r="N233" s="47">
        <v>0</v>
      </c>
      <c r="O233" s="47">
        <v>0</v>
      </c>
      <c r="P233" s="48">
        <v>29595</v>
      </c>
      <c r="Q233" s="47">
        <v>0</v>
      </c>
      <c r="R233" s="47">
        <v>0</v>
      </c>
      <c r="S233" s="47">
        <f t="shared" si="51"/>
        <v>8457633348</v>
      </c>
      <c r="T233" s="47">
        <v>0</v>
      </c>
      <c r="U233" s="47">
        <v>2563104750</v>
      </c>
      <c r="V233" s="47">
        <v>0</v>
      </c>
      <c r="W233" s="47">
        <v>5894499003</v>
      </c>
      <c r="X233" s="47">
        <v>5894499003</v>
      </c>
      <c r="Y233" s="47">
        <v>0</v>
      </c>
      <c r="Z233" s="47">
        <v>0</v>
      </c>
      <c r="AA233" s="47">
        <v>0</v>
      </c>
      <c r="AB233" s="15">
        <f t="shared" si="45"/>
        <v>29595</v>
      </c>
      <c r="AC233" s="49">
        <f t="shared" si="46"/>
        <v>0.69694669733246373</v>
      </c>
      <c r="AD233" s="49">
        <f t="shared" si="47"/>
        <v>0.69694425857251052</v>
      </c>
      <c r="AE233" s="49">
        <f t="shared" si="48"/>
        <v>0.30305224222164995</v>
      </c>
      <c r="AF233" s="49">
        <f t="shared" si="49"/>
        <v>0.99999650079416047</v>
      </c>
    </row>
    <row r="234" spans="1:32" ht="54" outlineLevel="2" x14ac:dyDescent="0.35">
      <c r="A234" s="12" t="s">
        <v>145</v>
      </c>
      <c r="B234" s="12" t="s">
        <v>128</v>
      </c>
      <c r="C234" s="12" t="s">
        <v>33</v>
      </c>
      <c r="D234" s="12" t="s">
        <v>47</v>
      </c>
      <c r="E234" s="13">
        <v>200</v>
      </c>
      <c r="F234" s="12" t="s">
        <v>184</v>
      </c>
      <c r="G234" s="13">
        <v>1112</v>
      </c>
      <c r="H234" s="13">
        <v>3420</v>
      </c>
      <c r="I234" s="40" t="s">
        <v>193</v>
      </c>
      <c r="J234" s="47">
        <v>4081976515</v>
      </c>
      <c r="K234" s="47">
        <v>4081976515</v>
      </c>
      <c r="L234" s="47">
        <v>0</v>
      </c>
      <c r="M234" s="47">
        <v>0</v>
      </c>
      <c r="N234" s="47">
        <v>0</v>
      </c>
      <c r="O234" s="47">
        <v>0</v>
      </c>
      <c r="P234" s="47">
        <v>0</v>
      </c>
      <c r="Q234" s="48">
        <v>-40502</v>
      </c>
      <c r="R234" s="47">
        <v>0</v>
      </c>
      <c r="S234" s="47">
        <f t="shared" si="51"/>
        <v>4081936013</v>
      </c>
      <c r="T234" s="47">
        <v>0</v>
      </c>
      <c r="U234" s="47">
        <v>1208837926</v>
      </c>
      <c r="V234" s="47">
        <v>0</v>
      </c>
      <c r="W234" s="47">
        <v>2873098087</v>
      </c>
      <c r="X234" s="47">
        <v>2873098087</v>
      </c>
      <c r="Y234" s="47">
        <v>0</v>
      </c>
      <c r="Z234" s="47">
        <v>40502</v>
      </c>
      <c r="AA234" s="47">
        <v>0</v>
      </c>
      <c r="AB234" s="15">
        <f t="shared" si="45"/>
        <v>0</v>
      </c>
      <c r="AC234" s="49">
        <f t="shared" si="46"/>
        <v>0.70384973466707956</v>
      </c>
      <c r="AD234" s="49">
        <f t="shared" si="47"/>
        <v>0.70385671844190179</v>
      </c>
      <c r="AE234" s="49">
        <f t="shared" si="48"/>
        <v>0.29614328155809827</v>
      </c>
      <c r="AF234" s="49">
        <f t="shared" si="49"/>
        <v>1</v>
      </c>
    </row>
    <row r="235" spans="1:32" ht="54" outlineLevel="2" x14ac:dyDescent="0.35">
      <c r="A235" s="12" t="s">
        <v>145</v>
      </c>
      <c r="B235" s="12" t="s">
        <v>134</v>
      </c>
      <c r="C235" s="12" t="s">
        <v>33</v>
      </c>
      <c r="D235" s="12" t="s">
        <v>47</v>
      </c>
      <c r="E235" s="13">
        <v>200</v>
      </c>
      <c r="F235" s="12" t="s">
        <v>184</v>
      </c>
      <c r="G235" s="13">
        <v>1112</v>
      </c>
      <c r="H235" s="13">
        <v>3420</v>
      </c>
      <c r="I235" s="40" t="s">
        <v>193</v>
      </c>
      <c r="J235" s="47">
        <v>2491405948</v>
      </c>
      <c r="K235" s="47">
        <v>2491405948</v>
      </c>
      <c r="L235" s="47">
        <v>0</v>
      </c>
      <c r="M235" s="47">
        <v>0</v>
      </c>
      <c r="N235" s="47">
        <v>0</v>
      </c>
      <c r="O235" s="47">
        <v>0</v>
      </c>
      <c r="P235" s="47">
        <v>0</v>
      </c>
      <c r="Q235" s="47">
        <v>0</v>
      </c>
      <c r="R235" s="47">
        <v>0</v>
      </c>
      <c r="S235" s="47">
        <f t="shared" si="51"/>
        <v>2491405948</v>
      </c>
      <c r="T235" s="47">
        <v>0</v>
      </c>
      <c r="U235" s="47">
        <v>748324476</v>
      </c>
      <c r="V235" s="47">
        <v>0</v>
      </c>
      <c r="W235" s="47">
        <v>1743081472</v>
      </c>
      <c r="X235" s="47">
        <v>1743081472</v>
      </c>
      <c r="Y235" s="47">
        <v>0</v>
      </c>
      <c r="Z235" s="47">
        <v>0</v>
      </c>
      <c r="AA235" s="47">
        <v>0</v>
      </c>
      <c r="AB235" s="15">
        <f t="shared" si="45"/>
        <v>0</v>
      </c>
      <c r="AC235" s="49">
        <f t="shared" si="46"/>
        <v>0.69963767783378517</v>
      </c>
      <c r="AD235" s="49">
        <f t="shared" si="47"/>
        <v>0.69963767783378517</v>
      </c>
      <c r="AE235" s="49">
        <f t="shared" si="48"/>
        <v>0.30036232216621489</v>
      </c>
      <c r="AF235" s="49">
        <f t="shared" si="49"/>
        <v>1</v>
      </c>
    </row>
    <row r="236" spans="1:32" ht="54" outlineLevel="2" x14ac:dyDescent="0.35">
      <c r="A236" s="12" t="s">
        <v>145</v>
      </c>
      <c r="B236" s="12" t="s">
        <v>152</v>
      </c>
      <c r="C236" s="12" t="s">
        <v>33</v>
      </c>
      <c r="D236" s="12" t="s">
        <v>47</v>
      </c>
      <c r="E236" s="13">
        <v>200</v>
      </c>
      <c r="F236" s="12" t="s">
        <v>184</v>
      </c>
      <c r="G236" s="13">
        <v>1112</v>
      </c>
      <c r="H236" s="13">
        <v>3480</v>
      </c>
      <c r="I236" s="40" t="s">
        <v>193</v>
      </c>
      <c r="J236" s="47">
        <v>1794379808</v>
      </c>
      <c r="K236" s="47">
        <v>1794379808</v>
      </c>
      <c r="L236" s="47">
        <v>0</v>
      </c>
      <c r="M236" s="47">
        <v>0</v>
      </c>
      <c r="N236" s="47">
        <v>0</v>
      </c>
      <c r="O236" s="47">
        <v>0</v>
      </c>
      <c r="P236" s="48">
        <v>266353</v>
      </c>
      <c r="Q236" s="48">
        <v>40502</v>
      </c>
      <c r="R236" s="47">
        <v>0</v>
      </c>
      <c r="S236" s="47">
        <f t="shared" si="51"/>
        <v>1794686663</v>
      </c>
      <c r="T236" s="47">
        <v>0</v>
      </c>
      <c r="U236" s="47">
        <v>522320493</v>
      </c>
      <c r="V236" s="47">
        <v>0</v>
      </c>
      <c r="W236" s="47">
        <v>1272059315</v>
      </c>
      <c r="X236" s="47">
        <v>1272059315</v>
      </c>
      <c r="Y236" s="47">
        <v>0</v>
      </c>
      <c r="Z236" s="47">
        <v>0</v>
      </c>
      <c r="AA236" s="47">
        <v>0</v>
      </c>
      <c r="AB236" s="15">
        <f t="shared" si="45"/>
        <v>306855</v>
      </c>
      <c r="AC236" s="49">
        <f t="shared" si="46"/>
        <v>0.70891307923143998</v>
      </c>
      <c r="AD236" s="49">
        <f t="shared" si="47"/>
        <v>0.7087918694807841</v>
      </c>
      <c r="AE236" s="49">
        <f t="shared" si="48"/>
        <v>0.29103715081210252</v>
      </c>
      <c r="AF236" s="49">
        <f t="shared" si="49"/>
        <v>0.99982902029288656</v>
      </c>
    </row>
    <row r="237" spans="1:32" ht="54" outlineLevel="2" x14ac:dyDescent="0.35">
      <c r="A237" s="12" t="s">
        <v>145</v>
      </c>
      <c r="B237" s="12" t="s">
        <v>153</v>
      </c>
      <c r="C237" s="12" t="s">
        <v>33</v>
      </c>
      <c r="D237" s="12" t="s">
        <v>47</v>
      </c>
      <c r="E237" s="13">
        <v>200</v>
      </c>
      <c r="F237" s="12" t="s">
        <v>184</v>
      </c>
      <c r="G237" s="13">
        <v>1112</v>
      </c>
      <c r="H237" s="13">
        <v>3480</v>
      </c>
      <c r="I237" s="40" t="s">
        <v>193</v>
      </c>
      <c r="J237" s="47">
        <v>1165743801</v>
      </c>
      <c r="K237" s="47">
        <v>1165743801</v>
      </c>
      <c r="L237" s="47">
        <v>0</v>
      </c>
      <c r="M237" s="47">
        <v>0</v>
      </c>
      <c r="N237" s="47">
        <v>0</v>
      </c>
      <c r="O237" s="47">
        <v>0</v>
      </c>
      <c r="P237" s="47">
        <v>0</v>
      </c>
      <c r="Q237" s="47">
        <v>0</v>
      </c>
      <c r="R237" s="47">
        <v>0</v>
      </c>
      <c r="S237" s="47">
        <f t="shared" si="51"/>
        <v>1165743801</v>
      </c>
      <c r="T237" s="47">
        <v>0</v>
      </c>
      <c r="U237" s="47">
        <v>374346808</v>
      </c>
      <c r="V237" s="47">
        <v>0</v>
      </c>
      <c r="W237" s="47">
        <v>791396993</v>
      </c>
      <c r="X237" s="47">
        <v>791396993</v>
      </c>
      <c r="Y237" s="47">
        <v>0</v>
      </c>
      <c r="Z237" s="47">
        <v>0</v>
      </c>
      <c r="AA237" s="47">
        <v>0</v>
      </c>
      <c r="AB237" s="15">
        <f t="shared" si="45"/>
        <v>0</v>
      </c>
      <c r="AC237" s="49">
        <f t="shared" si="46"/>
        <v>0.67887729046564327</v>
      </c>
      <c r="AD237" s="49">
        <f t="shared" si="47"/>
        <v>0.67887729046564327</v>
      </c>
      <c r="AE237" s="49">
        <f t="shared" si="48"/>
        <v>0.32112270953435679</v>
      </c>
      <c r="AF237" s="49">
        <f t="shared" si="49"/>
        <v>1</v>
      </c>
    </row>
    <row r="238" spans="1:32" outlineLevel="1" x14ac:dyDescent="0.35">
      <c r="A238" s="34"/>
      <c r="B238" s="34"/>
      <c r="C238" s="34"/>
      <c r="D238" s="34" t="s">
        <v>582</v>
      </c>
      <c r="E238" s="33"/>
      <c r="F238" s="34"/>
      <c r="G238" s="33"/>
      <c r="H238" s="33"/>
      <c r="I238" s="51"/>
      <c r="J238" s="52">
        <f t="shared" ref="J238:AB238" si="52">SUBTOTAL(9,J223:J237)</f>
        <v>18850781845</v>
      </c>
      <c r="K238" s="52">
        <f t="shared" si="52"/>
        <v>18850781845</v>
      </c>
      <c r="L238" s="52">
        <f t="shared" si="52"/>
        <v>0</v>
      </c>
      <c r="M238" s="52">
        <f t="shared" si="52"/>
        <v>0</v>
      </c>
      <c r="N238" s="52">
        <f t="shared" si="52"/>
        <v>1000000</v>
      </c>
      <c r="O238" s="52">
        <f t="shared" si="52"/>
        <v>-1473728</v>
      </c>
      <c r="P238" s="52">
        <f t="shared" si="52"/>
        <v>4405941</v>
      </c>
      <c r="Q238" s="52">
        <f t="shared" si="52"/>
        <v>0</v>
      </c>
      <c r="R238" s="52">
        <f t="shared" si="52"/>
        <v>0</v>
      </c>
      <c r="S238" s="52">
        <f t="shared" si="52"/>
        <v>18856187786</v>
      </c>
      <c r="T238" s="52">
        <f t="shared" si="52"/>
        <v>0</v>
      </c>
      <c r="U238" s="52">
        <f t="shared" si="52"/>
        <v>5688003130</v>
      </c>
      <c r="V238" s="52">
        <f t="shared" si="52"/>
        <v>0</v>
      </c>
      <c r="W238" s="52">
        <f t="shared" si="52"/>
        <v>13159264485</v>
      </c>
      <c r="X238" s="52">
        <f t="shared" si="52"/>
        <v>13159264485</v>
      </c>
      <c r="Y238" s="52">
        <f t="shared" si="52"/>
        <v>0</v>
      </c>
      <c r="Z238" s="52">
        <f t="shared" si="52"/>
        <v>3514230</v>
      </c>
      <c r="AA238" s="52">
        <f t="shared" si="52"/>
        <v>0</v>
      </c>
      <c r="AB238" s="54">
        <f t="shared" si="52"/>
        <v>8920171</v>
      </c>
      <c r="AC238" s="55">
        <f t="shared" si="46"/>
        <v>0.69807526251174434</v>
      </c>
      <c r="AD238" s="55">
        <f t="shared" si="47"/>
        <v>0.69787512907408844</v>
      </c>
      <c r="AE238" s="55">
        <f t="shared" si="48"/>
        <v>0.30165180759512406</v>
      </c>
      <c r="AF238" s="55">
        <f t="shared" si="49"/>
        <v>0.99952693666921255</v>
      </c>
    </row>
    <row r="239" spans="1:32" ht="40.5" outlineLevel="2" x14ac:dyDescent="0.35">
      <c r="A239" s="12" t="s">
        <v>31</v>
      </c>
      <c r="B239" s="12" t="s">
        <v>32</v>
      </c>
      <c r="C239" s="12" t="s">
        <v>33</v>
      </c>
      <c r="D239" s="12" t="s">
        <v>48</v>
      </c>
      <c r="E239" s="13">
        <v>200</v>
      </c>
      <c r="F239" s="12" t="s">
        <v>184</v>
      </c>
      <c r="G239" s="13">
        <v>1112</v>
      </c>
      <c r="H239" s="13">
        <v>3480</v>
      </c>
      <c r="I239" s="40" t="s">
        <v>194</v>
      </c>
      <c r="J239" s="47">
        <v>300848624</v>
      </c>
      <c r="K239" s="47">
        <v>300848624</v>
      </c>
      <c r="L239" s="47">
        <v>0</v>
      </c>
      <c r="M239" s="47">
        <v>0</v>
      </c>
      <c r="N239" s="48">
        <v>17400000</v>
      </c>
      <c r="O239" s="48">
        <v>-736260</v>
      </c>
      <c r="P239" s="48">
        <v>3096772</v>
      </c>
      <c r="Q239" s="48">
        <v>16000000</v>
      </c>
      <c r="R239" s="47">
        <v>0</v>
      </c>
      <c r="S239" s="47">
        <f t="shared" ref="S239:S253" si="53">+K239+N239+P239+Q239</f>
        <v>337345396</v>
      </c>
      <c r="T239" s="47">
        <v>0</v>
      </c>
      <c r="U239" s="47">
        <v>109317614.56</v>
      </c>
      <c r="V239" s="47">
        <v>0</v>
      </c>
      <c r="W239" s="47">
        <v>190794749.44</v>
      </c>
      <c r="X239" s="47">
        <v>190794749.44</v>
      </c>
      <c r="Y239" s="47">
        <v>0</v>
      </c>
      <c r="Z239" s="47">
        <v>736260</v>
      </c>
      <c r="AA239" s="47">
        <v>0</v>
      </c>
      <c r="AB239" s="15">
        <f t="shared" si="45"/>
        <v>37233032</v>
      </c>
      <c r="AC239" s="49">
        <f t="shared" si="46"/>
        <v>0.63418853941642095</v>
      </c>
      <c r="AD239" s="49">
        <f t="shared" si="47"/>
        <v>0.56557685891761811</v>
      </c>
      <c r="AE239" s="49">
        <f t="shared" si="48"/>
        <v>0.32405248702430789</v>
      </c>
      <c r="AF239" s="49">
        <f t="shared" si="49"/>
        <v>0.889629345941926</v>
      </c>
    </row>
    <row r="240" spans="1:32" ht="40.5" outlineLevel="2" x14ac:dyDescent="0.35">
      <c r="A240" s="12" t="s">
        <v>94</v>
      </c>
      <c r="B240" s="12" t="s">
        <v>32</v>
      </c>
      <c r="C240" s="12" t="s">
        <v>33</v>
      </c>
      <c r="D240" s="12" t="s">
        <v>48</v>
      </c>
      <c r="E240" s="13">
        <v>200</v>
      </c>
      <c r="F240" s="12" t="s">
        <v>184</v>
      </c>
      <c r="G240" s="13">
        <v>1112</v>
      </c>
      <c r="H240" s="13">
        <v>3480</v>
      </c>
      <c r="I240" s="40" t="s">
        <v>194</v>
      </c>
      <c r="J240" s="47">
        <v>431488955</v>
      </c>
      <c r="K240" s="47">
        <v>431488955</v>
      </c>
      <c r="L240" s="47">
        <v>0</v>
      </c>
      <c r="M240" s="47">
        <v>0</v>
      </c>
      <c r="N240" s="48">
        <v>22000000</v>
      </c>
      <c r="O240" s="48">
        <v>-982930</v>
      </c>
      <c r="P240" s="48">
        <v>4747937</v>
      </c>
      <c r="Q240" s="48">
        <v>34000000</v>
      </c>
      <c r="R240" s="47">
        <v>0</v>
      </c>
      <c r="S240" s="47">
        <f t="shared" si="53"/>
        <v>492236892</v>
      </c>
      <c r="T240" s="47">
        <v>0</v>
      </c>
      <c r="U240" s="47">
        <v>146139180.55000001</v>
      </c>
      <c r="V240" s="47">
        <v>0</v>
      </c>
      <c r="W240" s="47">
        <v>284366844.44999999</v>
      </c>
      <c r="X240" s="47">
        <v>284366844.44999999</v>
      </c>
      <c r="Y240" s="47">
        <v>0</v>
      </c>
      <c r="Z240" s="47">
        <v>982930</v>
      </c>
      <c r="AA240" s="47">
        <v>0</v>
      </c>
      <c r="AB240" s="15">
        <f t="shared" si="45"/>
        <v>61730867</v>
      </c>
      <c r="AC240" s="49">
        <f t="shared" si="46"/>
        <v>0.65903620742737201</v>
      </c>
      <c r="AD240" s="49">
        <f t="shared" si="47"/>
        <v>0.5777032340964805</v>
      </c>
      <c r="AE240" s="49">
        <f t="shared" si="48"/>
        <v>0.29688790686984917</v>
      </c>
      <c r="AF240" s="49">
        <f t="shared" si="49"/>
        <v>0.87459114096632962</v>
      </c>
    </row>
    <row r="241" spans="1:32" ht="40.5" outlineLevel="2" x14ac:dyDescent="0.35">
      <c r="A241" s="12" t="s">
        <v>126</v>
      </c>
      <c r="B241" s="12" t="s">
        <v>127</v>
      </c>
      <c r="C241" s="12" t="s">
        <v>33</v>
      </c>
      <c r="D241" s="12" t="s">
        <v>48</v>
      </c>
      <c r="E241" s="13">
        <v>200</v>
      </c>
      <c r="F241" s="12" t="s">
        <v>184</v>
      </c>
      <c r="G241" s="13">
        <v>1112</v>
      </c>
      <c r="H241" s="13">
        <v>3480</v>
      </c>
      <c r="I241" s="40" t="s">
        <v>194</v>
      </c>
      <c r="J241" s="47">
        <v>14045220</v>
      </c>
      <c r="K241" s="47">
        <v>14045220</v>
      </c>
      <c r="L241" s="47">
        <v>0</v>
      </c>
      <c r="M241" s="47">
        <v>0</v>
      </c>
      <c r="N241" s="47">
        <v>0</v>
      </c>
      <c r="O241" s="47">
        <v>0</v>
      </c>
      <c r="P241" s="47">
        <v>0</v>
      </c>
      <c r="Q241" s="47">
        <v>0</v>
      </c>
      <c r="R241" s="47">
        <v>0</v>
      </c>
      <c r="S241" s="47">
        <f t="shared" si="53"/>
        <v>14045220</v>
      </c>
      <c r="T241" s="47">
        <v>0</v>
      </c>
      <c r="U241" s="47">
        <v>6050212.1399999997</v>
      </c>
      <c r="V241" s="47">
        <v>0</v>
      </c>
      <c r="W241" s="47">
        <v>7995007.8600000003</v>
      </c>
      <c r="X241" s="47">
        <v>7995007.8600000003</v>
      </c>
      <c r="Y241" s="47">
        <v>0</v>
      </c>
      <c r="Z241" s="47">
        <v>0</v>
      </c>
      <c r="AA241" s="47">
        <v>0</v>
      </c>
      <c r="AB241" s="15">
        <f t="shared" si="45"/>
        <v>0</v>
      </c>
      <c r="AC241" s="49">
        <f t="shared" si="46"/>
        <v>0.56923336622708653</v>
      </c>
      <c r="AD241" s="49">
        <f t="shared" si="47"/>
        <v>0.56923336622708653</v>
      </c>
      <c r="AE241" s="49">
        <f t="shared" si="48"/>
        <v>0.43076663377291347</v>
      </c>
      <c r="AF241" s="49">
        <f t="shared" si="49"/>
        <v>1</v>
      </c>
    </row>
    <row r="242" spans="1:32" ht="40.5" outlineLevel="2" x14ac:dyDescent="0.35">
      <c r="A242" s="12" t="s">
        <v>126</v>
      </c>
      <c r="B242" s="12" t="s">
        <v>128</v>
      </c>
      <c r="C242" s="12" t="s">
        <v>33</v>
      </c>
      <c r="D242" s="12" t="s">
        <v>48</v>
      </c>
      <c r="E242" s="13">
        <v>200</v>
      </c>
      <c r="F242" s="12" t="s">
        <v>184</v>
      </c>
      <c r="G242" s="13">
        <v>1112</v>
      </c>
      <c r="H242" s="13">
        <v>3480</v>
      </c>
      <c r="I242" s="40" t="s">
        <v>194</v>
      </c>
      <c r="J242" s="47">
        <v>262118647</v>
      </c>
      <c r="K242" s="47">
        <v>262118647</v>
      </c>
      <c r="L242" s="47">
        <v>0</v>
      </c>
      <c r="M242" s="47">
        <v>0</v>
      </c>
      <c r="N242" s="47">
        <v>0</v>
      </c>
      <c r="O242" s="48">
        <v>-379484</v>
      </c>
      <c r="P242" s="48">
        <v>1308330</v>
      </c>
      <c r="Q242" s="48">
        <v>-884645</v>
      </c>
      <c r="R242" s="47">
        <v>0</v>
      </c>
      <c r="S242" s="47">
        <f t="shared" si="53"/>
        <v>262542332</v>
      </c>
      <c r="T242" s="47">
        <v>0</v>
      </c>
      <c r="U242" s="47">
        <v>123378714.56</v>
      </c>
      <c r="V242" s="47">
        <v>0</v>
      </c>
      <c r="W242" s="47">
        <v>137475803.44</v>
      </c>
      <c r="X242" s="47">
        <v>137475803.44</v>
      </c>
      <c r="Y242" s="47">
        <v>0</v>
      </c>
      <c r="Z242" s="47">
        <v>1264129</v>
      </c>
      <c r="AA242" s="47">
        <v>0</v>
      </c>
      <c r="AB242" s="15">
        <f t="shared" si="45"/>
        <v>1687814</v>
      </c>
      <c r="AC242" s="49">
        <f t="shared" si="46"/>
        <v>0.52447929597317045</v>
      </c>
      <c r="AD242" s="49">
        <f t="shared" si="47"/>
        <v>0.52363290290268316</v>
      </c>
      <c r="AE242" s="49">
        <f t="shared" si="48"/>
        <v>0.4699383662060258</v>
      </c>
      <c r="AF242" s="49">
        <f t="shared" si="49"/>
        <v>0.99357126910870897</v>
      </c>
    </row>
    <row r="243" spans="1:32" ht="40.5" outlineLevel="2" x14ac:dyDescent="0.35">
      <c r="A243" s="12" t="s">
        <v>126</v>
      </c>
      <c r="B243" s="12" t="s">
        <v>134</v>
      </c>
      <c r="C243" s="12" t="s">
        <v>33</v>
      </c>
      <c r="D243" s="12" t="s">
        <v>48</v>
      </c>
      <c r="E243" s="13">
        <v>200</v>
      </c>
      <c r="F243" s="12" t="s">
        <v>184</v>
      </c>
      <c r="G243" s="13">
        <v>1112</v>
      </c>
      <c r="H243" s="13">
        <v>3480</v>
      </c>
      <c r="I243" s="40" t="s">
        <v>194</v>
      </c>
      <c r="J243" s="47">
        <v>51857822</v>
      </c>
      <c r="K243" s="47">
        <v>51857822</v>
      </c>
      <c r="L243" s="47">
        <v>0</v>
      </c>
      <c r="M243" s="47">
        <v>0</v>
      </c>
      <c r="N243" s="47">
        <v>0</v>
      </c>
      <c r="O243" s="48">
        <v>-425331</v>
      </c>
      <c r="P243" s="47">
        <v>0</v>
      </c>
      <c r="Q243" s="47">
        <v>0</v>
      </c>
      <c r="R243" s="47">
        <v>0</v>
      </c>
      <c r="S243" s="47">
        <f t="shared" si="53"/>
        <v>51857822</v>
      </c>
      <c r="T243" s="47">
        <v>0</v>
      </c>
      <c r="U243" s="47">
        <v>26135236.170000002</v>
      </c>
      <c r="V243" s="47">
        <v>0</v>
      </c>
      <c r="W243" s="47">
        <v>25297254.829999998</v>
      </c>
      <c r="X243" s="47">
        <v>25297254.829999998</v>
      </c>
      <c r="Y243" s="47">
        <v>0</v>
      </c>
      <c r="Z243" s="47">
        <v>425331</v>
      </c>
      <c r="AA243" s="47">
        <v>0</v>
      </c>
      <c r="AB243" s="15">
        <f t="shared" si="45"/>
        <v>425331</v>
      </c>
      <c r="AC243" s="49">
        <f t="shared" si="46"/>
        <v>0.48781946202831267</v>
      </c>
      <c r="AD243" s="49">
        <f t="shared" si="47"/>
        <v>0.48781946202831267</v>
      </c>
      <c r="AE243" s="49">
        <f t="shared" si="48"/>
        <v>0.50397867018017073</v>
      </c>
      <c r="AF243" s="49">
        <f t="shared" si="49"/>
        <v>0.99179813220848345</v>
      </c>
    </row>
    <row r="244" spans="1:32" ht="40.5" outlineLevel="2" x14ac:dyDescent="0.35">
      <c r="A244" s="12" t="s">
        <v>136</v>
      </c>
      <c r="B244" s="12" t="s">
        <v>32</v>
      </c>
      <c r="C244" s="12" t="s">
        <v>33</v>
      </c>
      <c r="D244" s="12" t="s">
        <v>48</v>
      </c>
      <c r="E244" s="13">
        <v>200</v>
      </c>
      <c r="F244" s="12" t="s">
        <v>184</v>
      </c>
      <c r="G244" s="13">
        <v>1112</v>
      </c>
      <c r="H244" s="13">
        <v>3480</v>
      </c>
      <c r="I244" s="40" t="s">
        <v>194</v>
      </c>
      <c r="J244" s="47">
        <v>64357372</v>
      </c>
      <c r="K244" s="47">
        <v>64357372</v>
      </c>
      <c r="L244" s="47">
        <v>0</v>
      </c>
      <c r="M244" s="47">
        <v>0</v>
      </c>
      <c r="N244" s="47">
        <v>0</v>
      </c>
      <c r="O244" s="48">
        <v>-458924</v>
      </c>
      <c r="P244" s="48">
        <v>7365262</v>
      </c>
      <c r="Q244" s="47">
        <v>0</v>
      </c>
      <c r="R244" s="47">
        <v>0</v>
      </c>
      <c r="S244" s="47">
        <f t="shared" si="53"/>
        <v>71722634</v>
      </c>
      <c r="T244" s="47">
        <v>0</v>
      </c>
      <c r="U244" s="47">
        <v>27072640.52</v>
      </c>
      <c r="V244" s="47">
        <v>0</v>
      </c>
      <c r="W244" s="47">
        <v>36825807.479999997</v>
      </c>
      <c r="X244" s="47">
        <v>36825807.479999997</v>
      </c>
      <c r="Y244" s="47">
        <v>0</v>
      </c>
      <c r="Z244" s="47">
        <v>458924</v>
      </c>
      <c r="AA244" s="47">
        <v>0</v>
      </c>
      <c r="AB244" s="15">
        <f t="shared" si="45"/>
        <v>7824186.0000000075</v>
      </c>
      <c r="AC244" s="49">
        <f t="shared" si="46"/>
        <v>0.5722080677874789</v>
      </c>
      <c r="AD244" s="49">
        <f t="shared" si="47"/>
        <v>0.51344750500936698</v>
      </c>
      <c r="AE244" s="49">
        <f t="shared" si="48"/>
        <v>0.37746299891886292</v>
      </c>
      <c r="AF244" s="49">
        <f t="shared" si="49"/>
        <v>0.8909105039282299</v>
      </c>
    </row>
    <row r="245" spans="1:32" ht="40.5" outlineLevel="2" x14ac:dyDescent="0.35">
      <c r="A245" s="12" t="s">
        <v>138</v>
      </c>
      <c r="B245" s="12" t="s">
        <v>32</v>
      </c>
      <c r="C245" s="12" t="s">
        <v>33</v>
      </c>
      <c r="D245" s="12" t="s">
        <v>48</v>
      </c>
      <c r="E245" s="13">
        <v>200</v>
      </c>
      <c r="F245" s="12" t="s">
        <v>184</v>
      </c>
      <c r="G245" s="13">
        <v>1112</v>
      </c>
      <c r="H245" s="13">
        <v>3480</v>
      </c>
      <c r="I245" s="40" t="s">
        <v>194</v>
      </c>
      <c r="J245" s="47">
        <v>262836185</v>
      </c>
      <c r="K245" s="47">
        <v>262836185</v>
      </c>
      <c r="L245" s="47">
        <v>0</v>
      </c>
      <c r="M245" s="47">
        <v>0</v>
      </c>
      <c r="N245" s="48">
        <v>-15500000</v>
      </c>
      <c r="O245" s="48">
        <v>-555164</v>
      </c>
      <c r="P245" s="47">
        <v>0</v>
      </c>
      <c r="Q245" s="47">
        <v>0</v>
      </c>
      <c r="R245" s="47">
        <v>0</v>
      </c>
      <c r="S245" s="47">
        <f t="shared" si="53"/>
        <v>247336185</v>
      </c>
      <c r="T245" s="47">
        <v>0</v>
      </c>
      <c r="U245" s="47">
        <v>115635621.98</v>
      </c>
      <c r="V245" s="47">
        <v>0</v>
      </c>
      <c r="W245" s="47">
        <v>131145399.02</v>
      </c>
      <c r="X245" s="47">
        <v>131145399.02</v>
      </c>
      <c r="Y245" s="47">
        <v>0</v>
      </c>
      <c r="Z245" s="47">
        <v>16055164</v>
      </c>
      <c r="AA245" s="47">
        <v>0</v>
      </c>
      <c r="AB245" s="15">
        <f t="shared" si="45"/>
        <v>555164</v>
      </c>
      <c r="AC245" s="49">
        <f t="shared" si="46"/>
        <v>0.49896249643099938</v>
      </c>
      <c r="AD245" s="49">
        <f t="shared" si="47"/>
        <v>0.53023134896335522</v>
      </c>
      <c r="AE245" s="49">
        <f t="shared" si="48"/>
        <v>0.46752407853302985</v>
      </c>
      <c r="AF245" s="49">
        <f t="shared" si="49"/>
        <v>0.99775542749638513</v>
      </c>
    </row>
    <row r="246" spans="1:32" ht="40.5" outlineLevel="2" x14ac:dyDescent="0.35">
      <c r="A246" s="12" t="s">
        <v>141</v>
      </c>
      <c r="B246" s="12" t="s">
        <v>32</v>
      </c>
      <c r="C246" s="12" t="s">
        <v>33</v>
      </c>
      <c r="D246" s="12" t="s">
        <v>48</v>
      </c>
      <c r="E246" s="13">
        <v>200</v>
      </c>
      <c r="F246" s="12" t="s">
        <v>184</v>
      </c>
      <c r="G246" s="13">
        <v>1112</v>
      </c>
      <c r="H246" s="13">
        <v>3480</v>
      </c>
      <c r="I246" s="40" t="s">
        <v>194</v>
      </c>
      <c r="J246" s="47">
        <v>56307925</v>
      </c>
      <c r="K246" s="47">
        <v>56307925</v>
      </c>
      <c r="L246" s="47">
        <v>0</v>
      </c>
      <c r="M246" s="47">
        <v>0</v>
      </c>
      <c r="N246" s="47">
        <v>0</v>
      </c>
      <c r="O246" s="48">
        <v>-43852</v>
      </c>
      <c r="P246" s="47">
        <v>0</v>
      </c>
      <c r="Q246" s="47">
        <v>0</v>
      </c>
      <c r="R246" s="47">
        <v>0</v>
      </c>
      <c r="S246" s="47">
        <f t="shared" si="53"/>
        <v>56307925</v>
      </c>
      <c r="T246" s="47">
        <v>0</v>
      </c>
      <c r="U246" s="47">
        <v>24592243.75</v>
      </c>
      <c r="V246" s="47">
        <v>0</v>
      </c>
      <c r="W246" s="47">
        <v>31671829.25</v>
      </c>
      <c r="X246" s="47">
        <v>31671829.25</v>
      </c>
      <c r="Y246" s="47">
        <v>0</v>
      </c>
      <c r="Z246" s="47">
        <v>43852</v>
      </c>
      <c r="AA246" s="47">
        <v>0</v>
      </c>
      <c r="AB246" s="15">
        <f t="shared" si="45"/>
        <v>43852</v>
      </c>
      <c r="AC246" s="49">
        <f t="shared" si="46"/>
        <v>0.56247551743382485</v>
      </c>
      <c r="AD246" s="49">
        <f t="shared" si="47"/>
        <v>0.56247551743382485</v>
      </c>
      <c r="AE246" s="49">
        <f t="shared" si="48"/>
        <v>0.43674569343480513</v>
      </c>
      <c r="AF246" s="49">
        <f t="shared" si="49"/>
        <v>0.99922121086863003</v>
      </c>
    </row>
    <row r="247" spans="1:32" ht="40.5" outlineLevel="2" x14ac:dyDescent="0.35">
      <c r="A247" s="12" t="s">
        <v>142</v>
      </c>
      <c r="B247" s="12" t="s">
        <v>32</v>
      </c>
      <c r="C247" s="12" t="s">
        <v>33</v>
      </c>
      <c r="D247" s="12" t="s">
        <v>48</v>
      </c>
      <c r="E247" s="13">
        <v>200</v>
      </c>
      <c r="F247" s="12" t="s">
        <v>184</v>
      </c>
      <c r="G247" s="13">
        <v>1112</v>
      </c>
      <c r="H247" s="13">
        <v>3480</v>
      </c>
      <c r="I247" s="40" t="s">
        <v>194</v>
      </c>
      <c r="J247" s="47">
        <v>1338748938</v>
      </c>
      <c r="K247" s="47">
        <v>1338748938</v>
      </c>
      <c r="L247" s="47">
        <v>0</v>
      </c>
      <c r="M247" s="47">
        <v>0</v>
      </c>
      <c r="N247" s="47">
        <v>0</v>
      </c>
      <c r="O247" s="48">
        <v>-972695</v>
      </c>
      <c r="P247" s="48">
        <v>1501905</v>
      </c>
      <c r="Q247" s="47">
        <v>0</v>
      </c>
      <c r="R247" s="47">
        <v>0</v>
      </c>
      <c r="S247" s="47">
        <f t="shared" si="53"/>
        <v>1340250843</v>
      </c>
      <c r="T247" s="47">
        <v>0</v>
      </c>
      <c r="U247" s="47">
        <v>606963303.11000001</v>
      </c>
      <c r="V247" s="47">
        <v>0</v>
      </c>
      <c r="W247" s="47">
        <v>730812939.88999999</v>
      </c>
      <c r="X247" s="47">
        <v>730812939.88999999</v>
      </c>
      <c r="Y247" s="47">
        <v>0</v>
      </c>
      <c r="Z247" s="47">
        <v>972695</v>
      </c>
      <c r="AA247" s="47">
        <v>0</v>
      </c>
      <c r="AB247" s="15">
        <f t="shared" si="45"/>
        <v>2474600</v>
      </c>
      <c r="AC247" s="49">
        <f t="shared" si="46"/>
        <v>0.54589245163606614</v>
      </c>
      <c r="AD247" s="49">
        <f t="shared" si="47"/>
        <v>0.54528071644719722</v>
      </c>
      <c r="AE247" s="49">
        <f t="shared" si="48"/>
        <v>0.45287291276861374</v>
      </c>
      <c r="AF247" s="49">
        <f t="shared" si="49"/>
        <v>0.99815362921581097</v>
      </c>
    </row>
    <row r="248" spans="1:32" ht="40.5" outlineLevel="2" x14ac:dyDescent="0.35">
      <c r="A248" s="12" t="s">
        <v>143</v>
      </c>
      <c r="B248" s="12" t="s">
        <v>32</v>
      </c>
      <c r="C248" s="12" t="s">
        <v>33</v>
      </c>
      <c r="D248" s="12" t="s">
        <v>48</v>
      </c>
      <c r="E248" s="13">
        <v>200</v>
      </c>
      <c r="F248" s="12" t="s">
        <v>184</v>
      </c>
      <c r="G248" s="13">
        <v>1112</v>
      </c>
      <c r="H248" s="13">
        <v>3460</v>
      </c>
      <c r="I248" s="40" t="s">
        <v>194</v>
      </c>
      <c r="J248" s="47">
        <v>47400706</v>
      </c>
      <c r="K248" s="47">
        <v>47400706</v>
      </c>
      <c r="L248" s="47">
        <v>0</v>
      </c>
      <c r="M248" s="47">
        <v>0</v>
      </c>
      <c r="N248" s="48">
        <v>1100000</v>
      </c>
      <c r="O248" s="48">
        <v>-40680</v>
      </c>
      <c r="P248" s="48">
        <v>474740</v>
      </c>
      <c r="Q248" s="47">
        <v>0</v>
      </c>
      <c r="R248" s="47">
        <v>0</v>
      </c>
      <c r="S248" s="47">
        <f t="shared" si="53"/>
        <v>48975446</v>
      </c>
      <c r="T248" s="47">
        <v>0</v>
      </c>
      <c r="U248" s="47">
        <v>20015478.449999999</v>
      </c>
      <c r="V248" s="47">
        <v>0</v>
      </c>
      <c r="W248" s="47">
        <v>27344547.550000001</v>
      </c>
      <c r="X248" s="47">
        <v>27344547.550000001</v>
      </c>
      <c r="Y248" s="47">
        <v>0</v>
      </c>
      <c r="Z248" s="47">
        <v>40680</v>
      </c>
      <c r="AA248" s="47">
        <v>0</v>
      </c>
      <c r="AB248" s="15">
        <f t="shared" si="45"/>
        <v>1615420</v>
      </c>
      <c r="AC248" s="49">
        <f t="shared" si="46"/>
        <v>0.57688059646200207</v>
      </c>
      <c r="AD248" s="49">
        <f t="shared" si="47"/>
        <v>0.55833177200673167</v>
      </c>
      <c r="AE248" s="49">
        <f t="shared" si="48"/>
        <v>0.4086839443994037</v>
      </c>
      <c r="AF248" s="49">
        <f t="shared" si="49"/>
        <v>0.96701571640613537</v>
      </c>
    </row>
    <row r="249" spans="1:32" ht="40.5" outlineLevel="2" x14ac:dyDescent="0.35">
      <c r="A249" s="12" t="s">
        <v>145</v>
      </c>
      <c r="B249" s="12" t="s">
        <v>127</v>
      </c>
      <c r="C249" s="12" t="s">
        <v>33</v>
      </c>
      <c r="D249" s="12" t="s">
        <v>48</v>
      </c>
      <c r="E249" s="13">
        <v>200</v>
      </c>
      <c r="F249" s="12" t="s">
        <v>184</v>
      </c>
      <c r="G249" s="13">
        <v>1112</v>
      </c>
      <c r="H249" s="13">
        <v>3410</v>
      </c>
      <c r="I249" s="40" t="s">
        <v>194</v>
      </c>
      <c r="J249" s="47">
        <v>33313267103</v>
      </c>
      <c r="K249" s="47">
        <v>33483267103</v>
      </c>
      <c r="L249" s="47">
        <v>0</v>
      </c>
      <c r="M249" s="47">
        <v>0</v>
      </c>
      <c r="N249" s="47">
        <v>0</v>
      </c>
      <c r="O249" s="47">
        <v>0</v>
      </c>
      <c r="P249" s="48">
        <v>133174</v>
      </c>
      <c r="Q249" s="47">
        <v>0</v>
      </c>
      <c r="R249" s="47">
        <v>0</v>
      </c>
      <c r="S249" s="47">
        <f t="shared" si="53"/>
        <v>33483400277</v>
      </c>
      <c r="T249" s="47">
        <v>0</v>
      </c>
      <c r="U249" s="47">
        <v>8309723738.9899998</v>
      </c>
      <c r="V249" s="47">
        <v>0</v>
      </c>
      <c r="W249" s="47">
        <v>25173543364.009998</v>
      </c>
      <c r="X249" s="47">
        <v>25173543364.009998</v>
      </c>
      <c r="Y249" s="47">
        <v>0</v>
      </c>
      <c r="Z249" s="47">
        <v>0</v>
      </c>
      <c r="AA249" s="47">
        <v>0</v>
      </c>
      <c r="AB249" s="15">
        <f t="shared" si="45"/>
        <v>133174.0000038147</v>
      </c>
      <c r="AC249" s="49">
        <f t="shared" si="46"/>
        <v>0.75182458409963593</v>
      </c>
      <c r="AD249" s="49">
        <f t="shared" si="47"/>
        <v>0.75182159385711778</v>
      </c>
      <c r="AE249" s="49">
        <f t="shared" si="48"/>
        <v>0.24817442882878329</v>
      </c>
      <c r="AF249" s="49">
        <f t="shared" si="49"/>
        <v>0.99999602268590104</v>
      </c>
    </row>
    <row r="250" spans="1:32" ht="40.5" outlineLevel="2" x14ac:dyDescent="0.35">
      <c r="A250" s="12" t="s">
        <v>145</v>
      </c>
      <c r="B250" s="12" t="s">
        <v>128</v>
      </c>
      <c r="C250" s="12" t="s">
        <v>33</v>
      </c>
      <c r="D250" s="12" t="s">
        <v>48</v>
      </c>
      <c r="E250" s="13">
        <v>200</v>
      </c>
      <c r="F250" s="12" t="s">
        <v>184</v>
      </c>
      <c r="G250" s="13">
        <v>1112</v>
      </c>
      <c r="H250" s="13">
        <v>3420</v>
      </c>
      <c r="I250" s="40" t="s">
        <v>194</v>
      </c>
      <c r="J250" s="47">
        <v>16280771104</v>
      </c>
      <c r="K250" s="47">
        <v>16280771104</v>
      </c>
      <c r="L250" s="47">
        <v>0</v>
      </c>
      <c r="M250" s="47">
        <v>0</v>
      </c>
      <c r="N250" s="47">
        <v>0</v>
      </c>
      <c r="O250" s="47">
        <v>0</v>
      </c>
      <c r="P250" s="47">
        <v>0</v>
      </c>
      <c r="Q250" s="48">
        <v>-170222</v>
      </c>
      <c r="R250" s="47">
        <v>0</v>
      </c>
      <c r="S250" s="47">
        <f t="shared" si="53"/>
        <v>16280600882</v>
      </c>
      <c r="T250" s="47">
        <v>0</v>
      </c>
      <c r="U250" s="47">
        <v>3652348188.8099999</v>
      </c>
      <c r="V250" s="47">
        <v>0</v>
      </c>
      <c r="W250" s="47">
        <v>12628252693.190001</v>
      </c>
      <c r="X250" s="47">
        <v>12628252693.190001</v>
      </c>
      <c r="Y250" s="47">
        <v>0</v>
      </c>
      <c r="Z250" s="47">
        <v>170222</v>
      </c>
      <c r="AA250" s="47">
        <v>0</v>
      </c>
      <c r="AB250" s="15">
        <f t="shared" si="45"/>
        <v>0</v>
      </c>
      <c r="AC250" s="49">
        <f t="shared" si="46"/>
        <v>0.77565445841121017</v>
      </c>
      <c r="AD250" s="49">
        <f t="shared" si="47"/>
        <v>0.77566256827485569</v>
      </c>
      <c r="AE250" s="49">
        <f t="shared" si="48"/>
        <v>0.22433743172514437</v>
      </c>
      <c r="AF250" s="49">
        <f t="shared" si="49"/>
        <v>1</v>
      </c>
    </row>
    <row r="251" spans="1:32" ht="40.5" outlineLevel="2" x14ac:dyDescent="0.35">
      <c r="A251" s="12" t="s">
        <v>145</v>
      </c>
      <c r="B251" s="12" t="s">
        <v>134</v>
      </c>
      <c r="C251" s="12" t="s">
        <v>33</v>
      </c>
      <c r="D251" s="12" t="s">
        <v>48</v>
      </c>
      <c r="E251" s="13">
        <v>200</v>
      </c>
      <c r="F251" s="12" t="s">
        <v>184</v>
      </c>
      <c r="G251" s="13">
        <v>1112</v>
      </c>
      <c r="H251" s="13">
        <v>3420</v>
      </c>
      <c r="I251" s="40" t="s">
        <v>194</v>
      </c>
      <c r="J251" s="47">
        <v>9992428706</v>
      </c>
      <c r="K251" s="47">
        <v>9992428706</v>
      </c>
      <c r="L251" s="47">
        <v>0</v>
      </c>
      <c r="M251" s="47">
        <v>0</v>
      </c>
      <c r="N251" s="47">
        <v>0</v>
      </c>
      <c r="O251" s="47">
        <v>0</v>
      </c>
      <c r="P251" s="47">
        <v>0</v>
      </c>
      <c r="Q251" s="47">
        <v>0</v>
      </c>
      <c r="R251" s="47">
        <v>0</v>
      </c>
      <c r="S251" s="47">
        <f t="shared" si="53"/>
        <v>9992428706</v>
      </c>
      <c r="T251" s="47">
        <v>0</v>
      </c>
      <c r="U251" s="47">
        <v>2214052566.2399998</v>
      </c>
      <c r="V251" s="47">
        <v>0</v>
      </c>
      <c r="W251" s="47">
        <v>7778376139.7600002</v>
      </c>
      <c r="X251" s="47">
        <v>7778376139.7600002</v>
      </c>
      <c r="Y251" s="47">
        <v>0</v>
      </c>
      <c r="Z251" s="47">
        <v>0</v>
      </c>
      <c r="AA251" s="47">
        <v>0</v>
      </c>
      <c r="AB251" s="15">
        <f t="shared" si="45"/>
        <v>0</v>
      </c>
      <c r="AC251" s="49">
        <f t="shared" si="46"/>
        <v>0.77842698393128773</v>
      </c>
      <c r="AD251" s="49">
        <f t="shared" si="47"/>
        <v>0.77842698393128773</v>
      </c>
      <c r="AE251" s="49">
        <f t="shared" si="48"/>
        <v>0.22157301606871227</v>
      </c>
      <c r="AF251" s="49">
        <f t="shared" si="49"/>
        <v>1</v>
      </c>
    </row>
    <row r="252" spans="1:32" ht="40.5" outlineLevel="2" x14ac:dyDescent="0.35">
      <c r="A252" s="12" t="s">
        <v>145</v>
      </c>
      <c r="B252" s="12" t="s">
        <v>152</v>
      </c>
      <c r="C252" s="12" t="s">
        <v>33</v>
      </c>
      <c r="D252" s="12" t="s">
        <v>48</v>
      </c>
      <c r="E252" s="13">
        <v>200</v>
      </c>
      <c r="F252" s="12" t="s">
        <v>184</v>
      </c>
      <c r="G252" s="13">
        <v>1112</v>
      </c>
      <c r="H252" s="13">
        <v>3480</v>
      </c>
      <c r="I252" s="40" t="s">
        <v>194</v>
      </c>
      <c r="J252" s="47">
        <v>7460352003</v>
      </c>
      <c r="K252" s="47">
        <v>7460352003</v>
      </c>
      <c r="L252" s="47">
        <v>0</v>
      </c>
      <c r="M252" s="47">
        <v>0</v>
      </c>
      <c r="N252" s="47">
        <v>0</v>
      </c>
      <c r="O252" s="47">
        <v>0</v>
      </c>
      <c r="P252" s="48">
        <v>1198566</v>
      </c>
      <c r="Q252" s="48">
        <v>170222</v>
      </c>
      <c r="R252" s="47">
        <v>0</v>
      </c>
      <c r="S252" s="47">
        <f t="shared" si="53"/>
        <v>7461720791</v>
      </c>
      <c r="T252" s="47">
        <v>0</v>
      </c>
      <c r="U252" s="47">
        <v>1713097409.51</v>
      </c>
      <c r="V252" s="47">
        <v>0</v>
      </c>
      <c r="W252" s="47">
        <v>5747254593.4899998</v>
      </c>
      <c r="X252" s="47">
        <v>5747254593.4899998</v>
      </c>
      <c r="Y252" s="47">
        <v>0</v>
      </c>
      <c r="Z252" s="47">
        <v>0</v>
      </c>
      <c r="AA252" s="47">
        <v>0</v>
      </c>
      <c r="AB252" s="15">
        <f t="shared" si="45"/>
        <v>1368788</v>
      </c>
      <c r="AC252" s="49">
        <f t="shared" si="46"/>
        <v>0.77037311257952445</v>
      </c>
      <c r="AD252" s="49">
        <f t="shared" si="47"/>
        <v>0.77023179430971012</v>
      </c>
      <c r="AE252" s="49">
        <f t="shared" si="48"/>
        <v>0.22958476435841219</v>
      </c>
      <c r="AF252" s="49">
        <f t="shared" si="49"/>
        <v>0.99981655866812225</v>
      </c>
    </row>
    <row r="253" spans="1:32" ht="40.5" outlineLevel="2" x14ac:dyDescent="0.35">
      <c r="A253" s="12" t="s">
        <v>145</v>
      </c>
      <c r="B253" s="12" t="s">
        <v>153</v>
      </c>
      <c r="C253" s="12" t="s">
        <v>33</v>
      </c>
      <c r="D253" s="12" t="s">
        <v>48</v>
      </c>
      <c r="E253" s="13">
        <v>200</v>
      </c>
      <c r="F253" s="12" t="s">
        <v>184</v>
      </c>
      <c r="G253" s="13">
        <v>1112</v>
      </c>
      <c r="H253" s="13">
        <v>3480</v>
      </c>
      <c r="I253" s="40" t="s">
        <v>194</v>
      </c>
      <c r="J253" s="47">
        <v>4809889427</v>
      </c>
      <c r="K253" s="47">
        <v>4809889427</v>
      </c>
      <c r="L253" s="47">
        <v>0</v>
      </c>
      <c r="M253" s="47">
        <v>0</v>
      </c>
      <c r="N253" s="47">
        <v>0</v>
      </c>
      <c r="O253" s="47">
        <v>0</v>
      </c>
      <c r="P253" s="47">
        <v>0</v>
      </c>
      <c r="Q253" s="47">
        <v>0</v>
      </c>
      <c r="R253" s="47">
        <v>0</v>
      </c>
      <c r="S253" s="47">
        <f t="shared" si="53"/>
        <v>4809889427</v>
      </c>
      <c r="T253" s="47">
        <v>0</v>
      </c>
      <c r="U253" s="47">
        <v>1203601946.0699999</v>
      </c>
      <c r="V253" s="47">
        <v>0</v>
      </c>
      <c r="W253" s="47">
        <v>3606287480.9299998</v>
      </c>
      <c r="X253" s="47">
        <v>3606287480.9299998</v>
      </c>
      <c r="Y253" s="47">
        <v>0</v>
      </c>
      <c r="Z253" s="47">
        <v>0</v>
      </c>
      <c r="AA253" s="47">
        <v>0</v>
      </c>
      <c r="AB253" s="15">
        <f t="shared" si="45"/>
        <v>4.76837158203125E-7</v>
      </c>
      <c r="AC253" s="49">
        <f t="shared" si="46"/>
        <v>0.74976515274682631</v>
      </c>
      <c r="AD253" s="49">
        <f t="shared" si="47"/>
        <v>0.74976515274682631</v>
      </c>
      <c r="AE253" s="49">
        <f t="shared" si="48"/>
        <v>0.25023484725317363</v>
      </c>
      <c r="AF253" s="49">
        <f t="shared" si="49"/>
        <v>1</v>
      </c>
    </row>
    <row r="254" spans="1:32" outlineLevel="1" x14ac:dyDescent="0.35">
      <c r="A254" s="34"/>
      <c r="B254" s="34"/>
      <c r="C254" s="34"/>
      <c r="D254" s="34" t="s">
        <v>583</v>
      </c>
      <c r="E254" s="33"/>
      <c r="F254" s="34"/>
      <c r="G254" s="33"/>
      <c r="H254" s="33"/>
      <c r="I254" s="51"/>
      <c r="J254" s="52">
        <f t="shared" ref="J254:AB254" si="54">SUBTOTAL(9,J239:J253)</f>
        <v>74686718737</v>
      </c>
      <c r="K254" s="52">
        <f t="shared" si="54"/>
        <v>74856718737</v>
      </c>
      <c r="L254" s="52">
        <f t="shared" si="54"/>
        <v>0</v>
      </c>
      <c r="M254" s="52">
        <f t="shared" si="54"/>
        <v>0</v>
      </c>
      <c r="N254" s="52">
        <f t="shared" si="54"/>
        <v>25000000</v>
      </c>
      <c r="O254" s="52">
        <f t="shared" si="54"/>
        <v>-4595320</v>
      </c>
      <c r="P254" s="52">
        <f t="shared" si="54"/>
        <v>19826686</v>
      </c>
      <c r="Q254" s="52">
        <f t="shared" si="54"/>
        <v>49115355</v>
      </c>
      <c r="R254" s="52">
        <f t="shared" si="54"/>
        <v>0</v>
      </c>
      <c r="S254" s="52">
        <f t="shared" si="54"/>
        <v>74950660778</v>
      </c>
      <c r="T254" s="52">
        <f t="shared" si="54"/>
        <v>0</v>
      </c>
      <c r="U254" s="52">
        <f t="shared" si="54"/>
        <v>18298124095.41</v>
      </c>
      <c r="V254" s="52">
        <f t="shared" si="54"/>
        <v>0</v>
      </c>
      <c r="W254" s="52">
        <f t="shared" si="54"/>
        <v>56537444454.589996</v>
      </c>
      <c r="X254" s="52">
        <f t="shared" si="54"/>
        <v>56537444454.589996</v>
      </c>
      <c r="Y254" s="52">
        <f t="shared" si="54"/>
        <v>0</v>
      </c>
      <c r="Z254" s="52">
        <f t="shared" si="54"/>
        <v>21150187</v>
      </c>
      <c r="AA254" s="52">
        <f t="shared" si="54"/>
        <v>0</v>
      </c>
      <c r="AB254" s="54">
        <f t="shared" si="54"/>
        <v>115092228.00000429</v>
      </c>
      <c r="AC254" s="55">
        <f t="shared" si="46"/>
        <v>0.75527548373082509</v>
      </c>
      <c r="AD254" s="55">
        <f t="shared" si="47"/>
        <v>0.75432883269769957</v>
      </c>
      <c r="AE254" s="55">
        <f t="shared" si="48"/>
        <v>0.24413559407578944</v>
      </c>
      <c r="AF254" s="55">
        <f t="shared" si="49"/>
        <v>0.99846442677348901</v>
      </c>
    </row>
    <row r="255" spans="1:32" outlineLevel="2" x14ac:dyDescent="0.35">
      <c r="A255" s="12" t="s">
        <v>94</v>
      </c>
      <c r="B255" s="12" t="s">
        <v>32</v>
      </c>
      <c r="C255" s="12" t="s">
        <v>49</v>
      </c>
      <c r="D255" s="12" t="s">
        <v>95</v>
      </c>
      <c r="E255" s="13"/>
      <c r="F255" s="12" t="s">
        <v>184</v>
      </c>
      <c r="G255" s="13">
        <v>1120</v>
      </c>
      <c r="H255" s="13">
        <v>3480</v>
      </c>
      <c r="I255" s="40" t="s">
        <v>13</v>
      </c>
      <c r="J255" s="47">
        <v>2662653205</v>
      </c>
      <c r="K255" s="47">
        <v>2413131167</v>
      </c>
      <c r="L255" s="47">
        <v>0</v>
      </c>
      <c r="M255" s="47">
        <v>0</v>
      </c>
      <c r="N255" s="47">
        <v>0</v>
      </c>
      <c r="O255" s="47">
        <v>0</v>
      </c>
      <c r="P255" s="47">
        <v>0</v>
      </c>
      <c r="Q255" s="47">
        <v>0</v>
      </c>
      <c r="R255" s="47">
        <v>0</v>
      </c>
      <c r="S255" s="47">
        <f>+K255+N255+P255+Q255</f>
        <v>2413131167</v>
      </c>
      <c r="T255" s="47">
        <v>0</v>
      </c>
      <c r="U255" s="47">
        <v>804717343.42999995</v>
      </c>
      <c r="V255" s="47">
        <v>0</v>
      </c>
      <c r="W255" s="47">
        <v>836559715.71000004</v>
      </c>
      <c r="X255" s="47">
        <v>760784117.38999999</v>
      </c>
      <c r="Y255" s="47">
        <v>66225774.530000001</v>
      </c>
      <c r="Z255" s="47">
        <v>771854107.86000001</v>
      </c>
      <c r="AA255" s="47">
        <v>0</v>
      </c>
      <c r="AB255" s="15">
        <f t="shared" si="45"/>
        <v>771854107.86000013</v>
      </c>
      <c r="AC255" s="49">
        <f t="shared" si="46"/>
        <v>0.34666980690900839</v>
      </c>
      <c r="AD255" s="49">
        <f t="shared" si="47"/>
        <v>0.34666980690900839</v>
      </c>
      <c r="AE255" s="49">
        <f t="shared" si="48"/>
        <v>0.33347434836309497</v>
      </c>
      <c r="AF255" s="49">
        <f t="shared" si="49"/>
        <v>0.68014415527210337</v>
      </c>
    </row>
    <row r="256" spans="1:32" outlineLevel="2" x14ac:dyDescent="0.35">
      <c r="A256" s="12" t="s">
        <v>142</v>
      </c>
      <c r="B256" s="12" t="s">
        <v>32</v>
      </c>
      <c r="C256" s="12" t="s">
        <v>49</v>
      </c>
      <c r="D256" s="12" t="s">
        <v>95</v>
      </c>
      <c r="E256" s="13"/>
      <c r="F256" s="12" t="s">
        <v>184</v>
      </c>
      <c r="G256" s="13">
        <v>1120</v>
      </c>
      <c r="H256" s="13">
        <v>3480</v>
      </c>
      <c r="I256" s="40" t="s">
        <v>13</v>
      </c>
      <c r="J256" s="47">
        <v>2596156438</v>
      </c>
      <c r="K256" s="47">
        <v>2596156438</v>
      </c>
      <c r="L256" s="47">
        <v>0</v>
      </c>
      <c r="M256" s="47">
        <v>0</v>
      </c>
      <c r="N256" s="47">
        <v>0</v>
      </c>
      <c r="O256" s="47">
        <v>0</v>
      </c>
      <c r="P256" s="47">
        <v>0</v>
      </c>
      <c r="Q256" s="47">
        <v>0</v>
      </c>
      <c r="R256" s="47">
        <v>0</v>
      </c>
      <c r="S256" s="47">
        <f>+K256+N256+P256+Q256</f>
        <v>2596156438</v>
      </c>
      <c r="T256" s="47">
        <v>41935675.25</v>
      </c>
      <c r="U256" s="47">
        <v>326168368.67000002</v>
      </c>
      <c r="V256" s="47">
        <v>17609177.59</v>
      </c>
      <c r="W256" s="47">
        <v>1239071200.51</v>
      </c>
      <c r="X256" s="47">
        <v>1169336236.21</v>
      </c>
      <c r="Y256" s="47">
        <v>466538641.98000002</v>
      </c>
      <c r="Z256" s="47">
        <v>971372015.98000002</v>
      </c>
      <c r="AA256" s="47">
        <v>0</v>
      </c>
      <c r="AB256" s="15">
        <f t="shared" si="45"/>
        <v>971372015.97999978</v>
      </c>
      <c r="AC256" s="49">
        <f t="shared" si="46"/>
        <v>0.47727139334659768</v>
      </c>
      <c r="AD256" s="49">
        <f t="shared" si="47"/>
        <v>0.47727139334659768</v>
      </c>
      <c r="AE256" s="49">
        <f t="shared" si="48"/>
        <v>0.14857087033135097</v>
      </c>
      <c r="AF256" s="49">
        <f t="shared" si="49"/>
        <v>0.6258422636779486</v>
      </c>
    </row>
    <row r="257" spans="1:32" outlineLevel="1" x14ac:dyDescent="0.35">
      <c r="A257" s="34"/>
      <c r="B257" s="34"/>
      <c r="C257" s="34"/>
      <c r="D257" s="34" t="s">
        <v>584</v>
      </c>
      <c r="E257" s="33"/>
      <c r="F257" s="34"/>
      <c r="G257" s="33"/>
      <c r="H257" s="33"/>
      <c r="I257" s="51"/>
      <c r="J257" s="52">
        <f t="shared" ref="J257:AB257" si="55">SUBTOTAL(9,J255:J256)</f>
        <v>5258809643</v>
      </c>
      <c r="K257" s="52">
        <f t="shared" si="55"/>
        <v>5009287605</v>
      </c>
      <c r="L257" s="52">
        <f t="shared" si="55"/>
        <v>0</v>
      </c>
      <c r="M257" s="52">
        <f t="shared" si="55"/>
        <v>0</v>
      </c>
      <c r="N257" s="52">
        <f t="shared" si="55"/>
        <v>0</v>
      </c>
      <c r="O257" s="52">
        <f t="shared" si="55"/>
        <v>0</v>
      </c>
      <c r="P257" s="52">
        <f t="shared" si="55"/>
        <v>0</v>
      </c>
      <c r="Q257" s="52">
        <f t="shared" si="55"/>
        <v>0</v>
      </c>
      <c r="R257" s="52">
        <f t="shared" si="55"/>
        <v>0</v>
      </c>
      <c r="S257" s="52">
        <f t="shared" si="55"/>
        <v>5009287605</v>
      </c>
      <c r="T257" s="52">
        <f t="shared" si="55"/>
        <v>41935675.25</v>
      </c>
      <c r="U257" s="52">
        <f t="shared" si="55"/>
        <v>1130885712.0999999</v>
      </c>
      <c r="V257" s="52">
        <f t="shared" si="55"/>
        <v>17609177.59</v>
      </c>
      <c r="W257" s="52">
        <f t="shared" si="55"/>
        <v>2075630916.22</v>
      </c>
      <c r="X257" s="52">
        <f t="shared" si="55"/>
        <v>1930120353.5999999</v>
      </c>
      <c r="Y257" s="52">
        <f t="shared" si="55"/>
        <v>532764416.50999999</v>
      </c>
      <c r="Z257" s="52">
        <f t="shared" si="55"/>
        <v>1743226123.8400002</v>
      </c>
      <c r="AA257" s="52">
        <f t="shared" si="55"/>
        <v>0</v>
      </c>
      <c r="AB257" s="54">
        <f t="shared" si="55"/>
        <v>1743226123.8399999</v>
      </c>
      <c r="AC257" s="55">
        <f t="shared" si="46"/>
        <v>0.41435650733014762</v>
      </c>
      <c r="AD257" s="55">
        <f t="shared" si="47"/>
        <v>0.41435650733014762</v>
      </c>
      <c r="AE257" s="55">
        <f t="shared" si="48"/>
        <v>0.23764468299879138</v>
      </c>
      <c r="AF257" s="55">
        <f t="shared" si="49"/>
        <v>0.652001190328939</v>
      </c>
    </row>
    <row r="258" spans="1:32" outlineLevel="2" x14ac:dyDescent="0.35">
      <c r="A258" s="12" t="s">
        <v>94</v>
      </c>
      <c r="B258" s="12" t="s">
        <v>32</v>
      </c>
      <c r="C258" s="12" t="s">
        <v>49</v>
      </c>
      <c r="D258" s="12" t="s">
        <v>96</v>
      </c>
      <c r="E258" s="13"/>
      <c r="F258" s="12" t="s">
        <v>184</v>
      </c>
      <c r="G258" s="13">
        <v>1120</v>
      </c>
      <c r="H258" s="13">
        <v>3480</v>
      </c>
      <c r="I258" s="40" t="s">
        <v>14</v>
      </c>
      <c r="J258" s="47">
        <v>68000000</v>
      </c>
      <c r="K258" s="47">
        <v>68000000</v>
      </c>
      <c r="L258" s="47">
        <v>0</v>
      </c>
      <c r="M258" s="47">
        <v>0</v>
      </c>
      <c r="N258" s="47">
        <v>0</v>
      </c>
      <c r="O258" s="47">
        <v>0</v>
      </c>
      <c r="P258" s="47">
        <v>0</v>
      </c>
      <c r="Q258" s="47">
        <v>0</v>
      </c>
      <c r="R258" s="47">
        <v>0</v>
      </c>
      <c r="S258" s="47">
        <f>+K258+N258+P258+Q258</f>
        <v>68000000</v>
      </c>
      <c r="T258" s="47">
        <v>0</v>
      </c>
      <c r="U258" s="47">
        <v>29970075.190000001</v>
      </c>
      <c r="V258" s="47">
        <v>0</v>
      </c>
      <c r="W258" s="47">
        <v>8930667.1400000006</v>
      </c>
      <c r="X258" s="47">
        <v>8930667.1400000006</v>
      </c>
      <c r="Y258" s="47">
        <v>13761221.82</v>
      </c>
      <c r="Z258" s="47">
        <v>29099257.670000002</v>
      </c>
      <c r="AA258" s="47">
        <v>0</v>
      </c>
      <c r="AB258" s="15">
        <f t="shared" si="45"/>
        <v>29099257.670000002</v>
      </c>
      <c r="AC258" s="49">
        <f t="shared" si="46"/>
        <v>0.13133334029411767</v>
      </c>
      <c r="AD258" s="49">
        <f t="shared" si="47"/>
        <v>0.13133334029411767</v>
      </c>
      <c r="AE258" s="49">
        <f t="shared" si="48"/>
        <v>0.44073639985294122</v>
      </c>
      <c r="AF258" s="49">
        <f t="shared" si="49"/>
        <v>0.57206974014705891</v>
      </c>
    </row>
    <row r="259" spans="1:32" outlineLevel="2" x14ac:dyDescent="0.35">
      <c r="A259" s="12" t="s">
        <v>142</v>
      </c>
      <c r="B259" s="12" t="s">
        <v>32</v>
      </c>
      <c r="C259" s="12" t="s">
        <v>49</v>
      </c>
      <c r="D259" s="12" t="s">
        <v>96</v>
      </c>
      <c r="E259" s="13"/>
      <c r="F259" s="12" t="s">
        <v>184</v>
      </c>
      <c r="G259" s="13">
        <v>1120</v>
      </c>
      <c r="H259" s="13">
        <v>3480</v>
      </c>
      <c r="I259" s="40" t="s">
        <v>14</v>
      </c>
      <c r="J259" s="47">
        <v>24015970</v>
      </c>
      <c r="K259" s="47">
        <v>21015970</v>
      </c>
      <c r="L259" s="47">
        <v>0</v>
      </c>
      <c r="M259" s="47">
        <v>0</v>
      </c>
      <c r="N259" s="47">
        <v>0</v>
      </c>
      <c r="O259" s="47">
        <v>0</v>
      </c>
      <c r="P259" s="47">
        <v>0</v>
      </c>
      <c r="Q259" s="47">
        <v>0</v>
      </c>
      <c r="R259" s="47">
        <v>0</v>
      </c>
      <c r="S259" s="47">
        <f>+K259+N259+P259+Q259</f>
        <v>21015970</v>
      </c>
      <c r="T259" s="47">
        <v>0</v>
      </c>
      <c r="U259" s="47">
        <v>7870423.5099999998</v>
      </c>
      <c r="V259" s="47">
        <v>0</v>
      </c>
      <c r="W259" s="47">
        <v>6879589.4900000002</v>
      </c>
      <c r="X259" s="47">
        <v>6879589.4900000002</v>
      </c>
      <c r="Y259" s="47">
        <v>261963</v>
      </c>
      <c r="Z259" s="47">
        <v>6265957</v>
      </c>
      <c r="AA259" s="47">
        <v>0</v>
      </c>
      <c r="AB259" s="15">
        <f t="shared" si="45"/>
        <v>6265957</v>
      </c>
      <c r="AC259" s="49">
        <f t="shared" si="46"/>
        <v>0.32735055721910528</v>
      </c>
      <c r="AD259" s="49">
        <f t="shared" si="47"/>
        <v>0.32735055721910528</v>
      </c>
      <c r="AE259" s="49">
        <f t="shared" si="48"/>
        <v>0.37449727564323704</v>
      </c>
      <c r="AF259" s="49">
        <f t="shared" si="49"/>
        <v>0.70184783286234231</v>
      </c>
    </row>
    <row r="260" spans="1:32" outlineLevel="1" x14ac:dyDescent="0.35">
      <c r="A260" s="34"/>
      <c r="B260" s="34"/>
      <c r="C260" s="34"/>
      <c r="D260" s="34" t="s">
        <v>585</v>
      </c>
      <c r="E260" s="33"/>
      <c r="F260" s="34"/>
      <c r="G260" s="33"/>
      <c r="H260" s="33"/>
      <c r="I260" s="51"/>
      <c r="J260" s="52">
        <f t="shared" ref="J260:AB260" si="56">SUBTOTAL(9,J258:J259)</f>
        <v>92015970</v>
      </c>
      <c r="K260" s="52">
        <f t="shared" si="56"/>
        <v>89015970</v>
      </c>
      <c r="L260" s="52">
        <f t="shared" si="56"/>
        <v>0</v>
      </c>
      <c r="M260" s="52">
        <f t="shared" si="56"/>
        <v>0</v>
      </c>
      <c r="N260" s="52">
        <f t="shared" si="56"/>
        <v>0</v>
      </c>
      <c r="O260" s="52">
        <f t="shared" si="56"/>
        <v>0</v>
      </c>
      <c r="P260" s="52">
        <f t="shared" si="56"/>
        <v>0</v>
      </c>
      <c r="Q260" s="52">
        <f t="shared" si="56"/>
        <v>0</v>
      </c>
      <c r="R260" s="52">
        <f t="shared" si="56"/>
        <v>0</v>
      </c>
      <c r="S260" s="52">
        <f t="shared" si="56"/>
        <v>89015970</v>
      </c>
      <c r="T260" s="52">
        <f t="shared" si="56"/>
        <v>0</v>
      </c>
      <c r="U260" s="52">
        <f t="shared" si="56"/>
        <v>37840498.700000003</v>
      </c>
      <c r="V260" s="52">
        <f t="shared" si="56"/>
        <v>0</v>
      </c>
      <c r="W260" s="52">
        <f t="shared" si="56"/>
        <v>15810256.630000001</v>
      </c>
      <c r="X260" s="52">
        <f t="shared" si="56"/>
        <v>15810256.630000001</v>
      </c>
      <c r="Y260" s="52">
        <f t="shared" si="56"/>
        <v>14023184.82</v>
      </c>
      <c r="Z260" s="52">
        <f t="shared" si="56"/>
        <v>35365214.670000002</v>
      </c>
      <c r="AA260" s="52">
        <f t="shared" si="56"/>
        <v>0</v>
      </c>
      <c r="AB260" s="54">
        <f t="shared" si="56"/>
        <v>35365214.670000002</v>
      </c>
      <c r="AC260" s="55">
        <f t="shared" si="46"/>
        <v>0.17761146263979374</v>
      </c>
      <c r="AD260" s="55">
        <f t="shared" si="47"/>
        <v>0.17761146263979374</v>
      </c>
      <c r="AE260" s="55">
        <f t="shared" si="48"/>
        <v>0.42509786390015186</v>
      </c>
      <c r="AF260" s="55">
        <f t="shared" si="49"/>
        <v>0.60270932653994558</v>
      </c>
    </row>
    <row r="261" spans="1:32" outlineLevel="2" x14ac:dyDescent="0.35">
      <c r="A261" s="12" t="s">
        <v>138</v>
      </c>
      <c r="B261" s="12" t="s">
        <v>32</v>
      </c>
      <c r="C261" s="12" t="s">
        <v>49</v>
      </c>
      <c r="D261" s="12" t="s">
        <v>139</v>
      </c>
      <c r="E261" s="13"/>
      <c r="F261" s="12" t="s">
        <v>184</v>
      </c>
      <c r="G261" s="13">
        <v>1120</v>
      </c>
      <c r="H261" s="13">
        <v>3480</v>
      </c>
      <c r="I261" s="40" t="s">
        <v>305</v>
      </c>
      <c r="J261" s="47">
        <v>3859513186</v>
      </c>
      <c r="K261" s="47">
        <v>2955102882</v>
      </c>
      <c r="L261" s="47">
        <v>0</v>
      </c>
      <c r="M261" s="47">
        <v>0</v>
      </c>
      <c r="N261" s="48">
        <v>-1222000000</v>
      </c>
      <c r="O261" s="47">
        <v>0</v>
      </c>
      <c r="P261" s="47">
        <v>0</v>
      </c>
      <c r="Q261" s="47">
        <v>0</v>
      </c>
      <c r="R261" s="47">
        <v>0</v>
      </c>
      <c r="S261" s="47">
        <f>+K261+N261+P261+Q261</f>
        <v>1733102882</v>
      </c>
      <c r="T261" s="47">
        <v>0</v>
      </c>
      <c r="U261" s="47">
        <v>456826014.49000001</v>
      </c>
      <c r="V261" s="47">
        <v>0</v>
      </c>
      <c r="W261" s="47">
        <v>625137800.45000005</v>
      </c>
      <c r="X261" s="47">
        <v>625137800.45000005</v>
      </c>
      <c r="Y261" s="47">
        <v>115865667.48999999</v>
      </c>
      <c r="Z261" s="47">
        <v>1873139067.0599999</v>
      </c>
      <c r="AA261" s="47">
        <v>0</v>
      </c>
      <c r="AB261" s="15">
        <f t="shared" si="45"/>
        <v>651139067.05999994</v>
      </c>
      <c r="AC261" s="49">
        <f t="shared" si="46"/>
        <v>0.21154518993494725</v>
      </c>
      <c r="AD261" s="49">
        <f t="shared" si="47"/>
        <v>0.36070437995498067</v>
      </c>
      <c r="AE261" s="49">
        <f t="shared" si="48"/>
        <v>0.26358851470076777</v>
      </c>
      <c r="AF261" s="49">
        <f t="shared" si="49"/>
        <v>0.62429289465574844</v>
      </c>
    </row>
    <row r="262" spans="1:32" outlineLevel="1" x14ac:dyDescent="0.35">
      <c r="A262" s="34"/>
      <c r="B262" s="34"/>
      <c r="C262" s="34"/>
      <c r="D262" s="34" t="s">
        <v>586</v>
      </c>
      <c r="E262" s="33"/>
      <c r="F262" s="34"/>
      <c r="G262" s="33"/>
      <c r="H262" s="33"/>
      <c r="I262" s="51"/>
      <c r="J262" s="52">
        <f t="shared" ref="J262:AB262" si="57">SUBTOTAL(9,J261:J261)</f>
        <v>3859513186</v>
      </c>
      <c r="K262" s="52">
        <f t="shared" si="57"/>
        <v>2955102882</v>
      </c>
      <c r="L262" s="52">
        <f t="shared" si="57"/>
        <v>0</v>
      </c>
      <c r="M262" s="52">
        <f t="shared" si="57"/>
        <v>0</v>
      </c>
      <c r="N262" s="53">
        <f t="shared" si="57"/>
        <v>-1222000000</v>
      </c>
      <c r="O262" s="52">
        <f t="shared" si="57"/>
        <v>0</v>
      </c>
      <c r="P262" s="52">
        <f t="shared" si="57"/>
        <v>0</v>
      </c>
      <c r="Q262" s="52">
        <f t="shared" si="57"/>
        <v>0</v>
      </c>
      <c r="R262" s="52">
        <f t="shared" si="57"/>
        <v>0</v>
      </c>
      <c r="S262" s="52">
        <f t="shared" si="57"/>
        <v>1733102882</v>
      </c>
      <c r="T262" s="52">
        <f t="shared" si="57"/>
        <v>0</v>
      </c>
      <c r="U262" s="52">
        <f t="shared" si="57"/>
        <v>456826014.49000001</v>
      </c>
      <c r="V262" s="52">
        <f t="shared" si="57"/>
        <v>0</v>
      </c>
      <c r="W262" s="52">
        <f t="shared" si="57"/>
        <v>625137800.45000005</v>
      </c>
      <c r="X262" s="52">
        <f t="shared" si="57"/>
        <v>625137800.45000005</v>
      </c>
      <c r="Y262" s="52">
        <f t="shared" si="57"/>
        <v>115865667.48999999</v>
      </c>
      <c r="Z262" s="52">
        <f t="shared" si="57"/>
        <v>1873139067.0599999</v>
      </c>
      <c r="AA262" s="52">
        <f t="shared" si="57"/>
        <v>0</v>
      </c>
      <c r="AB262" s="54">
        <f t="shared" si="57"/>
        <v>651139067.05999994</v>
      </c>
      <c r="AC262" s="55">
        <f t="shared" si="46"/>
        <v>0.21154518993494725</v>
      </c>
      <c r="AD262" s="55">
        <f t="shared" si="47"/>
        <v>0.36070437995498067</v>
      </c>
      <c r="AE262" s="55">
        <f t="shared" si="48"/>
        <v>0.26358851470076777</v>
      </c>
      <c r="AF262" s="55">
        <f t="shared" si="49"/>
        <v>0.62429289465574844</v>
      </c>
    </row>
    <row r="263" spans="1:32" outlineLevel="2" x14ac:dyDescent="0.35">
      <c r="A263" s="12" t="s">
        <v>94</v>
      </c>
      <c r="B263" s="12" t="s">
        <v>32</v>
      </c>
      <c r="C263" s="12" t="s">
        <v>49</v>
      </c>
      <c r="D263" s="12" t="s">
        <v>97</v>
      </c>
      <c r="E263" s="13"/>
      <c r="F263" s="12" t="s">
        <v>184</v>
      </c>
      <c r="G263" s="13">
        <v>1120</v>
      </c>
      <c r="H263" s="13">
        <v>3480</v>
      </c>
      <c r="I263" s="40" t="s">
        <v>258</v>
      </c>
      <c r="J263" s="47">
        <v>241369780</v>
      </c>
      <c r="K263" s="47">
        <v>176369780</v>
      </c>
      <c r="L263" s="47">
        <v>0</v>
      </c>
      <c r="M263" s="47">
        <v>0</v>
      </c>
      <c r="N263" s="47">
        <v>0</v>
      </c>
      <c r="O263" s="47">
        <v>0</v>
      </c>
      <c r="P263" s="47">
        <v>0</v>
      </c>
      <c r="Q263" s="47">
        <v>0</v>
      </c>
      <c r="R263" s="47">
        <v>0</v>
      </c>
      <c r="S263" s="47">
        <f>+K263+N263+P263+Q263</f>
        <v>176369780</v>
      </c>
      <c r="T263" s="47">
        <v>0</v>
      </c>
      <c r="U263" s="47">
        <v>65971448.439999998</v>
      </c>
      <c r="V263" s="47">
        <v>0</v>
      </c>
      <c r="W263" s="47">
        <v>64427054.509999998</v>
      </c>
      <c r="X263" s="47">
        <v>64427054.509999998</v>
      </c>
      <c r="Y263" s="47">
        <v>24705035.050000001</v>
      </c>
      <c r="Z263" s="47">
        <v>45971277.049999997</v>
      </c>
      <c r="AA263" s="47">
        <v>0</v>
      </c>
      <c r="AB263" s="15">
        <f t="shared" si="45"/>
        <v>45971277.050000004</v>
      </c>
      <c r="AC263" s="49">
        <f t="shared" si="46"/>
        <v>0.36529531595492154</v>
      </c>
      <c r="AD263" s="49">
        <f t="shared" si="47"/>
        <v>0.36529531595492154</v>
      </c>
      <c r="AE263" s="49">
        <f t="shared" si="48"/>
        <v>0.3740518837184012</v>
      </c>
      <c r="AF263" s="49">
        <f t="shared" si="49"/>
        <v>0.73934719967332274</v>
      </c>
    </row>
    <row r="264" spans="1:32" outlineLevel="1" x14ac:dyDescent="0.35">
      <c r="A264" s="34"/>
      <c r="B264" s="34"/>
      <c r="C264" s="34"/>
      <c r="D264" s="34" t="s">
        <v>587</v>
      </c>
      <c r="E264" s="33"/>
      <c r="F264" s="34"/>
      <c r="G264" s="33"/>
      <c r="H264" s="33"/>
      <c r="I264" s="51"/>
      <c r="J264" s="52">
        <f t="shared" ref="J264:AB264" si="58">SUBTOTAL(9,J263:J263)</f>
        <v>241369780</v>
      </c>
      <c r="K264" s="52">
        <f t="shared" si="58"/>
        <v>176369780</v>
      </c>
      <c r="L264" s="52">
        <f t="shared" si="58"/>
        <v>0</v>
      </c>
      <c r="M264" s="52">
        <f t="shared" si="58"/>
        <v>0</v>
      </c>
      <c r="N264" s="52">
        <f t="shared" si="58"/>
        <v>0</v>
      </c>
      <c r="O264" s="52">
        <f t="shared" si="58"/>
        <v>0</v>
      </c>
      <c r="P264" s="52">
        <f t="shared" si="58"/>
        <v>0</v>
      </c>
      <c r="Q264" s="52">
        <f t="shared" si="58"/>
        <v>0</v>
      </c>
      <c r="R264" s="52">
        <f t="shared" si="58"/>
        <v>0</v>
      </c>
      <c r="S264" s="52">
        <f t="shared" si="58"/>
        <v>176369780</v>
      </c>
      <c r="T264" s="52">
        <f t="shared" si="58"/>
        <v>0</v>
      </c>
      <c r="U264" s="52">
        <f t="shared" si="58"/>
        <v>65971448.439999998</v>
      </c>
      <c r="V264" s="52">
        <f t="shared" si="58"/>
        <v>0</v>
      </c>
      <c r="W264" s="52">
        <f t="shared" si="58"/>
        <v>64427054.509999998</v>
      </c>
      <c r="X264" s="52">
        <f t="shared" si="58"/>
        <v>64427054.509999998</v>
      </c>
      <c r="Y264" s="52">
        <f t="shared" si="58"/>
        <v>24705035.050000001</v>
      </c>
      <c r="Z264" s="52">
        <f t="shared" si="58"/>
        <v>45971277.049999997</v>
      </c>
      <c r="AA264" s="52">
        <f t="shared" si="58"/>
        <v>0</v>
      </c>
      <c r="AB264" s="54">
        <f t="shared" si="58"/>
        <v>45971277.050000004</v>
      </c>
      <c r="AC264" s="55">
        <f t="shared" si="46"/>
        <v>0.36529531595492154</v>
      </c>
      <c r="AD264" s="55">
        <f t="shared" si="47"/>
        <v>0.36529531595492154</v>
      </c>
      <c r="AE264" s="55">
        <f t="shared" si="48"/>
        <v>0.3740518837184012</v>
      </c>
      <c r="AF264" s="55">
        <f t="shared" si="49"/>
        <v>0.73934719967332274</v>
      </c>
    </row>
    <row r="265" spans="1:32" outlineLevel="2" x14ac:dyDescent="0.35">
      <c r="A265" s="12" t="s">
        <v>94</v>
      </c>
      <c r="B265" s="12" t="s">
        <v>32</v>
      </c>
      <c r="C265" s="12" t="s">
        <v>49</v>
      </c>
      <c r="D265" s="12" t="s">
        <v>98</v>
      </c>
      <c r="E265" s="13"/>
      <c r="F265" s="12" t="s">
        <v>184</v>
      </c>
      <c r="G265" s="13">
        <v>1120</v>
      </c>
      <c r="H265" s="13">
        <v>3480</v>
      </c>
      <c r="I265" s="40" t="s">
        <v>259</v>
      </c>
      <c r="J265" s="47">
        <v>580497796</v>
      </c>
      <c r="K265" s="47">
        <v>550497796</v>
      </c>
      <c r="L265" s="47">
        <v>0</v>
      </c>
      <c r="M265" s="47">
        <v>0</v>
      </c>
      <c r="N265" s="47">
        <v>0</v>
      </c>
      <c r="O265" s="47">
        <v>0</v>
      </c>
      <c r="P265" s="47">
        <v>0</v>
      </c>
      <c r="Q265" s="47">
        <v>0</v>
      </c>
      <c r="R265" s="47">
        <v>0</v>
      </c>
      <c r="S265" s="47">
        <f>+K265+N265+P265+Q265</f>
        <v>550497796</v>
      </c>
      <c r="T265" s="47">
        <v>0</v>
      </c>
      <c r="U265" s="47">
        <v>115937836.90000001</v>
      </c>
      <c r="V265" s="47">
        <v>0</v>
      </c>
      <c r="W265" s="47">
        <v>298619103.56999999</v>
      </c>
      <c r="X265" s="47">
        <v>298619103.56999999</v>
      </c>
      <c r="Y265" s="47">
        <v>70656315.530000001</v>
      </c>
      <c r="Z265" s="47">
        <v>135940855.53</v>
      </c>
      <c r="AA265" s="47">
        <v>0</v>
      </c>
      <c r="AB265" s="15">
        <f t="shared" si="45"/>
        <v>135940855.53000003</v>
      </c>
      <c r="AC265" s="49">
        <f t="shared" si="46"/>
        <v>0.54245285946612576</v>
      </c>
      <c r="AD265" s="49">
        <f t="shared" si="47"/>
        <v>0.54245285946612576</v>
      </c>
      <c r="AE265" s="49">
        <f t="shared" si="48"/>
        <v>0.21060545154298857</v>
      </c>
      <c r="AF265" s="49">
        <f t="shared" si="49"/>
        <v>0.75305831100911436</v>
      </c>
    </row>
    <row r="266" spans="1:32" outlineLevel="1" x14ac:dyDescent="0.35">
      <c r="A266" s="34"/>
      <c r="B266" s="34"/>
      <c r="C266" s="34"/>
      <c r="D266" s="34" t="s">
        <v>588</v>
      </c>
      <c r="E266" s="33"/>
      <c r="F266" s="34"/>
      <c r="G266" s="33"/>
      <c r="H266" s="33"/>
      <c r="I266" s="51"/>
      <c r="J266" s="52">
        <f t="shared" ref="J266:AB266" si="59">SUBTOTAL(9,J265:J265)</f>
        <v>580497796</v>
      </c>
      <c r="K266" s="52">
        <f t="shared" si="59"/>
        <v>550497796</v>
      </c>
      <c r="L266" s="52">
        <f t="shared" si="59"/>
        <v>0</v>
      </c>
      <c r="M266" s="52">
        <f t="shared" si="59"/>
        <v>0</v>
      </c>
      <c r="N266" s="52">
        <f t="shared" si="59"/>
        <v>0</v>
      </c>
      <c r="O266" s="52">
        <f t="shared" si="59"/>
        <v>0</v>
      </c>
      <c r="P266" s="52">
        <f t="shared" si="59"/>
        <v>0</v>
      </c>
      <c r="Q266" s="52">
        <f t="shared" si="59"/>
        <v>0</v>
      </c>
      <c r="R266" s="52">
        <f t="shared" si="59"/>
        <v>0</v>
      </c>
      <c r="S266" s="52">
        <f t="shared" si="59"/>
        <v>550497796</v>
      </c>
      <c r="T266" s="52">
        <f t="shared" si="59"/>
        <v>0</v>
      </c>
      <c r="U266" s="52">
        <f t="shared" si="59"/>
        <v>115937836.90000001</v>
      </c>
      <c r="V266" s="52">
        <f t="shared" si="59"/>
        <v>0</v>
      </c>
      <c r="W266" s="52">
        <f t="shared" si="59"/>
        <v>298619103.56999999</v>
      </c>
      <c r="X266" s="52">
        <f t="shared" si="59"/>
        <v>298619103.56999999</v>
      </c>
      <c r="Y266" s="52">
        <f t="shared" si="59"/>
        <v>70656315.530000001</v>
      </c>
      <c r="Z266" s="52">
        <f t="shared" si="59"/>
        <v>135940855.53</v>
      </c>
      <c r="AA266" s="52">
        <f t="shared" si="59"/>
        <v>0</v>
      </c>
      <c r="AB266" s="54">
        <f t="shared" si="59"/>
        <v>135940855.53000003</v>
      </c>
      <c r="AC266" s="55">
        <f t="shared" si="46"/>
        <v>0.54245285946612576</v>
      </c>
      <c r="AD266" s="55">
        <f t="shared" si="47"/>
        <v>0.54245285946612576</v>
      </c>
      <c r="AE266" s="55">
        <f t="shared" si="48"/>
        <v>0.21060545154298857</v>
      </c>
      <c r="AF266" s="55">
        <f t="shared" si="49"/>
        <v>0.75305831100911436</v>
      </c>
    </row>
    <row r="267" spans="1:32" outlineLevel="2" x14ac:dyDescent="0.35">
      <c r="A267" s="12" t="s">
        <v>94</v>
      </c>
      <c r="B267" s="12" t="s">
        <v>32</v>
      </c>
      <c r="C267" s="12" t="s">
        <v>49</v>
      </c>
      <c r="D267" s="12" t="s">
        <v>99</v>
      </c>
      <c r="E267" s="13"/>
      <c r="F267" s="12" t="s">
        <v>184</v>
      </c>
      <c r="G267" s="13">
        <v>1120</v>
      </c>
      <c r="H267" s="13">
        <v>3480</v>
      </c>
      <c r="I267" s="40" t="s">
        <v>15</v>
      </c>
      <c r="J267" s="47">
        <v>30000000</v>
      </c>
      <c r="K267" s="47">
        <v>15000000</v>
      </c>
      <c r="L267" s="47">
        <v>0</v>
      </c>
      <c r="M267" s="47">
        <v>0</v>
      </c>
      <c r="N267" s="47">
        <v>0</v>
      </c>
      <c r="O267" s="47">
        <v>0</v>
      </c>
      <c r="P267" s="47">
        <v>0</v>
      </c>
      <c r="Q267" s="47">
        <v>0</v>
      </c>
      <c r="R267" s="47">
        <v>0</v>
      </c>
      <c r="S267" s="47">
        <f>+K267+N267+P267+Q267</f>
        <v>15000000</v>
      </c>
      <c r="T267" s="47">
        <v>3000000.01</v>
      </c>
      <c r="U267" s="47">
        <v>2849999.72</v>
      </c>
      <c r="V267" s="47">
        <v>149999.99</v>
      </c>
      <c r="W267" s="47">
        <v>462828.5</v>
      </c>
      <c r="X267" s="47">
        <v>462828.5</v>
      </c>
      <c r="Y267" s="47">
        <v>8537171.7799999993</v>
      </c>
      <c r="Z267" s="47">
        <v>8537171.7799999993</v>
      </c>
      <c r="AA267" s="47">
        <v>0</v>
      </c>
      <c r="AB267" s="15">
        <f t="shared" si="45"/>
        <v>8537171.7799999993</v>
      </c>
      <c r="AC267" s="49">
        <f t="shared" si="46"/>
        <v>3.0855233333333332E-2</v>
      </c>
      <c r="AD267" s="49">
        <f t="shared" si="47"/>
        <v>3.0855233333333332E-2</v>
      </c>
      <c r="AE267" s="49">
        <f t="shared" si="48"/>
        <v>0.39999998133333337</v>
      </c>
      <c r="AF267" s="49">
        <f t="shared" si="49"/>
        <v>0.43085521466666671</v>
      </c>
    </row>
    <row r="268" spans="1:32" outlineLevel="1" x14ac:dyDescent="0.35">
      <c r="A268" s="34"/>
      <c r="B268" s="34"/>
      <c r="C268" s="34"/>
      <c r="D268" s="34" t="s">
        <v>589</v>
      </c>
      <c r="E268" s="33"/>
      <c r="F268" s="34"/>
      <c r="G268" s="33"/>
      <c r="H268" s="33"/>
      <c r="I268" s="51"/>
      <c r="J268" s="52">
        <f t="shared" ref="J268:AB268" si="60">SUBTOTAL(9,J267:J267)</f>
        <v>30000000</v>
      </c>
      <c r="K268" s="52">
        <f t="shared" si="60"/>
        <v>15000000</v>
      </c>
      <c r="L268" s="52">
        <f t="shared" si="60"/>
        <v>0</v>
      </c>
      <c r="M268" s="52">
        <f t="shared" si="60"/>
        <v>0</v>
      </c>
      <c r="N268" s="52">
        <f t="shared" si="60"/>
        <v>0</v>
      </c>
      <c r="O268" s="52">
        <f t="shared" si="60"/>
        <v>0</v>
      </c>
      <c r="P268" s="52">
        <f t="shared" si="60"/>
        <v>0</v>
      </c>
      <c r="Q268" s="52">
        <f t="shared" si="60"/>
        <v>0</v>
      </c>
      <c r="R268" s="52">
        <f t="shared" si="60"/>
        <v>0</v>
      </c>
      <c r="S268" s="52">
        <f t="shared" si="60"/>
        <v>15000000</v>
      </c>
      <c r="T268" s="52">
        <f t="shared" si="60"/>
        <v>3000000.01</v>
      </c>
      <c r="U268" s="52">
        <f t="shared" si="60"/>
        <v>2849999.72</v>
      </c>
      <c r="V268" s="52">
        <f t="shared" si="60"/>
        <v>149999.99</v>
      </c>
      <c r="W268" s="52">
        <f t="shared" si="60"/>
        <v>462828.5</v>
      </c>
      <c r="X268" s="52">
        <f t="shared" si="60"/>
        <v>462828.5</v>
      </c>
      <c r="Y268" s="52">
        <f t="shared" si="60"/>
        <v>8537171.7799999993</v>
      </c>
      <c r="Z268" s="52">
        <f t="shared" si="60"/>
        <v>8537171.7799999993</v>
      </c>
      <c r="AA268" s="52">
        <f t="shared" si="60"/>
        <v>0</v>
      </c>
      <c r="AB268" s="54">
        <f t="shared" si="60"/>
        <v>8537171.7799999993</v>
      </c>
      <c r="AC268" s="55">
        <f t="shared" si="46"/>
        <v>3.0855233333333332E-2</v>
      </c>
      <c r="AD268" s="55">
        <f t="shared" si="47"/>
        <v>3.0855233333333332E-2</v>
      </c>
      <c r="AE268" s="55">
        <f t="shared" si="48"/>
        <v>0.39999998133333337</v>
      </c>
      <c r="AF268" s="55">
        <f t="shared" si="49"/>
        <v>0.43085521466666671</v>
      </c>
    </row>
    <row r="269" spans="1:32" outlineLevel="2" x14ac:dyDescent="0.35">
      <c r="A269" s="12" t="s">
        <v>94</v>
      </c>
      <c r="B269" s="12" t="s">
        <v>32</v>
      </c>
      <c r="C269" s="12" t="s">
        <v>49</v>
      </c>
      <c r="D269" s="12" t="s">
        <v>100</v>
      </c>
      <c r="E269" s="13"/>
      <c r="F269" s="12" t="s">
        <v>184</v>
      </c>
      <c r="G269" s="13">
        <v>1120</v>
      </c>
      <c r="H269" s="13">
        <v>3480</v>
      </c>
      <c r="I269" s="40" t="s">
        <v>16</v>
      </c>
      <c r="J269" s="47">
        <v>194322016</v>
      </c>
      <c r="K269" s="47">
        <v>194322016</v>
      </c>
      <c r="L269" s="47">
        <v>0</v>
      </c>
      <c r="M269" s="47">
        <v>0</v>
      </c>
      <c r="N269" s="47">
        <v>0</v>
      </c>
      <c r="O269" s="47">
        <v>0</v>
      </c>
      <c r="P269" s="47">
        <v>0</v>
      </c>
      <c r="Q269" s="47">
        <v>0</v>
      </c>
      <c r="R269" s="47">
        <v>0</v>
      </c>
      <c r="S269" s="47">
        <f>+K269+N269+P269+Q269</f>
        <v>194322016</v>
      </c>
      <c r="T269" s="47">
        <v>0</v>
      </c>
      <c r="U269" s="47">
        <v>28076941.629999999</v>
      </c>
      <c r="V269" s="47">
        <v>6846444</v>
      </c>
      <c r="W269" s="47">
        <v>65326338.289999999</v>
      </c>
      <c r="X269" s="47">
        <v>65326338.289999999</v>
      </c>
      <c r="Y269" s="47">
        <v>49322833.079999998</v>
      </c>
      <c r="Z269" s="47">
        <v>94072292.079999998</v>
      </c>
      <c r="AA269" s="47">
        <v>0</v>
      </c>
      <c r="AB269" s="15">
        <f t="shared" si="45"/>
        <v>94072292.080000013</v>
      </c>
      <c r="AC269" s="49">
        <f t="shared" si="46"/>
        <v>0.33617569246502671</v>
      </c>
      <c r="AD269" s="49">
        <f t="shared" si="47"/>
        <v>0.33617569246502671</v>
      </c>
      <c r="AE269" s="49">
        <f t="shared" si="48"/>
        <v>0.17971914016165824</v>
      </c>
      <c r="AF269" s="49">
        <f t="shared" si="49"/>
        <v>0.51589483262668501</v>
      </c>
    </row>
    <row r="270" spans="1:32" outlineLevel="2" x14ac:dyDescent="0.35">
      <c r="A270" s="12" t="s">
        <v>138</v>
      </c>
      <c r="B270" s="12" t="s">
        <v>32</v>
      </c>
      <c r="C270" s="12" t="s">
        <v>49</v>
      </c>
      <c r="D270" s="12" t="s">
        <v>100</v>
      </c>
      <c r="E270" s="13"/>
      <c r="F270" s="12" t="s">
        <v>184</v>
      </c>
      <c r="G270" s="13">
        <v>1120</v>
      </c>
      <c r="H270" s="13">
        <v>3480</v>
      </c>
      <c r="I270" s="40" t="s">
        <v>16</v>
      </c>
      <c r="J270" s="47">
        <v>13000000000</v>
      </c>
      <c r="K270" s="47">
        <v>14208984810</v>
      </c>
      <c r="L270" s="47">
        <v>0</v>
      </c>
      <c r="M270" s="47">
        <v>0</v>
      </c>
      <c r="N270" s="47">
        <v>0</v>
      </c>
      <c r="O270" s="47">
        <v>0</v>
      </c>
      <c r="P270" s="47">
        <v>0</v>
      </c>
      <c r="Q270" s="47">
        <v>0</v>
      </c>
      <c r="R270" s="47">
        <v>0</v>
      </c>
      <c r="S270" s="47">
        <f>+K270+N270+P270+Q270</f>
        <v>14208984810</v>
      </c>
      <c r="T270" s="47">
        <v>907703193.35000002</v>
      </c>
      <c r="U270" s="47">
        <v>1853732126.95</v>
      </c>
      <c r="V270" s="47">
        <v>51431959.960000001</v>
      </c>
      <c r="W270" s="47">
        <v>4648751924.96</v>
      </c>
      <c r="X270" s="47">
        <v>4648751924.96</v>
      </c>
      <c r="Y270" s="47">
        <v>2348197613.4899998</v>
      </c>
      <c r="Z270" s="47">
        <v>6747365604.7799997</v>
      </c>
      <c r="AA270" s="47">
        <v>0</v>
      </c>
      <c r="AB270" s="15">
        <f t="shared" si="45"/>
        <v>6747365604.7799997</v>
      </c>
      <c r="AC270" s="49">
        <f t="shared" si="46"/>
        <v>0.32716988490889942</v>
      </c>
      <c r="AD270" s="49">
        <f t="shared" si="47"/>
        <v>0.32716988490889942</v>
      </c>
      <c r="AE270" s="49">
        <f t="shared" si="48"/>
        <v>0.19796398672200427</v>
      </c>
      <c r="AF270" s="49">
        <f t="shared" si="49"/>
        <v>0.52513387163090375</v>
      </c>
    </row>
    <row r="271" spans="1:32" outlineLevel="1" x14ac:dyDescent="0.35">
      <c r="A271" s="34"/>
      <c r="B271" s="34"/>
      <c r="C271" s="34"/>
      <c r="D271" s="34" t="s">
        <v>590</v>
      </c>
      <c r="E271" s="33"/>
      <c r="F271" s="34"/>
      <c r="G271" s="33"/>
      <c r="H271" s="33"/>
      <c r="I271" s="51"/>
      <c r="J271" s="52">
        <f t="shared" ref="J271:AB271" si="61">SUBTOTAL(9,J269:J270)</f>
        <v>13194322016</v>
      </c>
      <c r="K271" s="52">
        <f t="shared" si="61"/>
        <v>14403306826</v>
      </c>
      <c r="L271" s="52">
        <f t="shared" si="61"/>
        <v>0</v>
      </c>
      <c r="M271" s="52">
        <f t="shared" si="61"/>
        <v>0</v>
      </c>
      <c r="N271" s="52">
        <f t="shared" si="61"/>
        <v>0</v>
      </c>
      <c r="O271" s="52">
        <f t="shared" si="61"/>
        <v>0</v>
      </c>
      <c r="P271" s="52">
        <f t="shared" si="61"/>
        <v>0</v>
      </c>
      <c r="Q271" s="52">
        <f t="shared" si="61"/>
        <v>0</v>
      </c>
      <c r="R271" s="52">
        <f t="shared" si="61"/>
        <v>0</v>
      </c>
      <c r="S271" s="52">
        <f t="shared" si="61"/>
        <v>14403306826</v>
      </c>
      <c r="T271" s="52">
        <f t="shared" si="61"/>
        <v>907703193.35000002</v>
      </c>
      <c r="U271" s="52">
        <f t="shared" si="61"/>
        <v>1881809068.5800002</v>
      </c>
      <c r="V271" s="52">
        <f t="shared" si="61"/>
        <v>58278403.960000001</v>
      </c>
      <c r="W271" s="52">
        <f t="shared" si="61"/>
        <v>4714078263.25</v>
      </c>
      <c r="X271" s="52">
        <f t="shared" si="61"/>
        <v>4714078263.25</v>
      </c>
      <c r="Y271" s="52">
        <f t="shared" si="61"/>
        <v>2397520446.5699997</v>
      </c>
      <c r="Z271" s="52">
        <f t="shared" si="61"/>
        <v>6841437896.8599997</v>
      </c>
      <c r="AA271" s="52">
        <f t="shared" si="61"/>
        <v>0</v>
      </c>
      <c r="AB271" s="54">
        <f t="shared" si="61"/>
        <v>6841437896.8599997</v>
      </c>
      <c r="AC271" s="55">
        <f t="shared" si="46"/>
        <v>0.32729138663771462</v>
      </c>
      <c r="AD271" s="55">
        <f t="shared" si="47"/>
        <v>0.32729138663771462</v>
      </c>
      <c r="AE271" s="55">
        <f t="shared" si="48"/>
        <v>0.19771783662549886</v>
      </c>
      <c r="AF271" s="55">
        <f t="shared" si="49"/>
        <v>0.52500922326321353</v>
      </c>
    </row>
    <row r="272" spans="1:32" outlineLevel="2" x14ac:dyDescent="0.35">
      <c r="A272" s="12" t="s">
        <v>94</v>
      </c>
      <c r="B272" s="12" t="s">
        <v>32</v>
      </c>
      <c r="C272" s="12" t="s">
        <v>49</v>
      </c>
      <c r="D272" s="12" t="s">
        <v>101</v>
      </c>
      <c r="E272" s="13"/>
      <c r="F272" s="12" t="s">
        <v>184</v>
      </c>
      <c r="G272" s="13">
        <v>1120</v>
      </c>
      <c r="H272" s="13">
        <v>3480</v>
      </c>
      <c r="I272" s="40" t="s">
        <v>260</v>
      </c>
      <c r="J272" s="47">
        <v>12287122</v>
      </c>
      <c r="K272" s="47">
        <v>12287122</v>
      </c>
      <c r="L272" s="47">
        <v>0</v>
      </c>
      <c r="M272" s="47">
        <v>0</v>
      </c>
      <c r="N272" s="47">
        <v>0</v>
      </c>
      <c r="O272" s="47">
        <v>0</v>
      </c>
      <c r="P272" s="47">
        <v>0</v>
      </c>
      <c r="Q272" s="47">
        <v>0</v>
      </c>
      <c r="R272" s="47">
        <v>0</v>
      </c>
      <c r="S272" s="47">
        <f>+K272+N272+P272+Q272</f>
        <v>12287122</v>
      </c>
      <c r="T272" s="47">
        <v>0</v>
      </c>
      <c r="U272" s="47">
        <v>10229198.15</v>
      </c>
      <c r="V272" s="47">
        <v>0</v>
      </c>
      <c r="W272" s="47">
        <v>1958599.01</v>
      </c>
      <c r="X272" s="47">
        <v>1958599.01</v>
      </c>
      <c r="Y272" s="47">
        <v>1901.84</v>
      </c>
      <c r="Z272" s="47">
        <v>99324.84</v>
      </c>
      <c r="AA272" s="47">
        <v>0</v>
      </c>
      <c r="AB272" s="15">
        <f t="shared" si="45"/>
        <v>99324.839999999618</v>
      </c>
      <c r="AC272" s="49">
        <f t="shared" si="46"/>
        <v>0.15940258508054206</v>
      </c>
      <c r="AD272" s="49">
        <f t="shared" si="47"/>
        <v>0.15940258508054206</v>
      </c>
      <c r="AE272" s="49">
        <f t="shared" si="48"/>
        <v>0.83251376115578579</v>
      </c>
      <c r="AF272" s="49">
        <f t="shared" si="49"/>
        <v>0.99191634623632785</v>
      </c>
    </row>
    <row r="273" spans="1:32" outlineLevel="1" x14ac:dyDescent="0.35">
      <c r="A273" s="34"/>
      <c r="B273" s="34"/>
      <c r="C273" s="34"/>
      <c r="D273" s="34" t="s">
        <v>591</v>
      </c>
      <c r="E273" s="33"/>
      <c r="F273" s="34"/>
      <c r="G273" s="33"/>
      <c r="H273" s="33"/>
      <c r="I273" s="51"/>
      <c r="J273" s="52">
        <f t="shared" ref="J273:AB273" si="62">SUBTOTAL(9,J272:J272)</f>
        <v>12287122</v>
      </c>
      <c r="K273" s="52">
        <f t="shared" si="62"/>
        <v>12287122</v>
      </c>
      <c r="L273" s="52">
        <f t="shared" si="62"/>
        <v>0</v>
      </c>
      <c r="M273" s="52">
        <f t="shared" si="62"/>
        <v>0</v>
      </c>
      <c r="N273" s="52">
        <f t="shared" si="62"/>
        <v>0</v>
      </c>
      <c r="O273" s="52">
        <f t="shared" si="62"/>
        <v>0</v>
      </c>
      <c r="P273" s="52">
        <f t="shared" si="62"/>
        <v>0</v>
      </c>
      <c r="Q273" s="52">
        <f t="shared" si="62"/>
        <v>0</v>
      </c>
      <c r="R273" s="52">
        <f t="shared" si="62"/>
        <v>0</v>
      </c>
      <c r="S273" s="52">
        <f t="shared" si="62"/>
        <v>12287122</v>
      </c>
      <c r="T273" s="52">
        <f t="shared" si="62"/>
        <v>0</v>
      </c>
      <c r="U273" s="52">
        <f t="shared" si="62"/>
        <v>10229198.15</v>
      </c>
      <c r="V273" s="52">
        <f t="shared" si="62"/>
        <v>0</v>
      </c>
      <c r="W273" s="52">
        <f t="shared" si="62"/>
        <v>1958599.01</v>
      </c>
      <c r="X273" s="52">
        <f t="shared" si="62"/>
        <v>1958599.01</v>
      </c>
      <c r="Y273" s="52">
        <f t="shared" si="62"/>
        <v>1901.84</v>
      </c>
      <c r="Z273" s="52">
        <f t="shared" si="62"/>
        <v>99324.84</v>
      </c>
      <c r="AA273" s="52">
        <f t="shared" si="62"/>
        <v>0</v>
      </c>
      <c r="AB273" s="54">
        <f t="shared" si="62"/>
        <v>99324.839999999618</v>
      </c>
      <c r="AC273" s="55">
        <f t="shared" si="46"/>
        <v>0.15940258508054206</v>
      </c>
      <c r="AD273" s="55">
        <f t="shared" si="47"/>
        <v>0.15940258508054206</v>
      </c>
      <c r="AE273" s="55">
        <f t="shared" si="48"/>
        <v>0.83251376115578579</v>
      </c>
      <c r="AF273" s="55">
        <f t="shared" si="49"/>
        <v>0.99191634623632785</v>
      </c>
    </row>
    <row r="274" spans="1:32" outlineLevel="2" x14ac:dyDescent="0.35">
      <c r="A274" s="12" t="s">
        <v>31</v>
      </c>
      <c r="B274" s="12" t="s">
        <v>32</v>
      </c>
      <c r="C274" s="12" t="s">
        <v>49</v>
      </c>
      <c r="D274" s="12" t="s">
        <v>50</v>
      </c>
      <c r="E274" s="13"/>
      <c r="F274" s="12" t="s">
        <v>184</v>
      </c>
      <c r="G274" s="13">
        <v>1120</v>
      </c>
      <c r="H274" s="13">
        <v>3480</v>
      </c>
      <c r="I274" s="40" t="s">
        <v>196</v>
      </c>
      <c r="J274" s="47">
        <v>40547719</v>
      </c>
      <c r="K274" s="47">
        <v>40787719</v>
      </c>
      <c r="L274" s="47">
        <v>0</v>
      </c>
      <c r="M274" s="47">
        <v>0</v>
      </c>
      <c r="N274" s="47">
        <v>0</v>
      </c>
      <c r="O274" s="47">
        <v>0</v>
      </c>
      <c r="P274" s="47">
        <v>0</v>
      </c>
      <c r="Q274" s="47">
        <v>0</v>
      </c>
      <c r="R274" s="47">
        <v>0</v>
      </c>
      <c r="S274" s="47">
        <f>+K274+N274+P274+Q274</f>
        <v>40787719</v>
      </c>
      <c r="T274" s="47">
        <v>0</v>
      </c>
      <c r="U274" s="47">
        <v>8981799.3599999994</v>
      </c>
      <c r="V274" s="47">
        <v>0</v>
      </c>
      <c r="W274" s="47">
        <v>1048798.2</v>
      </c>
      <c r="X274" s="47">
        <v>1048798.2</v>
      </c>
      <c r="Y274" s="47">
        <v>30290467.420000002</v>
      </c>
      <c r="Z274" s="47">
        <v>30757121.440000001</v>
      </c>
      <c r="AA274" s="47">
        <v>0</v>
      </c>
      <c r="AB274" s="15">
        <f t="shared" si="45"/>
        <v>30757121.440000001</v>
      </c>
      <c r="AC274" s="49">
        <f t="shared" si="46"/>
        <v>2.5713578148363725E-2</v>
      </c>
      <c r="AD274" s="49">
        <f t="shared" si="47"/>
        <v>2.5713578148363725E-2</v>
      </c>
      <c r="AE274" s="49">
        <f t="shared" si="48"/>
        <v>0.22020842499184617</v>
      </c>
      <c r="AF274" s="49">
        <f t="shared" si="49"/>
        <v>0.2459220031402099</v>
      </c>
    </row>
    <row r="275" spans="1:32" outlineLevel="2" x14ac:dyDescent="0.35">
      <c r="A275" s="12" t="s">
        <v>94</v>
      </c>
      <c r="B275" s="12" t="s">
        <v>32</v>
      </c>
      <c r="C275" s="12" t="s">
        <v>49</v>
      </c>
      <c r="D275" s="12" t="s">
        <v>50</v>
      </c>
      <c r="E275" s="13"/>
      <c r="F275" s="12" t="s">
        <v>184</v>
      </c>
      <c r="G275" s="13">
        <v>1120</v>
      </c>
      <c r="H275" s="13">
        <v>3480</v>
      </c>
      <c r="I275" s="40" t="s">
        <v>196</v>
      </c>
      <c r="J275" s="47">
        <v>38857250</v>
      </c>
      <c r="K275" s="47">
        <v>38857250</v>
      </c>
      <c r="L275" s="47">
        <v>0</v>
      </c>
      <c r="M275" s="47">
        <v>0</v>
      </c>
      <c r="N275" s="47">
        <v>0</v>
      </c>
      <c r="O275" s="47">
        <v>0</v>
      </c>
      <c r="P275" s="47">
        <v>0</v>
      </c>
      <c r="Q275" s="47">
        <v>0</v>
      </c>
      <c r="R275" s="47">
        <v>0</v>
      </c>
      <c r="S275" s="47">
        <f>+K275+N275+P275+Q275</f>
        <v>38857250</v>
      </c>
      <c r="T275" s="47">
        <v>0</v>
      </c>
      <c r="U275" s="47">
        <v>13618986</v>
      </c>
      <c r="V275" s="47">
        <v>153454</v>
      </c>
      <c r="W275" s="47">
        <v>4890131.5</v>
      </c>
      <c r="X275" s="47">
        <v>4822015.0999999996</v>
      </c>
      <c r="Y275" s="47">
        <v>877678.5</v>
      </c>
      <c r="Z275" s="47">
        <v>20194678.5</v>
      </c>
      <c r="AA275" s="47">
        <v>0</v>
      </c>
      <c r="AB275" s="15">
        <f t="shared" si="45"/>
        <v>20194678.5</v>
      </c>
      <c r="AC275" s="49">
        <f t="shared" si="46"/>
        <v>0.12584862541739314</v>
      </c>
      <c r="AD275" s="49">
        <f t="shared" si="47"/>
        <v>0.12584862541739314</v>
      </c>
      <c r="AE275" s="49">
        <f t="shared" si="48"/>
        <v>0.35443681681024775</v>
      </c>
      <c r="AF275" s="49">
        <f t="shared" si="49"/>
        <v>0.48028544222764091</v>
      </c>
    </row>
    <row r="276" spans="1:32" outlineLevel="2" x14ac:dyDescent="0.35">
      <c r="A276" s="12" t="s">
        <v>126</v>
      </c>
      <c r="B276" s="12" t="s">
        <v>127</v>
      </c>
      <c r="C276" s="12" t="s">
        <v>49</v>
      </c>
      <c r="D276" s="12" t="s">
        <v>50</v>
      </c>
      <c r="E276" s="13"/>
      <c r="F276" s="12" t="s">
        <v>184</v>
      </c>
      <c r="G276" s="13">
        <v>1120</v>
      </c>
      <c r="H276" s="13">
        <v>3480</v>
      </c>
      <c r="I276" s="40" t="s">
        <v>196</v>
      </c>
      <c r="J276" s="47">
        <v>250000</v>
      </c>
      <c r="K276" s="47">
        <v>250000</v>
      </c>
      <c r="L276" s="47">
        <v>0</v>
      </c>
      <c r="M276" s="47">
        <v>0</v>
      </c>
      <c r="N276" s="47">
        <v>0</v>
      </c>
      <c r="O276" s="47">
        <v>0</v>
      </c>
      <c r="P276" s="47">
        <v>0</v>
      </c>
      <c r="Q276" s="47">
        <v>0</v>
      </c>
      <c r="R276" s="47">
        <v>0</v>
      </c>
      <c r="S276" s="47">
        <f>+K276+N276+P276+Q276</f>
        <v>250000</v>
      </c>
      <c r="T276" s="47">
        <v>0</v>
      </c>
      <c r="U276" s="47">
        <v>0</v>
      </c>
      <c r="V276" s="47">
        <v>0</v>
      </c>
      <c r="W276" s="47">
        <v>0</v>
      </c>
      <c r="X276" s="47">
        <v>0</v>
      </c>
      <c r="Y276" s="47">
        <v>0</v>
      </c>
      <c r="Z276" s="47">
        <v>250000</v>
      </c>
      <c r="AA276" s="47">
        <v>0</v>
      </c>
      <c r="AB276" s="15">
        <f t="shared" si="45"/>
        <v>250000</v>
      </c>
      <c r="AC276" s="49">
        <f t="shared" si="46"/>
        <v>0</v>
      </c>
      <c r="AD276" s="49">
        <f t="shared" si="47"/>
        <v>0</v>
      </c>
      <c r="AE276" s="49">
        <f t="shared" si="48"/>
        <v>0</v>
      </c>
      <c r="AF276" s="49">
        <f t="shared" si="49"/>
        <v>0</v>
      </c>
    </row>
    <row r="277" spans="1:32" outlineLevel="2" x14ac:dyDescent="0.35">
      <c r="A277" s="12" t="s">
        <v>142</v>
      </c>
      <c r="B277" s="12" t="s">
        <v>32</v>
      </c>
      <c r="C277" s="12" t="s">
        <v>49</v>
      </c>
      <c r="D277" s="12" t="s">
        <v>50</v>
      </c>
      <c r="E277" s="13"/>
      <c r="F277" s="12" t="s">
        <v>184</v>
      </c>
      <c r="G277" s="13">
        <v>1120</v>
      </c>
      <c r="H277" s="13">
        <v>3480</v>
      </c>
      <c r="I277" s="40" t="s">
        <v>196</v>
      </c>
      <c r="J277" s="47">
        <v>1749272</v>
      </c>
      <c r="K277" s="47">
        <v>0</v>
      </c>
      <c r="L277" s="47">
        <v>0</v>
      </c>
      <c r="M277" s="47">
        <v>0</v>
      </c>
      <c r="N277" s="47">
        <v>0</v>
      </c>
      <c r="O277" s="47">
        <v>0</v>
      </c>
      <c r="P277" s="47">
        <v>0</v>
      </c>
      <c r="Q277" s="47">
        <v>0</v>
      </c>
      <c r="R277" s="47">
        <v>0</v>
      </c>
      <c r="S277" s="47">
        <f>+K277+N277+P277+Q277</f>
        <v>0</v>
      </c>
      <c r="T277" s="47">
        <v>0</v>
      </c>
      <c r="U277" s="47">
        <v>0</v>
      </c>
      <c r="V277" s="47">
        <v>0</v>
      </c>
      <c r="W277" s="47">
        <v>0</v>
      </c>
      <c r="X277" s="47">
        <v>0</v>
      </c>
      <c r="Y277" s="47">
        <v>0</v>
      </c>
      <c r="Z277" s="47">
        <v>0</v>
      </c>
      <c r="AA277" s="47">
        <v>0</v>
      </c>
      <c r="AB277" s="15">
        <f t="shared" si="45"/>
        <v>0</v>
      </c>
      <c r="AC277" s="49">
        <f t="shared" si="46"/>
        <v>0</v>
      </c>
      <c r="AD277" s="49">
        <f t="shared" si="47"/>
        <v>0</v>
      </c>
      <c r="AE277" s="49">
        <f t="shared" si="48"/>
        <v>0</v>
      </c>
      <c r="AF277" s="49">
        <f t="shared" si="49"/>
        <v>0</v>
      </c>
    </row>
    <row r="278" spans="1:32" outlineLevel="1" x14ac:dyDescent="0.35">
      <c r="A278" s="34"/>
      <c r="B278" s="34"/>
      <c r="C278" s="34"/>
      <c r="D278" s="34" t="s">
        <v>592</v>
      </c>
      <c r="E278" s="33"/>
      <c r="F278" s="34"/>
      <c r="G278" s="33"/>
      <c r="H278" s="33"/>
      <c r="I278" s="51"/>
      <c r="J278" s="52">
        <f t="shared" ref="J278:AB278" si="63">SUBTOTAL(9,J274:J277)</f>
        <v>81404241</v>
      </c>
      <c r="K278" s="52">
        <f t="shared" si="63"/>
        <v>79894969</v>
      </c>
      <c r="L278" s="52">
        <f t="shared" si="63"/>
        <v>0</v>
      </c>
      <c r="M278" s="52">
        <f t="shared" si="63"/>
        <v>0</v>
      </c>
      <c r="N278" s="52">
        <f t="shared" si="63"/>
        <v>0</v>
      </c>
      <c r="O278" s="52">
        <f t="shared" si="63"/>
        <v>0</v>
      </c>
      <c r="P278" s="52">
        <f t="shared" si="63"/>
        <v>0</v>
      </c>
      <c r="Q278" s="52">
        <f t="shared" si="63"/>
        <v>0</v>
      </c>
      <c r="R278" s="52">
        <f t="shared" si="63"/>
        <v>0</v>
      </c>
      <c r="S278" s="52">
        <f t="shared" si="63"/>
        <v>79894969</v>
      </c>
      <c r="T278" s="52">
        <f t="shared" si="63"/>
        <v>0</v>
      </c>
      <c r="U278" s="52">
        <f t="shared" si="63"/>
        <v>22600785.359999999</v>
      </c>
      <c r="V278" s="52">
        <f t="shared" si="63"/>
        <v>153454</v>
      </c>
      <c r="W278" s="52">
        <f t="shared" si="63"/>
        <v>5938929.7000000002</v>
      </c>
      <c r="X278" s="52">
        <f t="shared" si="63"/>
        <v>5870813.2999999998</v>
      </c>
      <c r="Y278" s="52">
        <f t="shared" si="63"/>
        <v>31168145.920000002</v>
      </c>
      <c r="Z278" s="52">
        <f t="shared" si="63"/>
        <v>51201799.939999998</v>
      </c>
      <c r="AA278" s="52">
        <f t="shared" si="63"/>
        <v>0</v>
      </c>
      <c r="AB278" s="54">
        <f t="shared" si="63"/>
        <v>51201799.939999998</v>
      </c>
      <c r="AC278" s="55">
        <f t="shared" si="46"/>
        <v>7.4334213710002192E-2</v>
      </c>
      <c r="AD278" s="55">
        <f t="shared" si="47"/>
        <v>7.4334213710002192E-2</v>
      </c>
      <c r="AE278" s="55">
        <f t="shared" si="48"/>
        <v>0.28480190486086804</v>
      </c>
      <c r="AF278" s="55">
        <f t="shared" si="49"/>
        <v>0.35913611857087024</v>
      </c>
    </row>
    <row r="279" spans="1:32" outlineLevel="2" x14ac:dyDescent="0.35">
      <c r="A279" s="12" t="s">
        <v>31</v>
      </c>
      <c r="B279" s="12" t="s">
        <v>32</v>
      </c>
      <c r="C279" s="12" t="s">
        <v>49</v>
      </c>
      <c r="D279" s="12" t="s">
        <v>51</v>
      </c>
      <c r="E279" s="13"/>
      <c r="F279" s="12" t="s">
        <v>184</v>
      </c>
      <c r="G279" s="13">
        <v>1120</v>
      </c>
      <c r="H279" s="13">
        <v>3480</v>
      </c>
      <c r="I279" s="40" t="s">
        <v>197</v>
      </c>
      <c r="J279" s="47">
        <v>8250000</v>
      </c>
      <c r="K279" s="47">
        <v>8010000</v>
      </c>
      <c r="L279" s="47">
        <v>0</v>
      </c>
      <c r="M279" s="47">
        <v>0</v>
      </c>
      <c r="N279" s="47">
        <v>0</v>
      </c>
      <c r="O279" s="47">
        <v>0</v>
      </c>
      <c r="P279" s="47">
        <v>0</v>
      </c>
      <c r="Q279" s="47">
        <v>0</v>
      </c>
      <c r="R279" s="47">
        <v>0</v>
      </c>
      <c r="S279" s="47">
        <f>+K279+N279+P279+Q279</f>
        <v>8010000</v>
      </c>
      <c r="T279" s="47">
        <v>0</v>
      </c>
      <c r="U279" s="47">
        <v>1097740</v>
      </c>
      <c r="V279" s="47">
        <v>0</v>
      </c>
      <c r="W279" s="47">
        <v>32205</v>
      </c>
      <c r="X279" s="47">
        <v>32205</v>
      </c>
      <c r="Y279" s="47">
        <v>240055</v>
      </c>
      <c r="Z279" s="47">
        <v>6880055</v>
      </c>
      <c r="AA279" s="47">
        <v>0</v>
      </c>
      <c r="AB279" s="15">
        <f t="shared" si="45"/>
        <v>6880055</v>
      </c>
      <c r="AC279" s="49">
        <f t="shared" ref="AC279:AC342" si="64">IFERROR(W279/K279,0)</f>
        <v>4.0205992509363296E-3</v>
      </c>
      <c r="AD279" s="49">
        <f t="shared" ref="AD279:AD342" si="65">IFERROR(W279/S279,0)</f>
        <v>4.0205992509363296E-3</v>
      </c>
      <c r="AE279" s="49">
        <f t="shared" ref="AE279:AE342" si="66">IFERROR(((T279+U279+V279)/S279),0)</f>
        <v>0.1370461922596754</v>
      </c>
      <c r="AF279" s="49">
        <f t="shared" ref="AF279:AF342" si="67">+AD279+AE279</f>
        <v>0.14106679151061174</v>
      </c>
    </row>
    <row r="280" spans="1:32" outlineLevel="2" x14ac:dyDescent="0.35">
      <c r="A280" s="12" t="s">
        <v>126</v>
      </c>
      <c r="B280" s="12" t="s">
        <v>127</v>
      </c>
      <c r="C280" s="12" t="s">
        <v>49</v>
      </c>
      <c r="D280" s="12" t="s">
        <v>51</v>
      </c>
      <c r="E280" s="13"/>
      <c r="F280" s="12" t="s">
        <v>184</v>
      </c>
      <c r="G280" s="13">
        <v>1120</v>
      </c>
      <c r="H280" s="13">
        <v>3480</v>
      </c>
      <c r="I280" s="40" t="s">
        <v>197</v>
      </c>
      <c r="J280" s="47">
        <v>100000</v>
      </c>
      <c r="K280" s="47">
        <v>100000</v>
      </c>
      <c r="L280" s="47">
        <v>0</v>
      </c>
      <c r="M280" s="47">
        <v>0</v>
      </c>
      <c r="N280" s="47">
        <v>0</v>
      </c>
      <c r="O280" s="47">
        <v>0</v>
      </c>
      <c r="P280" s="47">
        <v>0</v>
      </c>
      <c r="Q280" s="47">
        <v>0</v>
      </c>
      <c r="R280" s="47">
        <v>0</v>
      </c>
      <c r="S280" s="47">
        <f>+K280+N280+P280+Q280</f>
        <v>100000</v>
      </c>
      <c r="T280" s="47">
        <v>0</v>
      </c>
      <c r="U280" s="47">
        <v>0</v>
      </c>
      <c r="V280" s="47">
        <v>0</v>
      </c>
      <c r="W280" s="47">
        <v>24860</v>
      </c>
      <c r="X280" s="47">
        <v>24860</v>
      </c>
      <c r="Y280" s="47">
        <v>25140</v>
      </c>
      <c r="Z280" s="47">
        <v>75140</v>
      </c>
      <c r="AA280" s="47">
        <v>0</v>
      </c>
      <c r="AB280" s="15">
        <f t="shared" si="45"/>
        <v>75140</v>
      </c>
      <c r="AC280" s="49">
        <f t="shared" si="64"/>
        <v>0.24859999999999999</v>
      </c>
      <c r="AD280" s="49">
        <f t="shared" si="65"/>
        <v>0.24859999999999999</v>
      </c>
      <c r="AE280" s="49">
        <f t="shared" si="66"/>
        <v>0</v>
      </c>
      <c r="AF280" s="49">
        <f t="shared" si="67"/>
        <v>0.24859999999999999</v>
      </c>
    </row>
    <row r="281" spans="1:32" outlineLevel="2" x14ac:dyDescent="0.35">
      <c r="A281" s="12" t="s">
        <v>126</v>
      </c>
      <c r="B281" s="12" t="s">
        <v>128</v>
      </c>
      <c r="C281" s="12" t="s">
        <v>49</v>
      </c>
      <c r="D281" s="12" t="s">
        <v>51</v>
      </c>
      <c r="E281" s="13"/>
      <c r="F281" s="12" t="s">
        <v>184</v>
      </c>
      <c r="G281" s="13">
        <v>1120</v>
      </c>
      <c r="H281" s="13">
        <v>3480</v>
      </c>
      <c r="I281" s="40" t="s">
        <v>197</v>
      </c>
      <c r="J281" s="47">
        <v>87340000</v>
      </c>
      <c r="K281" s="47">
        <v>33410000</v>
      </c>
      <c r="L281" s="47">
        <v>0</v>
      </c>
      <c r="M281" s="47">
        <v>0</v>
      </c>
      <c r="N281" s="47">
        <v>0</v>
      </c>
      <c r="O281" s="47">
        <v>0</v>
      </c>
      <c r="P281" s="47">
        <v>0</v>
      </c>
      <c r="Q281" s="47">
        <v>0</v>
      </c>
      <c r="R281" s="47">
        <v>0</v>
      </c>
      <c r="S281" s="47">
        <f>+K281+N281+P281+Q281</f>
        <v>33410000</v>
      </c>
      <c r="T281" s="47">
        <v>33050000</v>
      </c>
      <c r="U281" s="47">
        <v>0</v>
      </c>
      <c r="V281" s="47">
        <v>0</v>
      </c>
      <c r="W281" s="47">
        <v>0</v>
      </c>
      <c r="X281" s="47">
        <v>0</v>
      </c>
      <c r="Y281" s="47">
        <v>0</v>
      </c>
      <c r="Z281" s="47">
        <v>360000</v>
      </c>
      <c r="AA281" s="47">
        <v>0</v>
      </c>
      <c r="AB281" s="15">
        <f t="shared" si="45"/>
        <v>360000</v>
      </c>
      <c r="AC281" s="49">
        <f t="shared" si="64"/>
        <v>0</v>
      </c>
      <c r="AD281" s="49">
        <f t="shared" si="65"/>
        <v>0</v>
      </c>
      <c r="AE281" s="49">
        <f t="shared" si="66"/>
        <v>0.9892247829991021</v>
      </c>
      <c r="AF281" s="49">
        <f t="shared" si="67"/>
        <v>0.9892247829991021</v>
      </c>
    </row>
    <row r="282" spans="1:32" outlineLevel="2" x14ac:dyDescent="0.35">
      <c r="A282" s="12" t="s">
        <v>141</v>
      </c>
      <c r="B282" s="12" t="s">
        <v>32</v>
      </c>
      <c r="C282" s="12" t="s">
        <v>49</v>
      </c>
      <c r="D282" s="12" t="s">
        <v>51</v>
      </c>
      <c r="E282" s="13"/>
      <c r="F282" s="12" t="s">
        <v>184</v>
      </c>
      <c r="G282" s="13">
        <v>1120</v>
      </c>
      <c r="H282" s="13">
        <v>3480</v>
      </c>
      <c r="I282" s="40" t="s">
        <v>197</v>
      </c>
      <c r="J282" s="47">
        <v>328706620</v>
      </c>
      <c r="K282" s="47">
        <v>563706620</v>
      </c>
      <c r="L282" s="47">
        <v>0</v>
      </c>
      <c r="M282" s="47">
        <v>0</v>
      </c>
      <c r="N282" s="47">
        <v>0</v>
      </c>
      <c r="O282" s="47">
        <v>0</v>
      </c>
      <c r="P282" s="47">
        <v>0</v>
      </c>
      <c r="Q282" s="47">
        <v>0</v>
      </c>
      <c r="R282" s="47">
        <v>0</v>
      </c>
      <c r="S282" s="47">
        <f>+K282+N282+P282+Q282</f>
        <v>563706620</v>
      </c>
      <c r="T282" s="47">
        <v>1433716.93</v>
      </c>
      <c r="U282" s="47">
        <v>24745713.449999999</v>
      </c>
      <c r="V282" s="47">
        <v>0</v>
      </c>
      <c r="W282" s="47">
        <v>310163809.33999997</v>
      </c>
      <c r="X282" s="47">
        <v>295477572.24000001</v>
      </c>
      <c r="Y282" s="47">
        <v>227363380.28</v>
      </c>
      <c r="Z282" s="47">
        <v>227363380.28</v>
      </c>
      <c r="AA282" s="47">
        <v>0</v>
      </c>
      <c r="AB282" s="15">
        <f t="shared" si="45"/>
        <v>227363380.28000003</v>
      </c>
      <c r="AC282" s="49">
        <f t="shared" si="64"/>
        <v>0.55022204518371631</v>
      </c>
      <c r="AD282" s="49">
        <f t="shared" si="65"/>
        <v>0.55022204518371631</v>
      </c>
      <c r="AE282" s="49">
        <f t="shared" si="66"/>
        <v>4.6441587611655157E-2</v>
      </c>
      <c r="AF282" s="49">
        <f t="shared" si="67"/>
        <v>0.59666363279537149</v>
      </c>
    </row>
    <row r="283" spans="1:32" outlineLevel="2" x14ac:dyDescent="0.35">
      <c r="A283" s="12" t="s">
        <v>142</v>
      </c>
      <c r="B283" s="12" t="s">
        <v>32</v>
      </c>
      <c r="C283" s="12" t="s">
        <v>49</v>
      </c>
      <c r="D283" s="12" t="s">
        <v>51</v>
      </c>
      <c r="E283" s="13"/>
      <c r="F283" s="12" t="s">
        <v>184</v>
      </c>
      <c r="G283" s="13">
        <v>1120</v>
      </c>
      <c r="H283" s="13">
        <v>3480</v>
      </c>
      <c r="I283" s="40" t="s">
        <v>197</v>
      </c>
      <c r="J283" s="47">
        <v>9490990</v>
      </c>
      <c r="K283" s="47">
        <v>11240262</v>
      </c>
      <c r="L283" s="47">
        <v>0</v>
      </c>
      <c r="M283" s="47">
        <v>0</v>
      </c>
      <c r="N283" s="47">
        <v>0</v>
      </c>
      <c r="O283" s="47">
        <v>0</v>
      </c>
      <c r="P283" s="47">
        <v>0</v>
      </c>
      <c r="Q283" s="47">
        <v>0</v>
      </c>
      <c r="R283" s="47">
        <v>0</v>
      </c>
      <c r="S283" s="47">
        <f>+K283+N283+P283+Q283</f>
        <v>11240262</v>
      </c>
      <c r="T283" s="47">
        <v>0</v>
      </c>
      <c r="U283" s="47">
        <v>835074.29</v>
      </c>
      <c r="V283" s="47">
        <v>0</v>
      </c>
      <c r="W283" s="47">
        <v>4177399.91</v>
      </c>
      <c r="X283" s="47">
        <v>4177399.91</v>
      </c>
      <c r="Y283" s="47">
        <v>6227787.7999999998</v>
      </c>
      <c r="Z283" s="47">
        <v>6227787.7999999998</v>
      </c>
      <c r="AA283" s="47">
        <v>0</v>
      </c>
      <c r="AB283" s="15">
        <f t="shared" si="45"/>
        <v>6227787.8000000007</v>
      </c>
      <c r="AC283" s="49">
        <f t="shared" si="64"/>
        <v>0.37164613333746138</v>
      </c>
      <c r="AD283" s="49">
        <f t="shared" si="65"/>
        <v>0.37164613333746138</v>
      </c>
      <c r="AE283" s="49">
        <f t="shared" si="66"/>
        <v>7.4293133914494172E-2</v>
      </c>
      <c r="AF283" s="49">
        <f t="shared" si="67"/>
        <v>0.44593926725195554</v>
      </c>
    </row>
    <row r="284" spans="1:32" outlineLevel="1" x14ac:dyDescent="0.35">
      <c r="A284" s="34"/>
      <c r="B284" s="34"/>
      <c r="C284" s="34"/>
      <c r="D284" s="34" t="s">
        <v>593</v>
      </c>
      <c r="E284" s="33"/>
      <c r="F284" s="34"/>
      <c r="G284" s="33"/>
      <c r="H284" s="33"/>
      <c r="I284" s="51"/>
      <c r="J284" s="52">
        <f t="shared" ref="J284:AB284" si="68">SUBTOTAL(9,J279:J283)</f>
        <v>433887610</v>
      </c>
      <c r="K284" s="52">
        <f t="shared" si="68"/>
        <v>616466882</v>
      </c>
      <c r="L284" s="52">
        <f t="shared" si="68"/>
        <v>0</v>
      </c>
      <c r="M284" s="52">
        <f t="shared" si="68"/>
        <v>0</v>
      </c>
      <c r="N284" s="52">
        <f t="shared" si="68"/>
        <v>0</v>
      </c>
      <c r="O284" s="52">
        <f t="shared" si="68"/>
        <v>0</v>
      </c>
      <c r="P284" s="52">
        <f t="shared" si="68"/>
        <v>0</v>
      </c>
      <c r="Q284" s="52">
        <f t="shared" si="68"/>
        <v>0</v>
      </c>
      <c r="R284" s="52">
        <f t="shared" si="68"/>
        <v>0</v>
      </c>
      <c r="S284" s="52">
        <f t="shared" si="68"/>
        <v>616466882</v>
      </c>
      <c r="T284" s="52">
        <f t="shared" si="68"/>
        <v>34483716.93</v>
      </c>
      <c r="U284" s="52">
        <f t="shared" si="68"/>
        <v>26678527.739999998</v>
      </c>
      <c r="V284" s="52">
        <f t="shared" si="68"/>
        <v>0</v>
      </c>
      <c r="W284" s="52">
        <f t="shared" si="68"/>
        <v>314398274.25</v>
      </c>
      <c r="X284" s="52">
        <f t="shared" si="68"/>
        <v>299712037.15000004</v>
      </c>
      <c r="Y284" s="52">
        <f t="shared" si="68"/>
        <v>233856363.08000001</v>
      </c>
      <c r="Z284" s="52">
        <f t="shared" si="68"/>
        <v>240906363.08000001</v>
      </c>
      <c r="AA284" s="52">
        <f t="shared" si="68"/>
        <v>0</v>
      </c>
      <c r="AB284" s="54">
        <f t="shared" si="68"/>
        <v>240906363.08000004</v>
      </c>
      <c r="AC284" s="55">
        <f t="shared" si="64"/>
        <v>0.51000026672965704</v>
      </c>
      <c r="AD284" s="55">
        <f t="shared" si="65"/>
        <v>0.51000026672965704</v>
      </c>
      <c r="AE284" s="55">
        <f t="shared" si="66"/>
        <v>9.9214161305099927E-2</v>
      </c>
      <c r="AF284" s="55">
        <f t="shared" si="67"/>
        <v>0.60921442803475701</v>
      </c>
    </row>
    <row r="285" spans="1:32" outlineLevel="2" x14ac:dyDescent="0.35">
      <c r="A285" s="12" t="s">
        <v>94</v>
      </c>
      <c r="B285" s="12" t="s">
        <v>32</v>
      </c>
      <c r="C285" s="12" t="s">
        <v>49</v>
      </c>
      <c r="D285" s="12" t="s">
        <v>102</v>
      </c>
      <c r="E285" s="13"/>
      <c r="F285" s="12" t="s">
        <v>184</v>
      </c>
      <c r="G285" s="13">
        <v>1120</v>
      </c>
      <c r="H285" s="13">
        <v>3480</v>
      </c>
      <c r="I285" s="40" t="s">
        <v>17</v>
      </c>
      <c r="J285" s="47">
        <v>1250000</v>
      </c>
      <c r="K285" s="47">
        <v>1250000</v>
      </c>
      <c r="L285" s="47">
        <v>0</v>
      </c>
      <c r="M285" s="47">
        <v>0</v>
      </c>
      <c r="N285" s="47">
        <v>0</v>
      </c>
      <c r="O285" s="47">
        <v>0</v>
      </c>
      <c r="P285" s="47">
        <v>0</v>
      </c>
      <c r="Q285" s="47">
        <v>0</v>
      </c>
      <c r="R285" s="47">
        <v>0</v>
      </c>
      <c r="S285" s="47">
        <f>+K285+N285+P285+Q285</f>
        <v>1250000</v>
      </c>
      <c r="T285" s="47">
        <v>0</v>
      </c>
      <c r="U285" s="47">
        <v>1250000</v>
      </c>
      <c r="V285" s="47">
        <v>0</v>
      </c>
      <c r="W285" s="47">
        <v>0</v>
      </c>
      <c r="X285" s="47">
        <v>0</v>
      </c>
      <c r="Y285" s="47">
        <v>0</v>
      </c>
      <c r="Z285" s="47">
        <v>0</v>
      </c>
      <c r="AA285" s="47">
        <v>0</v>
      </c>
      <c r="AB285" s="15">
        <f t="shared" si="45"/>
        <v>0</v>
      </c>
      <c r="AC285" s="49">
        <f t="shared" si="64"/>
        <v>0</v>
      </c>
      <c r="AD285" s="49">
        <f t="shared" si="65"/>
        <v>0</v>
      </c>
      <c r="AE285" s="49">
        <f t="shared" si="66"/>
        <v>1</v>
      </c>
      <c r="AF285" s="49">
        <f t="shared" si="67"/>
        <v>1</v>
      </c>
    </row>
    <row r="286" spans="1:32" outlineLevel="1" x14ac:dyDescent="0.35">
      <c r="A286" s="34"/>
      <c r="B286" s="34"/>
      <c r="C286" s="34"/>
      <c r="D286" s="34" t="s">
        <v>594</v>
      </c>
      <c r="E286" s="33"/>
      <c r="F286" s="34"/>
      <c r="G286" s="33"/>
      <c r="H286" s="33"/>
      <c r="I286" s="51"/>
      <c r="J286" s="52">
        <f t="shared" ref="J286:AB286" si="69">SUBTOTAL(9,J285:J285)</f>
        <v>1250000</v>
      </c>
      <c r="K286" s="52">
        <f t="shared" si="69"/>
        <v>1250000</v>
      </c>
      <c r="L286" s="52">
        <f t="shared" si="69"/>
        <v>0</v>
      </c>
      <c r="M286" s="52">
        <f t="shared" si="69"/>
        <v>0</v>
      </c>
      <c r="N286" s="52">
        <f t="shared" si="69"/>
        <v>0</v>
      </c>
      <c r="O286" s="52">
        <f t="shared" si="69"/>
        <v>0</v>
      </c>
      <c r="P286" s="52">
        <f t="shared" si="69"/>
        <v>0</v>
      </c>
      <c r="Q286" s="52">
        <f t="shared" si="69"/>
        <v>0</v>
      </c>
      <c r="R286" s="52">
        <f t="shared" si="69"/>
        <v>0</v>
      </c>
      <c r="S286" s="52">
        <f t="shared" si="69"/>
        <v>1250000</v>
      </c>
      <c r="T286" s="52">
        <f t="shared" si="69"/>
        <v>0</v>
      </c>
      <c r="U286" s="52">
        <f t="shared" si="69"/>
        <v>1250000</v>
      </c>
      <c r="V286" s="52">
        <f t="shared" si="69"/>
        <v>0</v>
      </c>
      <c r="W286" s="52">
        <f t="shared" si="69"/>
        <v>0</v>
      </c>
      <c r="X286" s="52">
        <f t="shared" si="69"/>
        <v>0</v>
      </c>
      <c r="Y286" s="52">
        <f t="shared" si="69"/>
        <v>0</v>
      </c>
      <c r="Z286" s="52">
        <f t="shared" si="69"/>
        <v>0</v>
      </c>
      <c r="AA286" s="52">
        <f t="shared" si="69"/>
        <v>0</v>
      </c>
      <c r="AB286" s="54">
        <f t="shared" si="69"/>
        <v>0</v>
      </c>
      <c r="AC286" s="55">
        <f t="shared" si="64"/>
        <v>0</v>
      </c>
      <c r="AD286" s="55">
        <f t="shared" si="65"/>
        <v>0</v>
      </c>
      <c r="AE286" s="55">
        <f t="shared" si="66"/>
        <v>1</v>
      </c>
      <c r="AF286" s="55">
        <f t="shared" si="67"/>
        <v>1</v>
      </c>
    </row>
    <row r="287" spans="1:32" ht="27" outlineLevel="2" x14ac:dyDescent="0.35">
      <c r="A287" s="12" t="s">
        <v>94</v>
      </c>
      <c r="B287" s="12" t="s">
        <v>32</v>
      </c>
      <c r="C287" s="12" t="s">
        <v>49</v>
      </c>
      <c r="D287" s="12" t="s">
        <v>103</v>
      </c>
      <c r="E287" s="13"/>
      <c r="F287" s="12" t="s">
        <v>184</v>
      </c>
      <c r="G287" s="13">
        <v>1120</v>
      </c>
      <c r="H287" s="13">
        <v>3480</v>
      </c>
      <c r="I287" s="40" t="s">
        <v>261</v>
      </c>
      <c r="J287" s="47">
        <v>67868301</v>
      </c>
      <c r="K287" s="47">
        <v>62868301</v>
      </c>
      <c r="L287" s="47">
        <v>0</v>
      </c>
      <c r="M287" s="47">
        <v>0</v>
      </c>
      <c r="N287" s="47">
        <v>0</v>
      </c>
      <c r="O287" s="47">
        <v>0</v>
      </c>
      <c r="P287" s="47">
        <v>0</v>
      </c>
      <c r="Q287" s="47">
        <v>0</v>
      </c>
      <c r="R287" s="47">
        <v>0</v>
      </c>
      <c r="S287" s="47">
        <f>+K287+N287+P287+Q287</f>
        <v>62868301</v>
      </c>
      <c r="T287" s="47">
        <v>3964463.88</v>
      </c>
      <c r="U287" s="47">
        <v>39524205.130000003</v>
      </c>
      <c r="V287" s="47">
        <v>0</v>
      </c>
      <c r="W287" s="47">
        <v>0</v>
      </c>
      <c r="X287" s="47">
        <v>0</v>
      </c>
      <c r="Y287" s="47">
        <v>19379631.989999998</v>
      </c>
      <c r="Z287" s="47">
        <v>19379631.989999998</v>
      </c>
      <c r="AA287" s="47">
        <v>0</v>
      </c>
      <c r="AB287" s="15">
        <f t="shared" si="45"/>
        <v>19379631.989999995</v>
      </c>
      <c r="AC287" s="49">
        <f t="shared" si="64"/>
        <v>0</v>
      </c>
      <c r="AD287" s="49">
        <f t="shared" si="65"/>
        <v>0</v>
      </c>
      <c r="AE287" s="49">
        <f t="shared" si="66"/>
        <v>0.69174239351561295</v>
      </c>
      <c r="AF287" s="49">
        <f t="shared" si="67"/>
        <v>0.69174239351561295</v>
      </c>
    </row>
    <row r="288" spans="1:32" ht="27" outlineLevel="2" x14ac:dyDescent="0.35">
      <c r="A288" s="12" t="s">
        <v>126</v>
      </c>
      <c r="B288" s="12" t="s">
        <v>127</v>
      </c>
      <c r="C288" s="12" t="s">
        <v>49</v>
      </c>
      <c r="D288" s="12" t="s">
        <v>103</v>
      </c>
      <c r="E288" s="13"/>
      <c r="F288" s="12" t="s">
        <v>184</v>
      </c>
      <c r="G288" s="13">
        <v>1120</v>
      </c>
      <c r="H288" s="13">
        <v>3480</v>
      </c>
      <c r="I288" s="40" t="s">
        <v>261</v>
      </c>
      <c r="J288" s="47">
        <v>796487</v>
      </c>
      <c r="K288" s="47">
        <v>796487</v>
      </c>
      <c r="L288" s="47">
        <v>0</v>
      </c>
      <c r="M288" s="47">
        <v>0</v>
      </c>
      <c r="N288" s="47">
        <v>0</v>
      </c>
      <c r="O288" s="47">
        <v>0</v>
      </c>
      <c r="P288" s="47">
        <v>0</v>
      </c>
      <c r="Q288" s="47">
        <v>0</v>
      </c>
      <c r="R288" s="47">
        <v>0</v>
      </c>
      <c r="S288" s="47">
        <f>+K288+N288+P288+Q288</f>
        <v>796487</v>
      </c>
      <c r="T288" s="47">
        <v>0</v>
      </c>
      <c r="U288" s="47">
        <v>0</v>
      </c>
      <c r="V288" s="47">
        <v>0</v>
      </c>
      <c r="W288" s="47">
        <v>103799.2</v>
      </c>
      <c r="X288" s="47">
        <v>103799.2</v>
      </c>
      <c r="Y288" s="47">
        <v>200000</v>
      </c>
      <c r="Z288" s="47">
        <v>692687.8</v>
      </c>
      <c r="AA288" s="47">
        <v>0</v>
      </c>
      <c r="AB288" s="15">
        <f t="shared" si="45"/>
        <v>692687.8</v>
      </c>
      <c r="AC288" s="49">
        <f t="shared" si="64"/>
        <v>0.13032127329134061</v>
      </c>
      <c r="AD288" s="49">
        <f t="shared" si="65"/>
        <v>0.13032127329134061</v>
      </c>
      <c r="AE288" s="49">
        <f t="shared" si="66"/>
        <v>0</v>
      </c>
      <c r="AF288" s="49">
        <f t="shared" si="67"/>
        <v>0.13032127329134061</v>
      </c>
    </row>
    <row r="289" spans="1:32" ht="27" outlineLevel="2" x14ac:dyDescent="0.35">
      <c r="A289" s="12" t="s">
        <v>126</v>
      </c>
      <c r="B289" s="12" t="s">
        <v>134</v>
      </c>
      <c r="C289" s="12" t="s">
        <v>49</v>
      </c>
      <c r="D289" s="12" t="s">
        <v>103</v>
      </c>
      <c r="E289" s="13"/>
      <c r="F289" s="12" t="s">
        <v>184</v>
      </c>
      <c r="G289" s="13">
        <v>1120</v>
      </c>
      <c r="H289" s="13">
        <v>3480</v>
      </c>
      <c r="I289" s="40" t="s">
        <v>261</v>
      </c>
      <c r="J289" s="47">
        <v>2154000</v>
      </c>
      <c r="K289" s="47">
        <v>2154000</v>
      </c>
      <c r="L289" s="47">
        <v>0</v>
      </c>
      <c r="M289" s="47">
        <v>0</v>
      </c>
      <c r="N289" s="47">
        <v>0</v>
      </c>
      <c r="O289" s="47">
        <v>0</v>
      </c>
      <c r="P289" s="47">
        <v>0</v>
      </c>
      <c r="Q289" s="47">
        <v>0</v>
      </c>
      <c r="R289" s="47">
        <v>0</v>
      </c>
      <c r="S289" s="47">
        <f>+K289+N289+P289+Q289</f>
        <v>2154000</v>
      </c>
      <c r="T289" s="47">
        <v>0</v>
      </c>
      <c r="U289" s="47">
        <v>0</v>
      </c>
      <c r="V289" s="47">
        <v>0</v>
      </c>
      <c r="W289" s="47">
        <v>382844.57</v>
      </c>
      <c r="X289" s="47">
        <v>0</v>
      </c>
      <c r="Y289" s="47">
        <v>1232655.43</v>
      </c>
      <c r="Z289" s="47">
        <v>1771155.43</v>
      </c>
      <c r="AA289" s="47">
        <v>0</v>
      </c>
      <c r="AB289" s="15">
        <f t="shared" si="45"/>
        <v>1771155.43</v>
      </c>
      <c r="AC289" s="49">
        <f t="shared" si="64"/>
        <v>0.17773656917363045</v>
      </c>
      <c r="AD289" s="49">
        <f t="shared" si="65"/>
        <v>0.17773656917363045</v>
      </c>
      <c r="AE289" s="49">
        <f t="shared" si="66"/>
        <v>0</v>
      </c>
      <c r="AF289" s="49">
        <f t="shared" si="67"/>
        <v>0.17773656917363045</v>
      </c>
    </row>
    <row r="290" spans="1:32" outlineLevel="1" x14ac:dyDescent="0.35">
      <c r="A290" s="34"/>
      <c r="B290" s="34"/>
      <c r="C290" s="34"/>
      <c r="D290" s="34" t="s">
        <v>595</v>
      </c>
      <c r="E290" s="33"/>
      <c r="F290" s="34"/>
      <c r="G290" s="33"/>
      <c r="H290" s="33"/>
      <c r="I290" s="51"/>
      <c r="J290" s="52">
        <f t="shared" ref="J290:AB290" si="70">SUBTOTAL(9,J287:J289)</f>
        <v>70818788</v>
      </c>
      <c r="K290" s="52">
        <f t="shared" si="70"/>
        <v>65818788</v>
      </c>
      <c r="L290" s="52">
        <f t="shared" si="70"/>
        <v>0</v>
      </c>
      <c r="M290" s="52">
        <f t="shared" si="70"/>
        <v>0</v>
      </c>
      <c r="N290" s="52">
        <f t="shared" si="70"/>
        <v>0</v>
      </c>
      <c r="O290" s="52">
        <f t="shared" si="70"/>
        <v>0</v>
      </c>
      <c r="P290" s="52">
        <f t="shared" si="70"/>
        <v>0</v>
      </c>
      <c r="Q290" s="52">
        <f t="shared" si="70"/>
        <v>0</v>
      </c>
      <c r="R290" s="52">
        <f t="shared" si="70"/>
        <v>0</v>
      </c>
      <c r="S290" s="52">
        <f t="shared" si="70"/>
        <v>65818788</v>
      </c>
      <c r="T290" s="52">
        <f t="shared" si="70"/>
        <v>3964463.88</v>
      </c>
      <c r="U290" s="52">
        <f t="shared" si="70"/>
        <v>39524205.130000003</v>
      </c>
      <c r="V290" s="52">
        <f t="shared" si="70"/>
        <v>0</v>
      </c>
      <c r="W290" s="52">
        <f t="shared" si="70"/>
        <v>486643.77</v>
      </c>
      <c r="X290" s="52">
        <f t="shared" si="70"/>
        <v>103799.2</v>
      </c>
      <c r="Y290" s="52">
        <f t="shared" si="70"/>
        <v>20812287.419999998</v>
      </c>
      <c r="Z290" s="52">
        <f t="shared" si="70"/>
        <v>21843475.219999999</v>
      </c>
      <c r="AA290" s="52">
        <f t="shared" si="70"/>
        <v>0</v>
      </c>
      <c r="AB290" s="54">
        <f t="shared" si="70"/>
        <v>21843475.219999995</v>
      </c>
      <c r="AC290" s="55">
        <f t="shared" si="64"/>
        <v>7.3936908409799346E-3</v>
      </c>
      <c r="AD290" s="55">
        <f t="shared" si="65"/>
        <v>7.3936908409799346E-3</v>
      </c>
      <c r="AE290" s="55">
        <f t="shared" si="66"/>
        <v>0.66073336096678059</v>
      </c>
      <c r="AF290" s="55">
        <f t="shared" si="67"/>
        <v>0.66812705180776055</v>
      </c>
    </row>
    <row r="291" spans="1:32" outlineLevel="2" x14ac:dyDescent="0.35">
      <c r="A291" s="12" t="s">
        <v>31</v>
      </c>
      <c r="B291" s="12" t="s">
        <v>32</v>
      </c>
      <c r="C291" s="12" t="s">
        <v>49</v>
      </c>
      <c r="D291" s="12" t="s">
        <v>52</v>
      </c>
      <c r="E291" s="13"/>
      <c r="F291" s="12" t="s">
        <v>184</v>
      </c>
      <c r="G291" s="13">
        <v>1120</v>
      </c>
      <c r="H291" s="13">
        <v>3480</v>
      </c>
      <c r="I291" s="40" t="s">
        <v>198</v>
      </c>
      <c r="J291" s="47">
        <v>65804000</v>
      </c>
      <c r="K291" s="47">
        <v>65304000</v>
      </c>
      <c r="L291" s="47">
        <v>0</v>
      </c>
      <c r="M291" s="47">
        <v>0</v>
      </c>
      <c r="N291" s="48">
        <v>-46854000</v>
      </c>
      <c r="O291" s="47">
        <v>0</v>
      </c>
      <c r="P291" s="47">
        <v>0</v>
      </c>
      <c r="Q291" s="47">
        <v>0</v>
      </c>
      <c r="R291" s="47">
        <v>0</v>
      </c>
      <c r="S291" s="47">
        <f>+K291+N291+P291+Q291</f>
        <v>18450000</v>
      </c>
      <c r="T291" s="47">
        <v>0</v>
      </c>
      <c r="U291" s="47">
        <v>6299949.7800000003</v>
      </c>
      <c r="V291" s="47">
        <v>0</v>
      </c>
      <c r="W291" s="47">
        <v>0</v>
      </c>
      <c r="X291" s="47">
        <v>0</v>
      </c>
      <c r="Y291" s="47">
        <v>12150050.220000001</v>
      </c>
      <c r="Z291" s="47">
        <v>59004050.219999999</v>
      </c>
      <c r="AA291" s="47">
        <v>0</v>
      </c>
      <c r="AB291" s="15">
        <f t="shared" si="45"/>
        <v>12150050.219999999</v>
      </c>
      <c r="AC291" s="49">
        <f t="shared" si="64"/>
        <v>0</v>
      </c>
      <c r="AD291" s="49">
        <f t="shared" si="65"/>
        <v>0</v>
      </c>
      <c r="AE291" s="49">
        <f t="shared" si="66"/>
        <v>0.34146069268292684</v>
      </c>
      <c r="AF291" s="49">
        <f t="shared" si="67"/>
        <v>0.34146069268292684</v>
      </c>
    </row>
    <row r="292" spans="1:32" outlineLevel="2" x14ac:dyDescent="0.35">
      <c r="A292" s="12" t="s">
        <v>94</v>
      </c>
      <c r="B292" s="12" t="s">
        <v>32</v>
      </c>
      <c r="C292" s="12" t="s">
        <v>49</v>
      </c>
      <c r="D292" s="12" t="s">
        <v>52</v>
      </c>
      <c r="E292" s="13"/>
      <c r="F292" s="12" t="s">
        <v>184</v>
      </c>
      <c r="G292" s="13">
        <v>1120</v>
      </c>
      <c r="H292" s="13">
        <v>3480</v>
      </c>
      <c r="I292" s="40" t="s">
        <v>198</v>
      </c>
      <c r="J292" s="47">
        <v>178080747</v>
      </c>
      <c r="K292" s="47">
        <v>151807722</v>
      </c>
      <c r="L292" s="47">
        <v>0</v>
      </c>
      <c r="M292" s="47">
        <v>0</v>
      </c>
      <c r="N292" s="48">
        <v>-111046205</v>
      </c>
      <c r="O292" s="47">
        <v>0</v>
      </c>
      <c r="P292" s="47">
        <v>0</v>
      </c>
      <c r="Q292" s="47">
        <v>0</v>
      </c>
      <c r="R292" s="47">
        <v>0</v>
      </c>
      <c r="S292" s="47">
        <f>+K292+N292+P292+Q292</f>
        <v>40761517</v>
      </c>
      <c r="T292" s="47">
        <v>921800</v>
      </c>
      <c r="U292" s="47">
        <v>0</v>
      </c>
      <c r="V292" s="47">
        <v>0</v>
      </c>
      <c r="W292" s="47">
        <v>0</v>
      </c>
      <c r="X292" s="47">
        <v>0</v>
      </c>
      <c r="Y292" s="47">
        <v>39839717</v>
      </c>
      <c r="Z292" s="47">
        <v>150885922</v>
      </c>
      <c r="AA292" s="47">
        <v>0</v>
      </c>
      <c r="AB292" s="15">
        <f t="shared" ref="AB292:AB372" si="71">+S292-T292-U292-V292-W292-AA292</f>
        <v>39839717</v>
      </c>
      <c r="AC292" s="49">
        <f t="shared" si="64"/>
        <v>0</v>
      </c>
      <c r="AD292" s="49">
        <f t="shared" si="65"/>
        <v>0</v>
      </c>
      <c r="AE292" s="49">
        <f t="shared" si="66"/>
        <v>2.2614467464495986E-2</v>
      </c>
      <c r="AF292" s="49">
        <f t="shared" si="67"/>
        <v>2.2614467464495986E-2</v>
      </c>
    </row>
    <row r="293" spans="1:32" outlineLevel="2" x14ac:dyDescent="0.35">
      <c r="A293" s="12" t="s">
        <v>141</v>
      </c>
      <c r="B293" s="12" t="s">
        <v>32</v>
      </c>
      <c r="C293" s="12" t="s">
        <v>49</v>
      </c>
      <c r="D293" s="12" t="s">
        <v>52</v>
      </c>
      <c r="E293" s="13"/>
      <c r="F293" s="12" t="s">
        <v>184</v>
      </c>
      <c r="G293" s="13">
        <v>1120</v>
      </c>
      <c r="H293" s="13">
        <v>3480</v>
      </c>
      <c r="I293" s="40" t="s">
        <v>198</v>
      </c>
      <c r="J293" s="47">
        <v>1306761274</v>
      </c>
      <c r="K293" s="47">
        <v>1071761274</v>
      </c>
      <c r="L293" s="47">
        <v>0</v>
      </c>
      <c r="M293" s="47">
        <v>0</v>
      </c>
      <c r="N293" s="48">
        <v>-69281505</v>
      </c>
      <c r="O293" s="47">
        <v>0</v>
      </c>
      <c r="P293" s="48">
        <v>-229390720</v>
      </c>
      <c r="Q293" s="47">
        <v>0</v>
      </c>
      <c r="R293" s="47">
        <v>0</v>
      </c>
      <c r="S293" s="47">
        <f>+K293+N293+P293+Q293</f>
        <v>773089049</v>
      </c>
      <c r="T293" s="47">
        <v>0</v>
      </c>
      <c r="U293" s="47">
        <v>0</v>
      </c>
      <c r="V293" s="47">
        <v>0</v>
      </c>
      <c r="W293" s="47">
        <v>0</v>
      </c>
      <c r="X293" s="47">
        <v>0</v>
      </c>
      <c r="Y293" s="47">
        <v>536761274</v>
      </c>
      <c r="Z293" s="47">
        <v>1071761274</v>
      </c>
      <c r="AA293" s="47">
        <v>0</v>
      </c>
      <c r="AB293" s="15">
        <f t="shared" si="71"/>
        <v>773089049</v>
      </c>
      <c r="AC293" s="49">
        <f t="shared" si="64"/>
        <v>0</v>
      </c>
      <c r="AD293" s="49">
        <f t="shared" si="65"/>
        <v>0</v>
      </c>
      <c r="AE293" s="49">
        <f t="shared" si="66"/>
        <v>0</v>
      </c>
      <c r="AF293" s="49">
        <f t="shared" si="67"/>
        <v>0</v>
      </c>
    </row>
    <row r="294" spans="1:32" outlineLevel="1" x14ac:dyDescent="0.35">
      <c r="A294" s="34"/>
      <c r="B294" s="34"/>
      <c r="C294" s="34"/>
      <c r="D294" s="34" t="s">
        <v>596</v>
      </c>
      <c r="E294" s="33"/>
      <c r="F294" s="34"/>
      <c r="G294" s="33"/>
      <c r="H294" s="33"/>
      <c r="I294" s="51"/>
      <c r="J294" s="52">
        <f t="shared" ref="J294:AB294" si="72">SUBTOTAL(9,J291:J293)</f>
        <v>1550646021</v>
      </c>
      <c r="K294" s="52">
        <f t="shared" si="72"/>
        <v>1288872996</v>
      </c>
      <c r="L294" s="52">
        <f t="shared" si="72"/>
        <v>0</v>
      </c>
      <c r="M294" s="52">
        <f t="shared" si="72"/>
        <v>0</v>
      </c>
      <c r="N294" s="53">
        <f t="shared" si="72"/>
        <v>-227181710</v>
      </c>
      <c r="O294" s="52">
        <f t="shared" si="72"/>
        <v>0</v>
      </c>
      <c r="P294" s="53">
        <f t="shared" si="72"/>
        <v>-229390720</v>
      </c>
      <c r="Q294" s="52">
        <f t="shared" si="72"/>
        <v>0</v>
      </c>
      <c r="R294" s="52">
        <f t="shared" si="72"/>
        <v>0</v>
      </c>
      <c r="S294" s="52">
        <f t="shared" si="72"/>
        <v>832300566</v>
      </c>
      <c r="T294" s="52">
        <f t="shared" si="72"/>
        <v>921800</v>
      </c>
      <c r="U294" s="52">
        <f t="shared" si="72"/>
        <v>6299949.7800000003</v>
      </c>
      <c r="V294" s="52">
        <f t="shared" si="72"/>
        <v>0</v>
      </c>
      <c r="W294" s="52">
        <f t="shared" si="72"/>
        <v>0</v>
      </c>
      <c r="X294" s="52">
        <f t="shared" si="72"/>
        <v>0</v>
      </c>
      <c r="Y294" s="52">
        <f t="shared" si="72"/>
        <v>588751041.22000003</v>
      </c>
      <c r="Z294" s="52">
        <f t="shared" si="72"/>
        <v>1281651246.22</v>
      </c>
      <c r="AA294" s="52">
        <f t="shared" si="72"/>
        <v>0</v>
      </c>
      <c r="AB294" s="54">
        <f t="shared" si="72"/>
        <v>825078816.22000003</v>
      </c>
      <c r="AC294" s="55">
        <f t="shared" si="64"/>
        <v>0</v>
      </c>
      <c r="AD294" s="55">
        <f t="shared" si="65"/>
        <v>0</v>
      </c>
      <c r="AE294" s="55">
        <f t="shared" si="66"/>
        <v>8.6768531405756605E-3</v>
      </c>
      <c r="AF294" s="55">
        <f t="shared" si="67"/>
        <v>8.6768531405756605E-3</v>
      </c>
    </row>
    <row r="295" spans="1:32" ht="40.5" outlineLevel="2" x14ac:dyDescent="0.35">
      <c r="A295" s="12" t="s">
        <v>31</v>
      </c>
      <c r="B295" s="12" t="s">
        <v>32</v>
      </c>
      <c r="C295" s="12" t="s">
        <v>49</v>
      </c>
      <c r="D295" s="12" t="s">
        <v>53</v>
      </c>
      <c r="E295" s="13"/>
      <c r="F295" s="12" t="s">
        <v>184</v>
      </c>
      <c r="G295" s="13">
        <v>1120</v>
      </c>
      <c r="H295" s="13">
        <v>3480</v>
      </c>
      <c r="I295" s="40" t="s">
        <v>199</v>
      </c>
      <c r="J295" s="47">
        <v>12709375</v>
      </c>
      <c r="K295" s="47">
        <v>5000000</v>
      </c>
      <c r="L295" s="47">
        <v>0</v>
      </c>
      <c r="M295" s="47">
        <v>0</v>
      </c>
      <c r="N295" s="47">
        <v>0</v>
      </c>
      <c r="O295" s="47">
        <v>0</v>
      </c>
      <c r="P295" s="47">
        <v>0</v>
      </c>
      <c r="Q295" s="47">
        <v>0</v>
      </c>
      <c r="R295" s="47">
        <v>0</v>
      </c>
      <c r="S295" s="47">
        <f>+K295+N295+P295+Q295</f>
        <v>5000000</v>
      </c>
      <c r="T295" s="47">
        <v>0</v>
      </c>
      <c r="U295" s="47">
        <v>0</v>
      </c>
      <c r="V295" s="47">
        <v>0</v>
      </c>
      <c r="W295" s="47">
        <v>0</v>
      </c>
      <c r="X295" s="47">
        <v>0</v>
      </c>
      <c r="Y295" s="47">
        <v>5000000</v>
      </c>
      <c r="Z295" s="47">
        <v>5000000</v>
      </c>
      <c r="AA295" s="47">
        <v>0</v>
      </c>
      <c r="AB295" s="15">
        <f t="shared" si="71"/>
        <v>5000000</v>
      </c>
      <c r="AC295" s="49">
        <f t="shared" si="64"/>
        <v>0</v>
      </c>
      <c r="AD295" s="49">
        <f t="shared" si="65"/>
        <v>0</v>
      </c>
      <c r="AE295" s="49">
        <f t="shared" si="66"/>
        <v>0</v>
      </c>
      <c r="AF295" s="49">
        <f t="shared" si="67"/>
        <v>0</v>
      </c>
    </row>
    <row r="296" spans="1:32" ht="40.5" outlineLevel="2" x14ac:dyDescent="0.35">
      <c r="A296" s="12" t="s">
        <v>126</v>
      </c>
      <c r="B296" s="12" t="s">
        <v>127</v>
      </c>
      <c r="C296" s="12" t="s">
        <v>49</v>
      </c>
      <c r="D296" s="12" t="s">
        <v>53</v>
      </c>
      <c r="E296" s="13"/>
      <c r="F296" s="12" t="s">
        <v>184</v>
      </c>
      <c r="G296" s="13">
        <v>1120</v>
      </c>
      <c r="H296" s="13">
        <v>3480</v>
      </c>
      <c r="I296" s="40" t="s">
        <v>199</v>
      </c>
      <c r="J296" s="47">
        <v>2000000</v>
      </c>
      <c r="K296" s="47">
        <v>2000000</v>
      </c>
      <c r="L296" s="47">
        <v>0</v>
      </c>
      <c r="M296" s="47">
        <v>0</v>
      </c>
      <c r="N296" s="47">
        <v>0</v>
      </c>
      <c r="O296" s="47">
        <v>0</v>
      </c>
      <c r="P296" s="47">
        <v>0</v>
      </c>
      <c r="Q296" s="47">
        <v>0</v>
      </c>
      <c r="R296" s="47">
        <v>0</v>
      </c>
      <c r="S296" s="47">
        <f>+K296+N296+P296+Q296</f>
        <v>2000000</v>
      </c>
      <c r="T296" s="47">
        <v>0</v>
      </c>
      <c r="U296" s="47">
        <v>0</v>
      </c>
      <c r="V296" s="47">
        <v>0</v>
      </c>
      <c r="W296" s="47">
        <v>0</v>
      </c>
      <c r="X296" s="47">
        <v>0</v>
      </c>
      <c r="Y296" s="47">
        <v>300000</v>
      </c>
      <c r="Z296" s="47">
        <v>2000000</v>
      </c>
      <c r="AA296" s="47">
        <v>0</v>
      </c>
      <c r="AB296" s="15">
        <f t="shared" si="71"/>
        <v>2000000</v>
      </c>
      <c r="AC296" s="49">
        <f t="shared" si="64"/>
        <v>0</v>
      </c>
      <c r="AD296" s="49">
        <f t="shared" si="65"/>
        <v>0</v>
      </c>
      <c r="AE296" s="49">
        <f t="shared" si="66"/>
        <v>0</v>
      </c>
      <c r="AF296" s="49">
        <f t="shared" si="67"/>
        <v>0</v>
      </c>
    </row>
    <row r="297" spans="1:32" outlineLevel="1" x14ac:dyDescent="0.35">
      <c r="A297" s="34"/>
      <c r="B297" s="34"/>
      <c r="C297" s="34"/>
      <c r="D297" s="34" t="s">
        <v>597</v>
      </c>
      <c r="E297" s="33"/>
      <c r="F297" s="34"/>
      <c r="G297" s="33"/>
      <c r="H297" s="33"/>
      <c r="I297" s="51"/>
      <c r="J297" s="52">
        <f t="shared" ref="J297:AB297" si="73">SUBTOTAL(9,J295:J296)</f>
        <v>14709375</v>
      </c>
      <c r="K297" s="52">
        <f t="shared" si="73"/>
        <v>7000000</v>
      </c>
      <c r="L297" s="52">
        <f t="shared" si="73"/>
        <v>0</v>
      </c>
      <c r="M297" s="52">
        <f t="shared" si="73"/>
        <v>0</v>
      </c>
      <c r="N297" s="52">
        <f t="shared" si="73"/>
        <v>0</v>
      </c>
      <c r="O297" s="52">
        <f t="shared" si="73"/>
        <v>0</v>
      </c>
      <c r="P297" s="52">
        <f t="shared" si="73"/>
        <v>0</v>
      </c>
      <c r="Q297" s="52">
        <f t="shared" si="73"/>
        <v>0</v>
      </c>
      <c r="R297" s="52">
        <f t="shared" si="73"/>
        <v>0</v>
      </c>
      <c r="S297" s="52">
        <f t="shared" si="73"/>
        <v>7000000</v>
      </c>
      <c r="T297" s="52">
        <f t="shared" si="73"/>
        <v>0</v>
      </c>
      <c r="U297" s="52">
        <f t="shared" si="73"/>
        <v>0</v>
      </c>
      <c r="V297" s="52">
        <f t="shared" si="73"/>
        <v>0</v>
      </c>
      <c r="W297" s="52">
        <f t="shared" si="73"/>
        <v>0</v>
      </c>
      <c r="X297" s="52">
        <f t="shared" si="73"/>
        <v>0</v>
      </c>
      <c r="Y297" s="52">
        <f t="shared" si="73"/>
        <v>5300000</v>
      </c>
      <c r="Z297" s="52">
        <f t="shared" si="73"/>
        <v>7000000</v>
      </c>
      <c r="AA297" s="52">
        <f t="shared" si="73"/>
        <v>0</v>
      </c>
      <c r="AB297" s="54">
        <f t="shared" si="73"/>
        <v>7000000</v>
      </c>
      <c r="AC297" s="55">
        <f t="shared" si="64"/>
        <v>0</v>
      </c>
      <c r="AD297" s="55">
        <f t="shared" si="65"/>
        <v>0</v>
      </c>
      <c r="AE297" s="55">
        <f t="shared" si="66"/>
        <v>0</v>
      </c>
      <c r="AF297" s="55">
        <f t="shared" si="67"/>
        <v>0</v>
      </c>
    </row>
    <row r="298" spans="1:32" ht="81" outlineLevel="2" x14ac:dyDescent="0.35">
      <c r="A298" s="12" t="s">
        <v>94</v>
      </c>
      <c r="B298" s="12" t="s">
        <v>32</v>
      </c>
      <c r="C298" s="12" t="s">
        <v>49</v>
      </c>
      <c r="D298" s="12" t="s">
        <v>104</v>
      </c>
      <c r="E298" s="13"/>
      <c r="F298" s="12" t="s">
        <v>184</v>
      </c>
      <c r="G298" s="13">
        <v>1120</v>
      </c>
      <c r="H298" s="13">
        <v>3480</v>
      </c>
      <c r="I298" s="40" t="s">
        <v>262</v>
      </c>
      <c r="J298" s="47">
        <v>25000000</v>
      </c>
      <c r="K298" s="47">
        <v>15000000</v>
      </c>
      <c r="L298" s="47">
        <v>0</v>
      </c>
      <c r="M298" s="47">
        <v>0</v>
      </c>
      <c r="N298" s="47">
        <v>0</v>
      </c>
      <c r="O298" s="47">
        <v>0</v>
      </c>
      <c r="P298" s="47">
        <v>0</v>
      </c>
      <c r="Q298" s="47">
        <v>0</v>
      </c>
      <c r="R298" s="47">
        <v>0</v>
      </c>
      <c r="S298" s="47">
        <f>+K298+N298+P298+Q298</f>
        <v>15000000</v>
      </c>
      <c r="T298" s="47">
        <v>0</v>
      </c>
      <c r="U298" s="47">
        <v>0</v>
      </c>
      <c r="V298" s="47">
        <v>0</v>
      </c>
      <c r="W298" s="47">
        <v>0</v>
      </c>
      <c r="X298" s="47">
        <v>0</v>
      </c>
      <c r="Y298" s="47">
        <v>15000000</v>
      </c>
      <c r="Z298" s="47">
        <v>15000000</v>
      </c>
      <c r="AA298" s="47">
        <v>0</v>
      </c>
      <c r="AB298" s="15">
        <f t="shared" si="71"/>
        <v>15000000</v>
      </c>
      <c r="AC298" s="49">
        <f t="shared" si="64"/>
        <v>0</v>
      </c>
      <c r="AD298" s="49">
        <f t="shared" si="65"/>
        <v>0</v>
      </c>
      <c r="AE298" s="49">
        <f t="shared" si="66"/>
        <v>0</v>
      </c>
      <c r="AF298" s="49">
        <f t="shared" si="67"/>
        <v>0</v>
      </c>
    </row>
    <row r="299" spans="1:32" ht="135" outlineLevel="2" x14ac:dyDescent="0.35">
      <c r="A299" s="12" t="s">
        <v>136</v>
      </c>
      <c r="B299" s="12" t="s">
        <v>32</v>
      </c>
      <c r="C299" s="12" t="s">
        <v>49</v>
      </c>
      <c r="D299" s="12" t="s">
        <v>104</v>
      </c>
      <c r="E299" s="13"/>
      <c r="F299" s="12" t="s">
        <v>184</v>
      </c>
      <c r="G299" s="13">
        <v>1120</v>
      </c>
      <c r="H299" s="13">
        <v>3480</v>
      </c>
      <c r="I299" s="40" t="s">
        <v>300</v>
      </c>
      <c r="J299" s="47">
        <v>500908470</v>
      </c>
      <c r="K299" s="47">
        <v>500908470</v>
      </c>
      <c r="L299" s="47">
        <v>0</v>
      </c>
      <c r="M299" s="47">
        <v>0</v>
      </c>
      <c r="N299" s="47">
        <v>0</v>
      </c>
      <c r="O299" s="47">
        <v>0</v>
      </c>
      <c r="P299" s="48">
        <v>-16089805</v>
      </c>
      <c r="Q299" s="47">
        <v>0</v>
      </c>
      <c r="R299" s="47">
        <v>0</v>
      </c>
      <c r="S299" s="47">
        <f>+K299+N299+P299+Q299</f>
        <v>484818665</v>
      </c>
      <c r="T299" s="47">
        <v>0</v>
      </c>
      <c r="U299" s="47">
        <v>328881315.58999997</v>
      </c>
      <c r="V299" s="47">
        <v>0</v>
      </c>
      <c r="W299" s="47">
        <v>45197630.979999997</v>
      </c>
      <c r="X299" s="47">
        <v>45197630.979999997</v>
      </c>
      <c r="Y299" s="47">
        <v>54095688.43</v>
      </c>
      <c r="Z299" s="47">
        <v>126829523.43000001</v>
      </c>
      <c r="AA299" s="47">
        <v>0</v>
      </c>
      <c r="AB299" s="15">
        <f t="shared" si="71"/>
        <v>110739718.43000004</v>
      </c>
      <c r="AC299" s="49">
        <f t="shared" si="64"/>
        <v>9.0231317070761444E-2</v>
      </c>
      <c r="AD299" s="49">
        <f t="shared" si="65"/>
        <v>9.322584760634163E-2</v>
      </c>
      <c r="AE299" s="49">
        <f t="shared" si="66"/>
        <v>0.6783594348414782</v>
      </c>
      <c r="AF299" s="49">
        <f t="shared" si="67"/>
        <v>0.77158528244781988</v>
      </c>
    </row>
    <row r="300" spans="1:32" outlineLevel="1" x14ac:dyDescent="0.35">
      <c r="A300" s="34"/>
      <c r="B300" s="34"/>
      <c r="C300" s="34"/>
      <c r="D300" s="34" t="s">
        <v>598</v>
      </c>
      <c r="E300" s="33"/>
      <c r="F300" s="34"/>
      <c r="G300" s="33"/>
      <c r="H300" s="33"/>
      <c r="I300" s="51"/>
      <c r="J300" s="52">
        <f t="shared" ref="J300:AB300" si="74">SUBTOTAL(9,J298:J299)</f>
        <v>525908470</v>
      </c>
      <c r="K300" s="52">
        <f t="shared" si="74"/>
        <v>515908470</v>
      </c>
      <c r="L300" s="52">
        <f t="shared" si="74"/>
        <v>0</v>
      </c>
      <c r="M300" s="52">
        <f t="shared" si="74"/>
        <v>0</v>
      </c>
      <c r="N300" s="52">
        <f t="shared" si="74"/>
        <v>0</v>
      </c>
      <c r="O300" s="52">
        <f t="shared" si="74"/>
        <v>0</v>
      </c>
      <c r="P300" s="53">
        <f t="shared" si="74"/>
        <v>-16089805</v>
      </c>
      <c r="Q300" s="52">
        <f t="shared" si="74"/>
        <v>0</v>
      </c>
      <c r="R300" s="52">
        <f t="shared" si="74"/>
        <v>0</v>
      </c>
      <c r="S300" s="52">
        <f t="shared" si="74"/>
        <v>499818665</v>
      </c>
      <c r="T300" s="52">
        <f t="shared" si="74"/>
        <v>0</v>
      </c>
      <c r="U300" s="52">
        <f t="shared" si="74"/>
        <v>328881315.58999997</v>
      </c>
      <c r="V300" s="52">
        <f t="shared" si="74"/>
        <v>0</v>
      </c>
      <c r="W300" s="52">
        <f t="shared" si="74"/>
        <v>45197630.979999997</v>
      </c>
      <c r="X300" s="52">
        <f t="shared" si="74"/>
        <v>45197630.979999997</v>
      </c>
      <c r="Y300" s="52">
        <f t="shared" si="74"/>
        <v>69095688.430000007</v>
      </c>
      <c r="Z300" s="52">
        <f t="shared" si="74"/>
        <v>141829523.43000001</v>
      </c>
      <c r="AA300" s="52">
        <f t="shared" si="74"/>
        <v>0</v>
      </c>
      <c r="AB300" s="54">
        <f t="shared" si="74"/>
        <v>125739718.43000004</v>
      </c>
      <c r="AC300" s="55">
        <f t="shared" si="64"/>
        <v>8.7607848306890557E-2</v>
      </c>
      <c r="AD300" s="55">
        <f t="shared" si="65"/>
        <v>9.0428057503614823E-2</v>
      </c>
      <c r="AE300" s="55">
        <f t="shared" si="66"/>
        <v>0.65800126850004681</v>
      </c>
      <c r="AF300" s="55">
        <f t="shared" si="67"/>
        <v>0.74842932600366163</v>
      </c>
    </row>
    <row r="301" spans="1:32" ht="54" outlineLevel="2" x14ac:dyDescent="0.35">
      <c r="A301" s="12" t="s">
        <v>31</v>
      </c>
      <c r="B301" s="12" t="s">
        <v>32</v>
      </c>
      <c r="C301" s="12" t="s">
        <v>49</v>
      </c>
      <c r="D301" s="12" t="s">
        <v>54</v>
      </c>
      <c r="E301" s="13"/>
      <c r="F301" s="12" t="s">
        <v>184</v>
      </c>
      <c r="G301" s="13">
        <v>1120</v>
      </c>
      <c r="H301" s="13">
        <v>3480</v>
      </c>
      <c r="I301" s="40" t="s">
        <v>200</v>
      </c>
      <c r="J301" s="47">
        <v>6500000</v>
      </c>
      <c r="K301" s="47">
        <v>0</v>
      </c>
      <c r="L301" s="47">
        <v>0</v>
      </c>
      <c r="M301" s="47">
        <v>0</v>
      </c>
      <c r="N301" s="47">
        <v>0</v>
      </c>
      <c r="O301" s="47">
        <v>0</v>
      </c>
      <c r="P301" s="47">
        <v>0</v>
      </c>
      <c r="Q301" s="47">
        <v>0</v>
      </c>
      <c r="R301" s="47">
        <v>0</v>
      </c>
      <c r="S301" s="47">
        <f>+K301+N301+P301+Q301</f>
        <v>0</v>
      </c>
      <c r="T301" s="47">
        <v>0</v>
      </c>
      <c r="U301" s="47">
        <v>0</v>
      </c>
      <c r="V301" s="47">
        <v>0</v>
      </c>
      <c r="W301" s="47">
        <v>0</v>
      </c>
      <c r="X301" s="47">
        <v>0</v>
      </c>
      <c r="Y301" s="47">
        <v>0</v>
      </c>
      <c r="Z301" s="47">
        <v>0</v>
      </c>
      <c r="AA301" s="47">
        <v>0</v>
      </c>
      <c r="AB301" s="15">
        <f t="shared" si="71"/>
        <v>0</v>
      </c>
      <c r="AC301" s="49">
        <f t="shared" si="64"/>
        <v>0</v>
      </c>
      <c r="AD301" s="49">
        <f t="shared" si="65"/>
        <v>0</v>
      </c>
      <c r="AE301" s="49">
        <f t="shared" si="66"/>
        <v>0</v>
      </c>
      <c r="AF301" s="49">
        <f t="shared" si="67"/>
        <v>0</v>
      </c>
    </row>
    <row r="302" spans="1:32" ht="54" outlineLevel="2" x14ac:dyDescent="0.35">
      <c r="A302" s="12" t="s">
        <v>126</v>
      </c>
      <c r="B302" s="12" t="s">
        <v>134</v>
      </c>
      <c r="C302" s="12" t="s">
        <v>49</v>
      </c>
      <c r="D302" s="12" t="s">
        <v>54</v>
      </c>
      <c r="E302" s="13"/>
      <c r="F302" s="12" t="s">
        <v>184</v>
      </c>
      <c r="G302" s="13">
        <v>1120</v>
      </c>
      <c r="H302" s="13">
        <v>3480</v>
      </c>
      <c r="I302" s="40" t="s">
        <v>294</v>
      </c>
      <c r="J302" s="47">
        <v>41944073</v>
      </c>
      <c r="K302" s="47">
        <v>0</v>
      </c>
      <c r="L302" s="47">
        <v>0</v>
      </c>
      <c r="M302" s="47">
        <v>0</v>
      </c>
      <c r="N302" s="47">
        <v>0</v>
      </c>
      <c r="O302" s="47">
        <v>0</v>
      </c>
      <c r="P302" s="47">
        <v>0</v>
      </c>
      <c r="Q302" s="47">
        <v>0</v>
      </c>
      <c r="R302" s="47">
        <v>0</v>
      </c>
      <c r="S302" s="47">
        <f>+K302+N302+P302+Q302</f>
        <v>0</v>
      </c>
      <c r="T302" s="47">
        <v>0</v>
      </c>
      <c r="U302" s="47">
        <v>0</v>
      </c>
      <c r="V302" s="47">
        <v>0</v>
      </c>
      <c r="W302" s="47">
        <v>0</v>
      </c>
      <c r="X302" s="47">
        <v>0</v>
      </c>
      <c r="Y302" s="47">
        <v>0</v>
      </c>
      <c r="Z302" s="47">
        <v>0</v>
      </c>
      <c r="AA302" s="47">
        <v>0</v>
      </c>
      <c r="AB302" s="15">
        <f t="shared" si="71"/>
        <v>0</v>
      </c>
      <c r="AC302" s="49">
        <f t="shared" si="64"/>
        <v>0</v>
      </c>
      <c r="AD302" s="49">
        <f t="shared" si="65"/>
        <v>0</v>
      </c>
      <c r="AE302" s="49">
        <f t="shared" si="66"/>
        <v>0</v>
      </c>
      <c r="AF302" s="49">
        <f t="shared" si="67"/>
        <v>0</v>
      </c>
    </row>
    <row r="303" spans="1:32" outlineLevel="1" x14ac:dyDescent="0.35">
      <c r="A303" s="34"/>
      <c r="B303" s="34"/>
      <c r="C303" s="34"/>
      <c r="D303" s="34" t="s">
        <v>599</v>
      </c>
      <c r="E303" s="33"/>
      <c r="F303" s="34"/>
      <c r="G303" s="33"/>
      <c r="H303" s="33"/>
      <c r="I303" s="51"/>
      <c r="J303" s="52">
        <f t="shared" ref="J303:AB303" si="75">SUBTOTAL(9,J301:J302)</f>
        <v>48444073</v>
      </c>
      <c r="K303" s="52">
        <f t="shared" si="75"/>
        <v>0</v>
      </c>
      <c r="L303" s="52">
        <f t="shared" si="75"/>
        <v>0</v>
      </c>
      <c r="M303" s="52">
        <f t="shared" si="75"/>
        <v>0</v>
      </c>
      <c r="N303" s="52">
        <f t="shared" si="75"/>
        <v>0</v>
      </c>
      <c r="O303" s="52">
        <f t="shared" si="75"/>
        <v>0</v>
      </c>
      <c r="P303" s="52">
        <f t="shared" si="75"/>
        <v>0</v>
      </c>
      <c r="Q303" s="52">
        <f t="shared" si="75"/>
        <v>0</v>
      </c>
      <c r="R303" s="52">
        <f t="shared" si="75"/>
        <v>0</v>
      </c>
      <c r="S303" s="52">
        <f t="shared" si="75"/>
        <v>0</v>
      </c>
      <c r="T303" s="52">
        <f t="shared" si="75"/>
        <v>0</v>
      </c>
      <c r="U303" s="52">
        <f t="shared" si="75"/>
        <v>0</v>
      </c>
      <c r="V303" s="52">
        <f t="shared" si="75"/>
        <v>0</v>
      </c>
      <c r="W303" s="52">
        <f t="shared" si="75"/>
        <v>0</v>
      </c>
      <c r="X303" s="52">
        <f t="shared" si="75"/>
        <v>0</v>
      </c>
      <c r="Y303" s="52">
        <f t="shared" si="75"/>
        <v>0</v>
      </c>
      <c r="Z303" s="52">
        <f t="shared" si="75"/>
        <v>0</v>
      </c>
      <c r="AA303" s="52">
        <f t="shared" si="75"/>
        <v>0</v>
      </c>
      <c r="AB303" s="54">
        <f t="shared" si="75"/>
        <v>0</v>
      </c>
      <c r="AC303" s="55">
        <f t="shared" si="64"/>
        <v>0</v>
      </c>
      <c r="AD303" s="55">
        <f t="shared" si="65"/>
        <v>0</v>
      </c>
      <c r="AE303" s="55">
        <f t="shared" si="66"/>
        <v>0</v>
      </c>
      <c r="AF303" s="55">
        <f t="shared" si="67"/>
        <v>0</v>
      </c>
    </row>
    <row r="304" spans="1:32" ht="81" outlineLevel="2" x14ac:dyDescent="0.35">
      <c r="A304" s="12" t="s">
        <v>138</v>
      </c>
      <c r="B304" s="12" t="s">
        <v>32</v>
      </c>
      <c r="C304" s="12" t="s">
        <v>49</v>
      </c>
      <c r="D304" s="12" t="s">
        <v>140</v>
      </c>
      <c r="E304" s="13"/>
      <c r="F304" s="12" t="s">
        <v>184</v>
      </c>
      <c r="G304" s="13">
        <v>1120</v>
      </c>
      <c r="H304" s="13">
        <v>3480</v>
      </c>
      <c r="I304" s="40" t="s">
        <v>306</v>
      </c>
      <c r="J304" s="47">
        <v>335975916</v>
      </c>
      <c r="K304" s="47">
        <v>41102216</v>
      </c>
      <c r="L304" s="47">
        <v>0</v>
      </c>
      <c r="M304" s="47">
        <v>0</v>
      </c>
      <c r="N304" s="48">
        <v>-41102215</v>
      </c>
      <c r="O304" s="47">
        <v>0</v>
      </c>
      <c r="P304" s="47">
        <v>0</v>
      </c>
      <c r="Q304" s="47">
        <v>0</v>
      </c>
      <c r="R304" s="47">
        <v>0</v>
      </c>
      <c r="S304" s="47">
        <f>+K304+N304+P304+Q304</f>
        <v>1</v>
      </c>
      <c r="T304" s="47">
        <v>0</v>
      </c>
      <c r="U304" s="47">
        <v>0</v>
      </c>
      <c r="V304" s="47">
        <v>0</v>
      </c>
      <c r="W304" s="47">
        <v>0</v>
      </c>
      <c r="X304" s="47">
        <v>0</v>
      </c>
      <c r="Y304" s="47">
        <v>0</v>
      </c>
      <c r="Z304" s="47">
        <v>41102216</v>
      </c>
      <c r="AA304" s="47">
        <v>0</v>
      </c>
      <c r="AB304" s="15">
        <f t="shared" si="71"/>
        <v>1</v>
      </c>
      <c r="AC304" s="49">
        <f t="shared" si="64"/>
        <v>0</v>
      </c>
      <c r="AD304" s="49">
        <f t="shared" si="65"/>
        <v>0</v>
      </c>
      <c r="AE304" s="49">
        <f t="shared" si="66"/>
        <v>0</v>
      </c>
      <c r="AF304" s="49">
        <f t="shared" si="67"/>
        <v>0</v>
      </c>
    </row>
    <row r="305" spans="1:32" outlineLevel="1" x14ac:dyDescent="0.35">
      <c r="A305" s="34"/>
      <c r="B305" s="34"/>
      <c r="C305" s="34"/>
      <c r="D305" s="34" t="s">
        <v>600</v>
      </c>
      <c r="E305" s="33"/>
      <c r="F305" s="34"/>
      <c r="G305" s="33"/>
      <c r="H305" s="33"/>
      <c r="I305" s="51"/>
      <c r="J305" s="52">
        <f t="shared" ref="J305:AB305" si="76">SUBTOTAL(9,J304:J304)</f>
        <v>335975916</v>
      </c>
      <c r="K305" s="52">
        <f t="shared" si="76"/>
        <v>41102216</v>
      </c>
      <c r="L305" s="52">
        <f t="shared" si="76"/>
        <v>0</v>
      </c>
      <c r="M305" s="52">
        <f t="shared" si="76"/>
        <v>0</v>
      </c>
      <c r="N305" s="53">
        <f t="shared" si="76"/>
        <v>-41102215</v>
      </c>
      <c r="O305" s="52">
        <f t="shared" si="76"/>
        <v>0</v>
      </c>
      <c r="P305" s="52">
        <f t="shared" si="76"/>
        <v>0</v>
      </c>
      <c r="Q305" s="52">
        <f t="shared" si="76"/>
        <v>0</v>
      </c>
      <c r="R305" s="52">
        <f t="shared" si="76"/>
        <v>0</v>
      </c>
      <c r="S305" s="52">
        <f t="shared" si="76"/>
        <v>1</v>
      </c>
      <c r="T305" s="52">
        <f t="shared" si="76"/>
        <v>0</v>
      </c>
      <c r="U305" s="52">
        <f t="shared" si="76"/>
        <v>0</v>
      </c>
      <c r="V305" s="52">
        <f t="shared" si="76"/>
        <v>0</v>
      </c>
      <c r="W305" s="52">
        <f t="shared" si="76"/>
        <v>0</v>
      </c>
      <c r="X305" s="52">
        <f t="shared" si="76"/>
        <v>0</v>
      </c>
      <c r="Y305" s="52">
        <f t="shared" si="76"/>
        <v>0</v>
      </c>
      <c r="Z305" s="52">
        <f t="shared" si="76"/>
        <v>41102216</v>
      </c>
      <c r="AA305" s="52">
        <f t="shared" si="76"/>
        <v>0</v>
      </c>
      <c r="AB305" s="54">
        <f t="shared" si="76"/>
        <v>1</v>
      </c>
      <c r="AC305" s="55">
        <f t="shared" si="64"/>
        <v>0</v>
      </c>
      <c r="AD305" s="55">
        <f t="shared" si="65"/>
        <v>0</v>
      </c>
      <c r="AE305" s="55">
        <f t="shared" si="66"/>
        <v>0</v>
      </c>
      <c r="AF305" s="55">
        <f t="shared" si="67"/>
        <v>0</v>
      </c>
    </row>
    <row r="306" spans="1:32" ht="27" outlineLevel="2" x14ac:dyDescent="0.35">
      <c r="A306" s="12" t="s">
        <v>31</v>
      </c>
      <c r="B306" s="12" t="s">
        <v>32</v>
      </c>
      <c r="C306" s="12" t="s">
        <v>49</v>
      </c>
      <c r="D306" s="12" t="s">
        <v>55</v>
      </c>
      <c r="E306" s="13"/>
      <c r="F306" s="12" t="s">
        <v>184</v>
      </c>
      <c r="G306" s="13">
        <v>1120</v>
      </c>
      <c r="H306" s="13">
        <v>3480</v>
      </c>
      <c r="I306" s="40" t="s">
        <v>201</v>
      </c>
      <c r="J306" s="47">
        <v>138250</v>
      </c>
      <c r="K306" s="47">
        <v>138250</v>
      </c>
      <c r="L306" s="47">
        <v>0</v>
      </c>
      <c r="M306" s="47">
        <v>0</v>
      </c>
      <c r="N306" s="47">
        <v>0</v>
      </c>
      <c r="O306" s="47">
        <v>0</v>
      </c>
      <c r="P306" s="47">
        <v>0</v>
      </c>
      <c r="Q306" s="47">
        <v>0</v>
      </c>
      <c r="R306" s="47">
        <v>0</v>
      </c>
      <c r="S306" s="47">
        <f>+K306+N306+P306+Q306</f>
        <v>138250</v>
      </c>
      <c r="T306" s="47">
        <v>0</v>
      </c>
      <c r="U306" s="47">
        <v>0</v>
      </c>
      <c r="V306" s="47">
        <v>0</v>
      </c>
      <c r="W306" s="47">
        <v>99214</v>
      </c>
      <c r="X306" s="47">
        <v>99214</v>
      </c>
      <c r="Y306" s="47">
        <v>39036</v>
      </c>
      <c r="Z306" s="47">
        <v>39036</v>
      </c>
      <c r="AA306" s="47">
        <v>0</v>
      </c>
      <c r="AB306" s="15">
        <f t="shared" si="71"/>
        <v>39036</v>
      </c>
      <c r="AC306" s="49">
        <f t="shared" si="64"/>
        <v>0.71764195298372513</v>
      </c>
      <c r="AD306" s="49">
        <f t="shared" si="65"/>
        <v>0.71764195298372513</v>
      </c>
      <c r="AE306" s="49">
        <f t="shared" si="66"/>
        <v>0</v>
      </c>
      <c r="AF306" s="49">
        <f t="shared" si="67"/>
        <v>0.71764195298372513</v>
      </c>
    </row>
    <row r="307" spans="1:32" ht="108" outlineLevel="2" x14ac:dyDescent="0.35">
      <c r="A307" s="12" t="s">
        <v>94</v>
      </c>
      <c r="B307" s="12" t="s">
        <v>32</v>
      </c>
      <c r="C307" s="12" t="s">
        <v>49</v>
      </c>
      <c r="D307" s="12" t="s">
        <v>55</v>
      </c>
      <c r="E307" s="13"/>
      <c r="F307" s="12" t="s">
        <v>184</v>
      </c>
      <c r="G307" s="13">
        <v>1120</v>
      </c>
      <c r="H307" s="13">
        <v>3480</v>
      </c>
      <c r="I307" s="40" t="s">
        <v>263</v>
      </c>
      <c r="J307" s="47">
        <v>809184880</v>
      </c>
      <c r="K307" s="47">
        <v>1187525918</v>
      </c>
      <c r="L307" s="47">
        <v>0</v>
      </c>
      <c r="M307" s="47">
        <v>0</v>
      </c>
      <c r="N307" s="47">
        <v>0</v>
      </c>
      <c r="O307" s="47">
        <v>0</v>
      </c>
      <c r="P307" s="47">
        <v>0</v>
      </c>
      <c r="Q307" s="47">
        <v>0</v>
      </c>
      <c r="R307" s="47">
        <v>0</v>
      </c>
      <c r="S307" s="47">
        <f>+K307+N307+P307+Q307</f>
        <v>1187525918</v>
      </c>
      <c r="T307" s="47">
        <v>39874141</v>
      </c>
      <c r="U307" s="47">
        <v>355882466.86000001</v>
      </c>
      <c r="V307" s="47">
        <v>974331.2</v>
      </c>
      <c r="W307" s="47">
        <v>617300426.83000004</v>
      </c>
      <c r="X307" s="47">
        <v>603264144.52999997</v>
      </c>
      <c r="Y307" s="47">
        <v>172982332.11000001</v>
      </c>
      <c r="Z307" s="47">
        <v>173494552.11000001</v>
      </c>
      <c r="AA307" s="47">
        <v>0</v>
      </c>
      <c r="AB307" s="15">
        <f t="shared" si="71"/>
        <v>173494552.1099999</v>
      </c>
      <c r="AC307" s="49">
        <f t="shared" si="64"/>
        <v>0.51982059294305027</v>
      </c>
      <c r="AD307" s="49">
        <f t="shared" si="65"/>
        <v>0.51982059294305027</v>
      </c>
      <c r="AE307" s="49">
        <f t="shared" si="66"/>
        <v>0.33408192027350769</v>
      </c>
      <c r="AF307" s="49">
        <f t="shared" si="67"/>
        <v>0.85390251321655797</v>
      </c>
    </row>
    <row r="308" spans="1:32" ht="54" outlineLevel="2" x14ac:dyDescent="0.35">
      <c r="A308" s="12" t="s">
        <v>142</v>
      </c>
      <c r="B308" s="12" t="s">
        <v>32</v>
      </c>
      <c r="C308" s="12" t="s">
        <v>49</v>
      </c>
      <c r="D308" s="12" t="s">
        <v>55</v>
      </c>
      <c r="E308" s="13"/>
      <c r="F308" s="12" t="s">
        <v>184</v>
      </c>
      <c r="G308" s="13">
        <v>1120</v>
      </c>
      <c r="H308" s="13">
        <v>3480</v>
      </c>
      <c r="I308" s="40" t="s">
        <v>311</v>
      </c>
      <c r="J308" s="47">
        <v>87782070</v>
      </c>
      <c r="K308" s="47">
        <v>86782070</v>
      </c>
      <c r="L308" s="47">
        <v>0</v>
      </c>
      <c r="M308" s="47">
        <v>0</v>
      </c>
      <c r="N308" s="47">
        <v>0</v>
      </c>
      <c r="O308" s="47">
        <v>0</v>
      </c>
      <c r="P308" s="47">
        <v>0</v>
      </c>
      <c r="Q308" s="47">
        <v>0</v>
      </c>
      <c r="R308" s="47">
        <v>0</v>
      </c>
      <c r="S308" s="47">
        <f>+K308+N308+P308+Q308</f>
        <v>86782070</v>
      </c>
      <c r="T308" s="47">
        <v>0</v>
      </c>
      <c r="U308" s="47">
        <v>31331716.350000001</v>
      </c>
      <c r="V308" s="47">
        <v>0</v>
      </c>
      <c r="W308" s="47">
        <v>35308506.420000002</v>
      </c>
      <c r="X308" s="47">
        <v>35308506.420000002</v>
      </c>
      <c r="Y308" s="47">
        <v>20141847.23</v>
      </c>
      <c r="Z308" s="47">
        <v>20141847.23</v>
      </c>
      <c r="AA308" s="47">
        <v>0</v>
      </c>
      <c r="AB308" s="15">
        <f t="shared" si="71"/>
        <v>20141847.229999997</v>
      </c>
      <c r="AC308" s="49">
        <f t="shared" si="64"/>
        <v>0.406864072497925</v>
      </c>
      <c r="AD308" s="49">
        <f t="shared" si="65"/>
        <v>0.406864072497925</v>
      </c>
      <c r="AE308" s="49">
        <f t="shared" si="66"/>
        <v>0.36103905276746684</v>
      </c>
      <c r="AF308" s="49">
        <f t="shared" si="67"/>
        <v>0.76790312526539184</v>
      </c>
    </row>
    <row r="309" spans="1:32" outlineLevel="1" x14ac:dyDescent="0.35">
      <c r="A309" s="34"/>
      <c r="B309" s="34"/>
      <c r="C309" s="34"/>
      <c r="D309" s="34" t="s">
        <v>601</v>
      </c>
      <c r="E309" s="33"/>
      <c r="F309" s="34"/>
      <c r="G309" s="33"/>
      <c r="H309" s="33"/>
      <c r="I309" s="51"/>
      <c r="J309" s="52">
        <f t="shared" ref="J309:AB309" si="77">SUBTOTAL(9,J306:J308)</f>
        <v>897105200</v>
      </c>
      <c r="K309" s="52">
        <f t="shared" si="77"/>
        <v>1274446238</v>
      </c>
      <c r="L309" s="52">
        <f t="shared" si="77"/>
        <v>0</v>
      </c>
      <c r="M309" s="52">
        <f t="shared" si="77"/>
        <v>0</v>
      </c>
      <c r="N309" s="52">
        <f t="shared" si="77"/>
        <v>0</v>
      </c>
      <c r="O309" s="52">
        <f t="shared" si="77"/>
        <v>0</v>
      </c>
      <c r="P309" s="52">
        <f t="shared" si="77"/>
        <v>0</v>
      </c>
      <c r="Q309" s="52">
        <f t="shared" si="77"/>
        <v>0</v>
      </c>
      <c r="R309" s="52">
        <f t="shared" si="77"/>
        <v>0</v>
      </c>
      <c r="S309" s="52">
        <f t="shared" si="77"/>
        <v>1274446238</v>
      </c>
      <c r="T309" s="52">
        <f t="shared" si="77"/>
        <v>39874141</v>
      </c>
      <c r="U309" s="52">
        <f t="shared" si="77"/>
        <v>387214183.21000004</v>
      </c>
      <c r="V309" s="52">
        <f t="shared" si="77"/>
        <v>974331.2</v>
      </c>
      <c r="W309" s="52">
        <f t="shared" si="77"/>
        <v>652708147.25</v>
      </c>
      <c r="X309" s="52">
        <f t="shared" si="77"/>
        <v>638671864.94999993</v>
      </c>
      <c r="Y309" s="52">
        <f t="shared" si="77"/>
        <v>193163215.34</v>
      </c>
      <c r="Z309" s="52">
        <f t="shared" si="77"/>
        <v>193675435.34</v>
      </c>
      <c r="AA309" s="52">
        <f t="shared" si="77"/>
        <v>0</v>
      </c>
      <c r="AB309" s="54">
        <f t="shared" si="77"/>
        <v>193675435.33999988</v>
      </c>
      <c r="AC309" s="55">
        <f t="shared" si="64"/>
        <v>0.51215039739479384</v>
      </c>
      <c r="AD309" s="55">
        <f t="shared" si="65"/>
        <v>0.51215039739479384</v>
      </c>
      <c r="AE309" s="55">
        <f t="shared" si="66"/>
        <v>0.33588129702651298</v>
      </c>
      <c r="AF309" s="55">
        <f t="shared" si="67"/>
        <v>0.84803169442130688</v>
      </c>
    </row>
    <row r="310" spans="1:32" ht="27" outlineLevel="2" x14ac:dyDescent="0.35">
      <c r="A310" s="12" t="s">
        <v>31</v>
      </c>
      <c r="B310" s="12" t="s">
        <v>32</v>
      </c>
      <c r="C310" s="12" t="s">
        <v>49</v>
      </c>
      <c r="D310" s="12" t="s">
        <v>56</v>
      </c>
      <c r="E310" s="13"/>
      <c r="F310" s="12" t="s">
        <v>184</v>
      </c>
      <c r="G310" s="13">
        <v>1120</v>
      </c>
      <c r="H310" s="13">
        <v>3480</v>
      </c>
      <c r="I310" s="40" t="s">
        <v>202</v>
      </c>
      <c r="J310" s="47">
        <v>4800000</v>
      </c>
      <c r="K310" s="47">
        <v>3000000</v>
      </c>
      <c r="L310" s="47">
        <v>0</v>
      </c>
      <c r="M310" s="47">
        <v>0</v>
      </c>
      <c r="N310" s="47">
        <v>0</v>
      </c>
      <c r="O310" s="47">
        <v>0</v>
      </c>
      <c r="P310" s="47">
        <v>0</v>
      </c>
      <c r="Q310" s="47">
        <v>0</v>
      </c>
      <c r="R310" s="47">
        <v>0</v>
      </c>
      <c r="S310" s="47">
        <f t="shared" ref="S310:S316" si="78">+K310+N310+P310+Q310</f>
        <v>3000000</v>
      </c>
      <c r="T310" s="47">
        <v>0</v>
      </c>
      <c r="U310" s="47">
        <v>0</v>
      </c>
      <c r="V310" s="47">
        <v>0</v>
      </c>
      <c r="W310" s="47">
        <v>0</v>
      </c>
      <c r="X310" s="47">
        <v>0</v>
      </c>
      <c r="Y310" s="47">
        <v>0</v>
      </c>
      <c r="Z310" s="47">
        <v>3000000</v>
      </c>
      <c r="AA310" s="47">
        <v>0</v>
      </c>
      <c r="AB310" s="15">
        <f t="shared" si="71"/>
        <v>3000000</v>
      </c>
      <c r="AC310" s="49">
        <f t="shared" si="64"/>
        <v>0</v>
      </c>
      <c r="AD310" s="49">
        <f t="shared" si="65"/>
        <v>0</v>
      </c>
      <c r="AE310" s="49">
        <f t="shared" si="66"/>
        <v>0</v>
      </c>
      <c r="AF310" s="49">
        <f t="shared" si="67"/>
        <v>0</v>
      </c>
    </row>
    <row r="311" spans="1:32" ht="94.5" outlineLevel="2" x14ac:dyDescent="0.35">
      <c r="A311" s="12" t="s">
        <v>94</v>
      </c>
      <c r="B311" s="12" t="s">
        <v>32</v>
      </c>
      <c r="C311" s="12" t="s">
        <v>49</v>
      </c>
      <c r="D311" s="12" t="s">
        <v>56</v>
      </c>
      <c r="E311" s="13"/>
      <c r="F311" s="12" t="s">
        <v>184</v>
      </c>
      <c r="G311" s="13">
        <v>1120</v>
      </c>
      <c r="H311" s="13">
        <v>3480</v>
      </c>
      <c r="I311" s="40" t="s">
        <v>264</v>
      </c>
      <c r="J311" s="47">
        <v>34037422</v>
      </c>
      <c r="K311" s="47">
        <v>29837422</v>
      </c>
      <c r="L311" s="47">
        <v>0</v>
      </c>
      <c r="M311" s="47">
        <v>0</v>
      </c>
      <c r="N311" s="47">
        <v>0</v>
      </c>
      <c r="O311" s="47">
        <v>0</v>
      </c>
      <c r="P311" s="47">
        <v>0</v>
      </c>
      <c r="Q311" s="47">
        <v>0</v>
      </c>
      <c r="R311" s="47">
        <v>0</v>
      </c>
      <c r="S311" s="47">
        <f t="shared" si="78"/>
        <v>29837422</v>
      </c>
      <c r="T311" s="47">
        <v>0</v>
      </c>
      <c r="U311" s="47">
        <v>1648769.64</v>
      </c>
      <c r="V311" s="47">
        <v>0</v>
      </c>
      <c r="W311" s="47">
        <v>9278681.6500000004</v>
      </c>
      <c r="X311" s="47">
        <v>9278681.6500000004</v>
      </c>
      <c r="Y311" s="47">
        <v>7791899.71</v>
      </c>
      <c r="Z311" s="47">
        <v>18909970.710000001</v>
      </c>
      <c r="AA311" s="47">
        <v>0</v>
      </c>
      <c r="AB311" s="15">
        <f t="shared" si="71"/>
        <v>18909970.710000001</v>
      </c>
      <c r="AC311" s="49">
        <f t="shared" si="64"/>
        <v>0.31097464284950627</v>
      </c>
      <c r="AD311" s="49">
        <f t="shared" si="65"/>
        <v>0.31097464284950627</v>
      </c>
      <c r="AE311" s="49">
        <f t="shared" si="66"/>
        <v>5.5258448266743684E-2</v>
      </c>
      <c r="AF311" s="49">
        <f t="shared" si="67"/>
        <v>0.36623309111624996</v>
      </c>
    </row>
    <row r="312" spans="1:32" ht="27" outlineLevel="2" x14ac:dyDescent="0.35">
      <c r="A312" s="12" t="s">
        <v>126</v>
      </c>
      <c r="B312" s="12" t="s">
        <v>128</v>
      </c>
      <c r="C312" s="12" t="s">
        <v>49</v>
      </c>
      <c r="D312" s="12" t="s">
        <v>56</v>
      </c>
      <c r="E312" s="13"/>
      <c r="F312" s="12" t="s">
        <v>184</v>
      </c>
      <c r="G312" s="13">
        <v>1120</v>
      </c>
      <c r="H312" s="13">
        <v>3480</v>
      </c>
      <c r="I312" s="40" t="s">
        <v>279</v>
      </c>
      <c r="J312" s="47">
        <v>143000000</v>
      </c>
      <c r="K312" s="47">
        <v>14153406</v>
      </c>
      <c r="L312" s="47">
        <v>0</v>
      </c>
      <c r="M312" s="47">
        <v>0</v>
      </c>
      <c r="N312" s="47">
        <v>0</v>
      </c>
      <c r="O312" s="47">
        <v>0</v>
      </c>
      <c r="P312" s="47">
        <v>0</v>
      </c>
      <c r="Q312" s="47">
        <v>0</v>
      </c>
      <c r="R312" s="47">
        <v>0</v>
      </c>
      <c r="S312" s="47">
        <f t="shared" si="78"/>
        <v>14153406</v>
      </c>
      <c r="T312" s="47">
        <v>4800000</v>
      </c>
      <c r="U312" s="47">
        <v>856215.75</v>
      </c>
      <c r="V312" s="47">
        <v>0</v>
      </c>
      <c r="W312" s="47">
        <v>374985</v>
      </c>
      <c r="X312" s="47">
        <v>374985</v>
      </c>
      <c r="Y312" s="47">
        <v>0</v>
      </c>
      <c r="Z312" s="47">
        <v>8122205.25</v>
      </c>
      <c r="AA312" s="47">
        <v>0</v>
      </c>
      <c r="AB312" s="15">
        <f t="shared" si="71"/>
        <v>8122205.25</v>
      </c>
      <c r="AC312" s="49">
        <f t="shared" si="64"/>
        <v>2.649432935082905E-2</v>
      </c>
      <c r="AD312" s="49">
        <f t="shared" si="65"/>
        <v>2.649432935082905E-2</v>
      </c>
      <c r="AE312" s="49">
        <f t="shared" si="66"/>
        <v>0.39963636668092473</v>
      </c>
      <c r="AF312" s="49">
        <f t="shared" si="67"/>
        <v>0.4261306960317538</v>
      </c>
    </row>
    <row r="313" spans="1:32" ht="54" outlineLevel="2" x14ac:dyDescent="0.35">
      <c r="A313" s="12" t="s">
        <v>126</v>
      </c>
      <c r="B313" s="12" t="s">
        <v>134</v>
      </c>
      <c r="C313" s="12" t="s">
        <v>49</v>
      </c>
      <c r="D313" s="12" t="s">
        <v>56</v>
      </c>
      <c r="E313" s="13"/>
      <c r="F313" s="12" t="s">
        <v>184</v>
      </c>
      <c r="G313" s="13">
        <v>1120</v>
      </c>
      <c r="H313" s="13">
        <v>3480</v>
      </c>
      <c r="I313" s="40" t="s">
        <v>409</v>
      </c>
      <c r="J313" s="47">
        <v>294778848</v>
      </c>
      <c r="K313" s="47">
        <v>281610963</v>
      </c>
      <c r="L313" s="47">
        <v>0</v>
      </c>
      <c r="M313" s="47">
        <v>0</v>
      </c>
      <c r="N313" s="47">
        <v>0</v>
      </c>
      <c r="O313" s="47">
        <v>0</v>
      </c>
      <c r="P313" s="47">
        <v>0</v>
      </c>
      <c r="Q313" s="47">
        <v>0</v>
      </c>
      <c r="R313" s="47">
        <v>0</v>
      </c>
      <c r="S313" s="47">
        <f t="shared" si="78"/>
        <v>281610963</v>
      </c>
      <c r="T313" s="47">
        <v>0</v>
      </c>
      <c r="U313" s="47">
        <v>0</v>
      </c>
      <c r="V313" s="47">
        <v>0</v>
      </c>
      <c r="W313" s="47">
        <v>133542606.73999999</v>
      </c>
      <c r="X313" s="47">
        <v>118041579.61</v>
      </c>
      <c r="Y313" s="47">
        <v>80597586.260000005</v>
      </c>
      <c r="Z313" s="47">
        <v>148068356.25999999</v>
      </c>
      <c r="AA313" s="47">
        <v>0</v>
      </c>
      <c r="AB313" s="15">
        <f t="shared" si="71"/>
        <v>148068356.25999999</v>
      </c>
      <c r="AC313" s="49">
        <f t="shared" si="64"/>
        <v>0.47420954538620003</v>
      </c>
      <c r="AD313" s="49">
        <f t="shared" si="65"/>
        <v>0.47420954538620003</v>
      </c>
      <c r="AE313" s="49">
        <f t="shared" si="66"/>
        <v>0</v>
      </c>
      <c r="AF313" s="49">
        <f t="shared" si="67"/>
        <v>0.47420954538620003</v>
      </c>
    </row>
    <row r="314" spans="1:32" ht="148.5" outlineLevel="2" x14ac:dyDescent="0.35">
      <c r="A314" s="12" t="s">
        <v>141</v>
      </c>
      <c r="B314" s="12" t="s">
        <v>32</v>
      </c>
      <c r="C314" s="12" t="s">
        <v>49</v>
      </c>
      <c r="D314" s="12" t="s">
        <v>56</v>
      </c>
      <c r="E314" s="13"/>
      <c r="F314" s="12" t="s">
        <v>184</v>
      </c>
      <c r="G314" s="13">
        <v>1120</v>
      </c>
      <c r="H314" s="13">
        <v>3480</v>
      </c>
      <c r="I314" s="40" t="s">
        <v>309</v>
      </c>
      <c r="J314" s="47">
        <v>348784728</v>
      </c>
      <c r="K314" s="47">
        <v>348784728</v>
      </c>
      <c r="L314" s="47">
        <v>0</v>
      </c>
      <c r="M314" s="47">
        <v>0</v>
      </c>
      <c r="N314" s="47">
        <v>0</v>
      </c>
      <c r="O314" s="47">
        <v>0</v>
      </c>
      <c r="P314" s="47">
        <v>0</v>
      </c>
      <c r="Q314" s="47">
        <v>0</v>
      </c>
      <c r="R314" s="47">
        <v>0</v>
      </c>
      <c r="S314" s="47">
        <f t="shared" si="78"/>
        <v>348784728</v>
      </c>
      <c r="T314" s="47">
        <v>0</v>
      </c>
      <c r="U314" s="47">
        <v>1723250</v>
      </c>
      <c r="V314" s="47">
        <v>0</v>
      </c>
      <c r="W314" s="47">
        <v>0</v>
      </c>
      <c r="X314" s="47">
        <v>0</v>
      </c>
      <c r="Y314" s="47">
        <v>347061478</v>
      </c>
      <c r="Z314" s="47">
        <v>347061478</v>
      </c>
      <c r="AA314" s="47">
        <v>0</v>
      </c>
      <c r="AB314" s="15">
        <f t="shared" si="71"/>
        <v>347061478</v>
      </c>
      <c r="AC314" s="49">
        <f t="shared" si="64"/>
        <v>0</v>
      </c>
      <c r="AD314" s="49">
        <f t="shared" si="65"/>
        <v>0</v>
      </c>
      <c r="AE314" s="49">
        <f t="shared" si="66"/>
        <v>4.9407266478708892E-3</v>
      </c>
      <c r="AF314" s="49">
        <f t="shared" si="67"/>
        <v>4.9407266478708892E-3</v>
      </c>
    </row>
    <row r="315" spans="1:32" ht="54" outlineLevel="2" x14ac:dyDescent="0.35">
      <c r="A315" s="12" t="s">
        <v>142</v>
      </c>
      <c r="B315" s="12" t="s">
        <v>32</v>
      </c>
      <c r="C315" s="12" t="s">
        <v>49</v>
      </c>
      <c r="D315" s="12" t="s">
        <v>56</v>
      </c>
      <c r="E315" s="13"/>
      <c r="F315" s="12" t="s">
        <v>184</v>
      </c>
      <c r="G315" s="13">
        <v>1120</v>
      </c>
      <c r="H315" s="13">
        <v>3480</v>
      </c>
      <c r="I315" s="40" t="s">
        <v>312</v>
      </c>
      <c r="J315" s="47">
        <v>4000000</v>
      </c>
      <c r="K315" s="47">
        <v>14000000</v>
      </c>
      <c r="L315" s="47">
        <v>0</v>
      </c>
      <c r="M315" s="47">
        <v>0</v>
      </c>
      <c r="N315" s="47">
        <v>0</v>
      </c>
      <c r="O315" s="47">
        <v>0</v>
      </c>
      <c r="P315" s="47">
        <v>0</v>
      </c>
      <c r="Q315" s="47">
        <v>0</v>
      </c>
      <c r="R315" s="47">
        <v>0</v>
      </c>
      <c r="S315" s="47">
        <f t="shared" si="78"/>
        <v>14000000</v>
      </c>
      <c r="T315" s="47">
        <v>8668398.75</v>
      </c>
      <c r="U315" s="47">
        <v>0</v>
      </c>
      <c r="V315" s="47">
        <v>0</v>
      </c>
      <c r="W315" s="47">
        <v>3988502.34</v>
      </c>
      <c r="X315" s="47">
        <v>3988502.34</v>
      </c>
      <c r="Y315" s="47">
        <v>1343098.91</v>
      </c>
      <c r="Z315" s="47">
        <v>1343098.91</v>
      </c>
      <c r="AA315" s="47">
        <v>0</v>
      </c>
      <c r="AB315" s="15">
        <f t="shared" si="71"/>
        <v>1343098.9100000001</v>
      </c>
      <c r="AC315" s="49">
        <f t="shared" si="64"/>
        <v>0.28489302428571428</v>
      </c>
      <c r="AD315" s="49">
        <f t="shared" si="65"/>
        <v>0.28489302428571428</v>
      </c>
      <c r="AE315" s="49">
        <f t="shared" si="66"/>
        <v>0.61917133928571433</v>
      </c>
      <c r="AF315" s="49">
        <f t="shared" si="67"/>
        <v>0.90406436357142861</v>
      </c>
    </row>
    <row r="316" spans="1:32" ht="40.5" outlineLevel="2" x14ac:dyDescent="0.35">
      <c r="A316" s="12" t="s">
        <v>143</v>
      </c>
      <c r="B316" s="12" t="s">
        <v>32</v>
      </c>
      <c r="C316" s="12" t="s">
        <v>49</v>
      </c>
      <c r="D316" s="12" t="s">
        <v>56</v>
      </c>
      <c r="E316" s="13"/>
      <c r="F316" s="12" t="s">
        <v>184</v>
      </c>
      <c r="G316" s="13">
        <v>1120</v>
      </c>
      <c r="H316" s="13">
        <v>3460</v>
      </c>
      <c r="I316" s="40" t="s">
        <v>315</v>
      </c>
      <c r="J316" s="47">
        <v>0</v>
      </c>
      <c r="K316" s="47">
        <v>14808000</v>
      </c>
      <c r="L316" s="47">
        <v>0</v>
      </c>
      <c r="M316" s="47">
        <v>0</v>
      </c>
      <c r="N316" s="47">
        <v>0</v>
      </c>
      <c r="O316" s="47">
        <v>0</v>
      </c>
      <c r="P316" s="47">
        <v>0</v>
      </c>
      <c r="Q316" s="47">
        <v>0</v>
      </c>
      <c r="R316" s="47">
        <v>0</v>
      </c>
      <c r="S316" s="47">
        <f t="shared" si="78"/>
        <v>14808000</v>
      </c>
      <c r="T316" s="47">
        <v>0</v>
      </c>
      <c r="U316" s="47">
        <v>14808000</v>
      </c>
      <c r="V316" s="47">
        <v>0</v>
      </c>
      <c r="W316" s="47">
        <v>0</v>
      </c>
      <c r="X316" s="47">
        <v>0</v>
      </c>
      <c r="Y316" s="47">
        <v>0</v>
      </c>
      <c r="Z316" s="47">
        <v>0</v>
      </c>
      <c r="AA316" s="47">
        <v>0</v>
      </c>
      <c r="AB316" s="15">
        <f t="shared" si="71"/>
        <v>0</v>
      </c>
      <c r="AC316" s="49">
        <f t="shared" si="64"/>
        <v>0</v>
      </c>
      <c r="AD316" s="49">
        <f t="shared" si="65"/>
        <v>0</v>
      </c>
      <c r="AE316" s="49">
        <f t="shared" si="66"/>
        <v>1</v>
      </c>
      <c r="AF316" s="49">
        <f t="shared" si="67"/>
        <v>1</v>
      </c>
    </row>
    <row r="317" spans="1:32" outlineLevel="1" x14ac:dyDescent="0.35">
      <c r="A317" s="34"/>
      <c r="B317" s="34"/>
      <c r="C317" s="34"/>
      <c r="D317" s="34" t="s">
        <v>602</v>
      </c>
      <c r="E317" s="33"/>
      <c r="F317" s="34"/>
      <c r="G317" s="33"/>
      <c r="H317" s="33"/>
      <c r="I317" s="51"/>
      <c r="J317" s="52">
        <f t="shared" ref="J317:AB317" si="79">SUBTOTAL(9,J310:J316)</f>
        <v>829400998</v>
      </c>
      <c r="K317" s="52">
        <f t="shared" si="79"/>
        <v>706194519</v>
      </c>
      <c r="L317" s="52">
        <f t="shared" si="79"/>
        <v>0</v>
      </c>
      <c r="M317" s="52">
        <f t="shared" si="79"/>
        <v>0</v>
      </c>
      <c r="N317" s="52">
        <f t="shared" si="79"/>
        <v>0</v>
      </c>
      <c r="O317" s="52">
        <f t="shared" si="79"/>
        <v>0</v>
      </c>
      <c r="P317" s="52">
        <f t="shared" si="79"/>
        <v>0</v>
      </c>
      <c r="Q317" s="52">
        <f t="shared" si="79"/>
        <v>0</v>
      </c>
      <c r="R317" s="52">
        <f t="shared" si="79"/>
        <v>0</v>
      </c>
      <c r="S317" s="52">
        <f t="shared" si="79"/>
        <v>706194519</v>
      </c>
      <c r="T317" s="52">
        <f t="shared" si="79"/>
        <v>13468398.75</v>
      </c>
      <c r="U317" s="52">
        <f t="shared" si="79"/>
        <v>19036235.390000001</v>
      </c>
      <c r="V317" s="52">
        <f t="shared" si="79"/>
        <v>0</v>
      </c>
      <c r="W317" s="52">
        <f t="shared" si="79"/>
        <v>147184775.72999999</v>
      </c>
      <c r="X317" s="52">
        <f t="shared" si="79"/>
        <v>131683748.60000001</v>
      </c>
      <c r="Y317" s="52">
        <f t="shared" si="79"/>
        <v>436794062.88000005</v>
      </c>
      <c r="Z317" s="52">
        <f t="shared" si="79"/>
        <v>526505109.13000005</v>
      </c>
      <c r="AA317" s="52">
        <f t="shared" si="79"/>
        <v>0</v>
      </c>
      <c r="AB317" s="54">
        <f t="shared" si="79"/>
        <v>526505109.13000005</v>
      </c>
      <c r="AC317" s="55">
        <f t="shared" si="64"/>
        <v>0.20841959512574465</v>
      </c>
      <c r="AD317" s="55">
        <f t="shared" si="65"/>
        <v>0.20841959512574465</v>
      </c>
      <c r="AE317" s="55">
        <f t="shared" si="66"/>
        <v>4.6027876548840788E-2</v>
      </c>
      <c r="AF317" s="55">
        <f t="shared" si="67"/>
        <v>0.25444747167458542</v>
      </c>
    </row>
    <row r="318" spans="1:32" outlineLevel="2" x14ac:dyDescent="0.35">
      <c r="A318" s="12" t="s">
        <v>31</v>
      </c>
      <c r="B318" s="12" t="s">
        <v>32</v>
      </c>
      <c r="C318" s="12" t="s">
        <v>49</v>
      </c>
      <c r="D318" s="12" t="s">
        <v>57</v>
      </c>
      <c r="E318" s="13"/>
      <c r="F318" s="12" t="s">
        <v>184</v>
      </c>
      <c r="G318" s="13">
        <v>1120</v>
      </c>
      <c r="H318" s="13">
        <v>3480</v>
      </c>
      <c r="I318" s="40" t="s">
        <v>203</v>
      </c>
      <c r="J318" s="47">
        <v>3972416</v>
      </c>
      <c r="K318" s="47">
        <v>3972416</v>
      </c>
      <c r="L318" s="47">
        <v>0</v>
      </c>
      <c r="M318" s="47">
        <v>0</v>
      </c>
      <c r="N318" s="47">
        <v>0</v>
      </c>
      <c r="O318" s="47">
        <v>0</v>
      </c>
      <c r="P318" s="47">
        <v>0</v>
      </c>
      <c r="Q318" s="47">
        <v>0</v>
      </c>
      <c r="R318" s="47">
        <v>0</v>
      </c>
      <c r="S318" s="47">
        <f t="shared" ref="S318:S325" si="80">+K318+N318+P318+Q318</f>
        <v>3972416</v>
      </c>
      <c r="T318" s="47">
        <v>0</v>
      </c>
      <c r="U318" s="47">
        <v>994751.44</v>
      </c>
      <c r="V318" s="47">
        <v>0</v>
      </c>
      <c r="W318" s="47">
        <v>84351.96</v>
      </c>
      <c r="X318" s="47">
        <v>84351.96</v>
      </c>
      <c r="Y318" s="47">
        <v>893312.6</v>
      </c>
      <c r="Z318" s="47">
        <v>2893312.6</v>
      </c>
      <c r="AA318" s="47">
        <v>0</v>
      </c>
      <c r="AB318" s="15">
        <f t="shared" si="71"/>
        <v>2893312.6</v>
      </c>
      <c r="AC318" s="49">
        <f t="shared" si="64"/>
        <v>2.1234422578098568E-2</v>
      </c>
      <c r="AD318" s="49">
        <f t="shared" si="65"/>
        <v>2.1234422578098568E-2</v>
      </c>
      <c r="AE318" s="49">
        <f t="shared" si="66"/>
        <v>0.2504147199084889</v>
      </c>
      <c r="AF318" s="49">
        <f t="shared" si="67"/>
        <v>0.27164914248658745</v>
      </c>
    </row>
    <row r="319" spans="1:32" outlineLevel="2" x14ac:dyDescent="0.35">
      <c r="A319" s="12" t="s">
        <v>94</v>
      </c>
      <c r="B319" s="12" t="s">
        <v>32</v>
      </c>
      <c r="C319" s="12" t="s">
        <v>49</v>
      </c>
      <c r="D319" s="12" t="s">
        <v>57</v>
      </c>
      <c r="E319" s="13"/>
      <c r="F319" s="12" t="s">
        <v>184</v>
      </c>
      <c r="G319" s="13">
        <v>1120</v>
      </c>
      <c r="H319" s="13">
        <v>3480</v>
      </c>
      <c r="I319" s="40" t="s">
        <v>203</v>
      </c>
      <c r="J319" s="47">
        <v>16017500</v>
      </c>
      <c r="K319" s="47">
        <v>8017500</v>
      </c>
      <c r="L319" s="47">
        <v>0</v>
      </c>
      <c r="M319" s="47">
        <v>0</v>
      </c>
      <c r="N319" s="47">
        <v>0</v>
      </c>
      <c r="O319" s="47">
        <v>0</v>
      </c>
      <c r="P319" s="47">
        <v>0</v>
      </c>
      <c r="Q319" s="47">
        <v>0</v>
      </c>
      <c r="R319" s="47">
        <v>0</v>
      </c>
      <c r="S319" s="47">
        <f t="shared" si="80"/>
        <v>8017500</v>
      </c>
      <c r="T319" s="47">
        <v>0</v>
      </c>
      <c r="U319" s="47">
        <v>7520148</v>
      </c>
      <c r="V319" s="47">
        <v>0</v>
      </c>
      <c r="W319" s="47">
        <v>224339</v>
      </c>
      <c r="X319" s="47">
        <v>224339</v>
      </c>
      <c r="Y319" s="47">
        <v>264263</v>
      </c>
      <c r="Z319" s="47">
        <v>273013</v>
      </c>
      <c r="AA319" s="47">
        <v>0</v>
      </c>
      <c r="AB319" s="15">
        <f t="shared" si="71"/>
        <v>273013</v>
      </c>
      <c r="AC319" s="49">
        <f t="shared" si="64"/>
        <v>2.7981166198939818E-2</v>
      </c>
      <c r="AD319" s="49">
        <f t="shared" si="65"/>
        <v>2.7981166198939818E-2</v>
      </c>
      <c r="AE319" s="49">
        <f t="shared" si="66"/>
        <v>0.93796669784845654</v>
      </c>
      <c r="AF319" s="49">
        <f t="shared" si="67"/>
        <v>0.96594786404739641</v>
      </c>
    </row>
    <row r="320" spans="1:32" outlineLevel="2" x14ac:dyDescent="0.35">
      <c r="A320" s="12" t="s">
        <v>126</v>
      </c>
      <c r="B320" s="12" t="s">
        <v>128</v>
      </c>
      <c r="C320" s="12" t="s">
        <v>49</v>
      </c>
      <c r="D320" s="12" t="s">
        <v>57</v>
      </c>
      <c r="E320" s="13"/>
      <c r="F320" s="12" t="s">
        <v>184</v>
      </c>
      <c r="G320" s="13">
        <v>1120</v>
      </c>
      <c r="H320" s="13">
        <v>3480</v>
      </c>
      <c r="I320" s="40" t="s">
        <v>203</v>
      </c>
      <c r="J320" s="47">
        <v>16109392</v>
      </c>
      <c r="K320" s="47">
        <v>8109392</v>
      </c>
      <c r="L320" s="47">
        <v>0</v>
      </c>
      <c r="M320" s="47">
        <v>0</v>
      </c>
      <c r="N320" s="47">
        <v>0</v>
      </c>
      <c r="O320" s="47">
        <v>0</v>
      </c>
      <c r="P320" s="47">
        <v>0</v>
      </c>
      <c r="Q320" s="47">
        <v>0</v>
      </c>
      <c r="R320" s="47">
        <v>0</v>
      </c>
      <c r="S320" s="47">
        <f t="shared" si="80"/>
        <v>8109392</v>
      </c>
      <c r="T320" s="47">
        <v>0</v>
      </c>
      <c r="U320" s="47">
        <v>6271792.54</v>
      </c>
      <c r="V320" s="47">
        <v>0</v>
      </c>
      <c r="W320" s="47">
        <v>1746734.46</v>
      </c>
      <c r="X320" s="47">
        <v>1746734.46</v>
      </c>
      <c r="Y320" s="47">
        <v>90865</v>
      </c>
      <c r="Z320" s="47">
        <v>90865</v>
      </c>
      <c r="AA320" s="47">
        <v>0</v>
      </c>
      <c r="AB320" s="15">
        <f t="shared" si="71"/>
        <v>90865</v>
      </c>
      <c r="AC320" s="49">
        <f t="shared" si="64"/>
        <v>0.21539647608600004</v>
      </c>
      <c r="AD320" s="49">
        <f t="shared" si="65"/>
        <v>0.21539647608600004</v>
      </c>
      <c r="AE320" s="49">
        <f t="shared" si="66"/>
        <v>0.77339861484066874</v>
      </c>
      <c r="AF320" s="49">
        <f t="shared" si="67"/>
        <v>0.98879509092666873</v>
      </c>
    </row>
    <row r="321" spans="1:32" outlineLevel="2" x14ac:dyDescent="0.35">
      <c r="A321" s="12" t="s">
        <v>126</v>
      </c>
      <c r="B321" s="12" t="s">
        <v>134</v>
      </c>
      <c r="C321" s="12" t="s">
        <v>49</v>
      </c>
      <c r="D321" s="12" t="s">
        <v>57</v>
      </c>
      <c r="E321" s="13"/>
      <c r="F321" s="12" t="s">
        <v>184</v>
      </c>
      <c r="G321" s="13">
        <v>1120</v>
      </c>
      <c r="H321" s="13">
        <v>3480</v>
      </c>
      <c r="I321" s="40" t="s">
        <v>203</v>
      </c>
      <c r="J321" s="47">
        <v>2549254</v>
      </c>
      <c r="K321" s="47">
        <v>3049254</v>
      </c>
      <c r="L321" s="47">
        <v>0</v>
      </c>
      <c r="M321" s="47">
        <v>0</v>
      </c>
      <c r="N321" s="47">
        <v>0</v>
      </c>
      <c r="O321" s="47">
        <v>0</v>
      </c>
      <c r="P321" s="47">
        <v>0</v>
      </c>
      <c r="Q321" s="47">
        <v>0</v>
      </c>
      <c r="R321" s="47">
        <v>0</v>
      </c>
      <c r="S321" s="47">
        <f t="shared" si="80"/>
        <v>3049254</v>
      </c>
      <c r="T321" s="47">
        <v>0</v>
      </c>
      <c r="U321" s="47">
        <v>0</v>
      </c>
      <c r="V321" s="47">
        <v>0</v>
      </c>
      <c r="W321" s="47">
        <v>83770</v>
      </c>
      <c r="X321" s="47">
        <v>83770</v>
      </c>
      <c r="Y321" s="47">
        <v>1690856</v>
      </c>
      <c r="Z321" s="47">
        <v>2965484</v>
      </c>
      <c r="AA321" s="47">
        <v>0</v>
      </c>
      <c r="AB321" s="15">
        <f t="shared" si="71"/>
        <v>2965484</v>
      </c>
      <c r="AC321" s="49">
        <f t="shared" si="64"/>
        <v>2.7472293223194919E-2</v>
      </c>
      <c r="AD321" s="49">
        <f t="shared" si="65"/>
        <v>2.7472293223194919E-2</v>
      </c>
      <c r="AE321" s="49">
        <f t="shared" si="66"/>
        <v>0</v>
      </c>
      <c r="AF321" s="49">
        <f t="shared" si="67"/>
        <v>2.7472293223194919E-2</v>
      </c>
    </row>
    <row r="322" spans="1:32" outlineLevel="2" x14ac:dyDescent="0.35">
      <c r="A322" s="12" t="s">
        <v>138</v>
      </c>
      <c r="B322" s="12" t="s">
        <v>32</v>
      </c>
      <c r="C322" s="12" t="s">
        <v>49</v>
      </c>
      <c r="D322" s="12" t="s">
        <v>57</v>
      </c>
      <c r="E322" s="13"/>
      <c r="F322" s="12" t="s">
        <v>184</v>
      </c>
      <c r="G322" s="13">
        <v>1120</v>
      </c>
      <c r="H322" s="13">
        <v>3480</v>
      </c>
      <c r="I322" s="40" t="s">
        <v>203</v>
      </c>
      <c r="J322" s="47">
        <v>6845842</v>
      </c>
      <c r="K322" s="47">
        <v>3845842</v>
      </c>
      <c r="L322" s="47">
        <v>0</v>
      </c>
      <c r="M322" s="47">
        <v>0</v>
      </c>
      <c r="N322" s="47">
        <v>0</v>
      </c>
      <c r="O322" s="47">
        <v>0</v>
      </c>
      <c r="P322" s="47">
        <v>0</v>
      </c>
      <c r="Q322" s="47">
        <v>0</v>
      </c>
      <c r="R322" s="47">
        <v>0</v>
      </c>
      <c r="S322" s="47">
        <f t="shared" si="80"/>
        <v>3845842</v>
      </c>
      <c r="T322" s="47">
        <v>0</v>
      </c>
      <c r="U322" s="47">
        <v>3473622</v>
      </c>
      <c r="V322" s="47">
        <v>0</v>
      </c>
      <c r="W322" s="47">
        <v>372220</v>
      </c>
      <c r="X322" s="47">
        <v>372220</v>
      </c>
      <c r="Y322" s="47">
        <v>0</v>
      </c>
      <c r="Z322" s="47">
        <v>0</v>
      </c>
      <c r="AA322" s="47">
        <v>0</v>
      </c>
      <c r="AB322" s="15">
        <f t="shared" si="71"/>
        <v>0</v>
      </c>
      <c r="AC322" s="49">
        <f t="shared" si="64"/>
        <v>9.6785047331637647E-2</v>
      </c>
      <c r="AD322" s="49">
        <f t="shared" si="65"/>
        <v>9.6785047331637647E-2</v>
      </c>
      <c r="AE322" s="49">
        <f t="shared" si="66"/>
        <v>0.90321495266836238</v>
      </c>
      <c r="AF322" s="49">
        <f t="shared" si="67"/>
        <v>1</v>
      </c>
    </row>
    <row r="323" spans="1:32" outlineLevel="2" x14ac:dyDescent="0.35">
      <c r="A323" s="12" t="s">
        <v>141</v>
      </c>
      <c r="B323" s="12" t="s">
        <v>32</v>
      </c>
      <c r="C323" s="12" t="s">
        <v>49</v>
      </c>
      <c r="D323" s="12" t="s">
        <v>57</v>
      </c>
      <c r="E323" s="13"/>
      <c r="F323" s="12" t="s">
        <v>184</v>
      </c>
      <c r="G323" s="13">
        <v>1120</v>
      </c>
      <c r="H323" s="13">
        <v>3480</v>
      </c>
      <c r="I323" s="40" t="s">
        <v>203</v>
      </c>
      <c r="J323" s="47">
        <v>3798000</v>
      </c>
      <c r="K323" s="47">
        <v>3798000</v>
      </c>
      <c r="L323" s="47">
        <v>0</v>
      </c>
      <c r="M323" s="47">
        <v>0</v>
      </c>
      <c r="N323" s="47">
        <v>0</v>
      </c>
      <c r="O323" s="47">
        <v>0</v>
      </c>
      <c r="P323" s="47">
        <v>0</v>
      </c>
      <c r="Q323" s="47">
        <v>0</v>
      </c>
      <c r="R323" s="47">
        <v>0</v>
      </c>
      <c r="S323" s="47">
        <f t="shared" si="80"/>
        <v>3798000</v>
      </c>
      <c r="T323" s="47">
        <v>0</v>
      </c>
      <c r="U323" s="47">
        <v>3737310</v>
      </c>
      <c r="V323" s="47">
        <v>0</v>
      </c>
      <c r="W323" s="47">
        <v>60690</v>
      </c>
      <c r="X323" s="47">
        <v>60690</v>
      </c>
      <c r="Y323" s="47">
        <v>0</v>
      </c>
      <c r="Z323" s="47">
        <v>0</v>
      </c>
      <c r="AA323" s="47">
        <v>0</v>
      </c>
      <c r="AB323" s="15">
        <f t="shared" si="71"/>
        <v>0</v>
      </c>
      <c r="AC323" s="49">
        <f t="shared" si="64"/>
        <v>1.5979462875197473E-2</v>
      </c>
      <c r="AD323" s="49">
        <f t="shared" si="65"/>
        <v>1.5979462875197473E-2</v>
      </c>
      <c r="AE323" s="49">
        <f t="shared" si="66"/>
        <v>0.98402053712480253</v>
      </c>
      <c r="AF323" s="49">
        <f t="shared" si="67"/>
        <v>1</v>
      </c>
    </row>
    <row r="324" spans="1:32" outlineLevel="2" x14ac:dyDescent="0.35">
      <c r="A324" s="12" t="s">
        <v>142</v>
      </c>
      <c r="B324" s="12" t="s">
        <v>32</v>
      </c>
      <c r="C324" s="12" t="s">
        <v>49</v>
      </c>
      <c r="D324" s="12" t="s">
        <v>57</v>
      </c>
      <c r="E324" s="13"/>
      <c r="F324" s="12" t="s">
        <v>184</v>
      </c>
      <c r="G324" s="13">
        <v>1120</v>
      </c>
      <c r="H324" s="13">
        <v>3480</v>
      </c>
      <c r="I324" s="40" t="s">
        <v>203</v>
      </c>
      <c r="J324" s="47">
        <v>14109694</v>
      </c>
      <c r="K324" s="47">
        <v>14109694</v>
      </c>
      <c r="L324" s="47">
        <v>0</v>
      </c>
      <c r="M324" s="47">
        <v>0</v>
      </c>
      <c r="N324" s="47">
        <v>0</v>
      </c>
      <c r="O324" s="47">
        <v>0</v>
      </c>
      <c r="P324" s="47">
        <v>0</v>
      </c>
      <c r="Q324" s="47">
        <v>0</v>
      </c>
      <c r="R324" s="47">
        <v>0</v>
      </c>
      <c r="S324" s="47">
        <f t="shared" si="80"/>
        <v>14109694</v>
      </c>
      <c r="T324" s="47">
        <v>0</v>
      </c>
      <c r="U324" s="47">
        <v>3997733.44</v>
      </c>
      <c r="V324" s="47">
        <v>0</v>
      </c>
      <c r="W324" s="47">
        <v>7998829.5599999996</v>
      </c>
      <c r="X324" s="47">
        <v>7998829.5599999996</v>
      </c>
      <c r="Y324" s="47">
        <v>3437</v>
      </c>
      <c r="Z324" s="47">
        <v>2113131</v>
      </c>
      <c r="AA324" s="47">
        <v>0</v>
      </c>
      <c r="AB324" s="15">
        <f t="shared" si="71"/>
        <v>2113131.0000000009</v>
      </c>
      <c r="AC324" s="49">
        <f t="shared" si="64"/>
        <v>0.56690312064882487</v>
      </c>
      <c r="AD324" s="49">
        <f t="shared" si="65"/>
        <v>0.56690312064882487</v>
      </c>
      <c r="AE324" s="49">
        <f t="shared" si="66"/>
        <v>0.28333239827880036</v>
      </c>
      <c r="AF324" s="49">
        <f t="shared" si="67"/>
        <v>0.85023551892762517</v>
      </c>
    </row>
    <row r="325" spans="1:32" outlineLevel="2" x14ac:dyDescent="0.35">
      <c r="A325" s="12" t="s">
        <v>143</v>
      </c>
      <c r="B325" s="12" t="s">
        <v>32</v>
      </c>
      <c r="C325" s="12" t="s">
        <v>49</v>
      </c>
      <c r="D325" s="12" t="s">
        <v>57</v>
      </c>
      <c r="E325" s="13"/>
      <c r="F325" s="12" t="s">
        <v>184</v>
      </c>
      <c r="G325" s="13">
        <v>1120</v>
      </c>
      <c r="H325" s="13">
        <v>3460</v>
      </c>
      <c r="I325" s="40" t="s">
        <v>203</v>
      </c>
      <c r="J325" s="47">
        <v>300000000</v>
      </c>
      <c r="K325" s="47">
        <v>285192000</v>
      </c>
      <c r="L325" s="47">
        <v>0</v>
      </c>
      <c r="M325" s="47">
        <v>0</v>
      </c>
      <c r="N325" s="47">
        <v>0</v>
      </c>
      <c r="O325" s="47">
        <v>0</v>
      </c>
      <c r="P325" s="47">
        <v>0</v>
      </c>
      <c r="Q325" s="47">
        <v>0</v>
      </c>
      <c r="R325" s="47">
        <v>0</v>
      </c>
      <c r="S325" s="47">
        <f t="shared" si="80"/>
        <v>285192000</v>
      </c>
      <c r="T325" s="47">
        <v>93856200</v>
      </c>
      <c r="U325" s="47">
        <v>270628</v>
      </c>
      <c r="V325" s="47">
        <v>0</v>
      </c>
      <c r="W325" s="47">
        <v>80984</v>
      </c>
      <c r="X325" s="47">
        <v>80984</v>
      </c>
      <c r="Y325" s="47">
        <v>297282</v>
      </c>
      <c r="Z325" s="47">
        <v>190984188</v>
      </c>
      <c r="AA325" s="47">
        <v>0</v>
      </c>
      <c r="AB325" s="15">
        <f t="shared" si="71"/>
        <v>190984188</v>
      </c>
      <c r="AC325" s="49">
        <f t="shared" si="64"/>
        <v>2.8396308451849982E-4</v>
      </c>
      <c r="AD325" s="49">
        <f t="shared" si="65"/>
        <v>2.8396308451849982E-4</v>
      </c>
      <c r="AE325" s="49">
        <f t="shared" si="66"/>
        <v>0.33004722432606803</v>
      </c>
      <c r="AF325" s="49">
        <f t="shared" si="67"/>
        <v>0.33033118741058654</v>
      </c>
    </row>
    <row r="326" spans="1:32" outlineLevel="1" x14ac:dyDescent="0.35">
      <c r="A326" s="34"/>
      <c r="B326" s="34"/>
      <c r="C326" s="34"/>
      <c r="D326" s="34" t="s">
        <v>603</v>
      </c>
      <c r="E326" s="33"/>
      <c r="F326" s="34"/>
      <c r="G326" s="33"/>
      <c r="H326" s="33"/>
      <c r="I326" s="51"/>
      <c r="J326" s="52">
        <f t="shared" ref="J326:AB326" si="81">SUBTOTAL(9,J318:J325)</f>
        <v>363402098</v>
      </c>
      <c r="K326" s="52">
        <f t="shared" si="81"/>
        <v>330094098</v>
      </c>
      <c r="L326" s="52">
        <f t="shared" si="81"/>
        <v>0</v>
      </c>
      <c r="M326" s="52">
        <f t="shared" si="81"/>
        <v>0</v>
      </c>
      <c r="N326" s="52">
        <f t="shared" si="81"/>
        <v>0</v>
      </c>
      <c r="O326" s="52">
        <f t="shared" si="81"/>
        <v>0</v>
      </c>
      <c r="P326" s="52">
        <f t="shared" si="81"/>
        <v>0</v>
      </c>
      <c r="Q326" s="52">
        <f t="shared" si="81"/>
        <v>0</v>
      </c>
      <c r="R326" s="52">
        <f t="shared" si="81"/>
        <v>0</v>
      </c>
      <c r="S326" s="52">
        <f t="shared" si="81"/>
        <v>330094098</v>
      </c>
      <c r="T326" s="52">
        <f t="shared" si="81"/>
        <v>93856200</v>
      </c>
      <c r="U326" s="52">
        <f t="shared" si="81"/>
        <v>26265985.420000002</v>
      </c>
      <c r="V326" s="52">
        <f t="shared" si="81"/>
        <v>0</v>
      </c>
      <c r="W326" s="52">
        <f t="shared" si="81"/>
        <v>10651918.98</v>
      </c>
      <c r="X326" s="52">
        <f t="shared" si="81"/>
        <v>10651918.98</v>
      </c>
      <c r="Y326" s="52">
        <f t="shared" si="81"/>
        <v>3240015.6</v>
      </c>
      <c r="Z326" s="52">
        <f t="shared" si="81"/>
        <v>199319993.59999999</v>
      </c>
      <c r="AA326" s="52">
        <f t="shared" si="81"/>
        <v>0</v>
      </c>
      <c r="AB326" s="54">
        <f t="shared" si="81"/>
        <v>199319993.59999999</v>
      </c>
      <c r="AC326" s="55">
        <f t="shared" si="64"/>
        <v>3.2269340907755344E-2</v>
      </c>
      <c r="AD326" s="55">
        <f t="shared" si="65"/>
        <v>3.2269340907755344E-2</v>
      </c>
      <c r="AE326" s="55">
        <f t="shared" si="66"/>
        <v>0.36390285723921062</v>
      </c>
      <c r="AF326" s="55">
        <f t="shared" si="67"/>
        <v>0.39617219814696597</v>
      </c>
    </row>
    <row r="327" spans="1:32" outlineLevel="2" x14ac:dyDescent="0.35">
      <c r="A327" s="12" t="s">
        <v>31</v>
      </c>
      <c r="B327" s="12" t="s">
        <v>32</v>
      </c>
      <c r="C327" s="12" t="s">
        <v>49</v>
      </c>
      <c r="D327" s="12" t="s">
        <v>58</v>
      </c>
      <c r="E327" s="13"/>
      <c r="F327" s="12" t="s">
        <v>184</v>
      </c>
      <c r="G327" s="13">
        <v>1120</v>
      </c>
      <c r="H327" s="13">
        <v>3480</v>
      </c>
      <c r="I327" s="40" t="s">
        <v>204</v>
      </c>
      <c r="J327" s="47">
        <v>59305587</v>
      </c>
      <c r="K327" s="47">
        <v>80114962</v>
      </c>
      <c r="L327" s="47">
        <v>0</v>
      </c>
      <c r="M327" s="47">
        <v>0</v>
      </c>
      <c r="N327" s="47">
        <v>0</v>
      </c>
      <c r="O327" s="47">
        <v>0</v>
      </c>
      <c r="P327" s="47">
        <v>0</v>
      </c>
      <c r="Q327" s="47">
        <v>0</v>
      </c>
      <c r="R327" s="47">
        <v>0</v>
      </c>
      <c r="S327" s="47">
        <f t="shared" ref="S327:S336" si="82">+K327+N327+P327+Q327</f>
        <v>80114962</v>
      </c>
      <c r="T327" s="47">
        <v>0</v>
      </c>
      <c r="U327" s="47">
        <v>45274251.850000001</v>
      </c>
      <c r="V327" s="47">
        <v>0</v>
      </c>
      <c r="W327" s="47">
        <v>18167252.75</v>
      </c>
      <c r="X327" s="47">
        <v>18167252.75</v>
      </c>
      <c r="Y327" s="47">
        <v>16673457.4</v>
      </c>
      <c r="Z327" s="47">
        <v>16673457.4</v>
      </c>
      <c r="AA327" s="47">
        <v>0</v>
      </c>
      <c r="AB327" s="15">
        <f t="shared" si="71"/>
        <v>16673457.399999999</v>
      </c>
      <c r="AC327" s="49">
        <f t="shared" si="64"/>
        <v>0.22676479269877206</v>
      </c>
      <c r="AD327" s="49">
        <f t="shared" si="65"/>
        <v>0.22676479269877206</v>
      </c>
      <c r="AE327" s="49">
        <f t="shared" si="66"/>
        <v>0.56511606221569455</v>
      </c>
      <c r="AF327" s="49">
        <f t="shared" si="67"/>
        <v>0.79188085491446658</v>
      </c>
    </row>
    <row r="328" spans="1:32" outlineLevel="2" x14ac:dyDescent="0.35">
      <c r="A328" s="12" t="s">
        <v>94</v>
      </c>
      <c r="B328" s="12" t="s">
        <v>32</v>
      </c>
      <c r="C328" s="12" t="s">
        <v>49</v>
      </c>
      <c r="D328" s="12" t="s">
        <v>58</v>
      </c>
      <c r="E328" s="13"/>
      <c r="F328" s="12" t="s">
        <v>184</v>
      </c>
      <c r="G328" s="13">
        <v>1120</v>
      </c>
      <c r="H328" s="13">
        <v>3480</v>
      </c>
      <c r="I328" s="40" t="s">
        <v>204</v>
      </c>
      <c r="J328" s="47">
        <v>94304250</v>
      </c>
      <c r="K328" s="47">
        <v>157537275</v>
      </c>
      <c r="L328" s="47">
        <v>0</v>
      </c>
      <c r="M328" s="47">
        <v>0</v>
      </c>
      <c r="N328" s="47">
        <v>0</v>
      </c>
      <c r="O328" s="47">
        <v>0</v>
      </c>
      <c r="P328" s="47">
        <v>0</v>
      </c>
      <c r="Q328" s="47">
        <v>0</v>
      </c>
      <c r="R328" s="47">
        <v>0</v>
      </c>
      <c r="S328" s="47">
        <f t="shared" si="82"/>
        <v>157537275</v>
      </c>
      <c r="T328" s="47">
        <v>0</v>
      </c>
      <c r="U328" s="47">
        <v>67381942</v>
      </c>
      <c r="V328" s="47">
        <v>0</v>
      </c>
      <c r="W328" s="47">
        <v>54311955</v>
      </c>
      <c r="X328" s="47">
        <v>54311955</v>
      </c>
      <c r="Y328" s="47">
        <v>244400</v>
      </c>
      <c r="Z328" s="47">
        <v>35843378</v>
      </c>
      <c r="AA328" s="47">
        <v>0</v>
      </c>
      <c r="AB328" s="15">
        <f t="shared" si="71"/>
        <v>35843378</v>
      </c>
      <c r="AC328" s="49">
        <f t="shared" si="64"/>
        <v>0.34475621721906768</v>
      </c>
      <c r="AD328" s="49">
        <f t="shared" si="65"/>
        <v>0.34475621721906768</v>
      </c>
      <c r="AE328" s="49">
        <f t="shared" si="66"/>
        <v>0.42772062675325567</v>
      </c>
      <c r="AF328" s="49">
        <f t="shared" si="67"/>
        <v>0.7724768439723233</v>
      </c>
    </row>
    <row r="329" spans="1:32" outlineLevel="2" x14ac:dyDescent="0.35">
      <c r="A329" s="12" t="s">
        <v>126</v>
      </c>
      <c r="B329" s="12" t="s">
        <v>127</v>
      </c>
      <c r="C329" s="12" t="s">
        <v>49</v>
      </c>
      <c r="D329" s="12" t="s">
        <v>58</v>
      </c>
      <c r="E329" s="13"/>
      <c r="F329" s="12" t="s">
        <v>184</v>
      </c>
      <c r="G329" s="13">
        <v>1120</v>
      </c>
      <c r="H329" s="13">
        <v>3480</v>
      </c>
      <c r="I329" s="40" t="s">
        <v>204</v>
      </c>
      <c r="J329" s="47">
        <v>866034</v>
      </c>
      <c r="K329" s="47">
        <v>866034</v>
      </c>
      <c r="L329" s="47">
        <v>0</v>
      </c>
      <c r="M329" s="47">
        <v>0</v>
      </c>
      <c r="N329" s="47">
        <v>0</v>
      </c>
      <c r="O329" s="47">
        <v>0</v>
      </c>
      <c r="P329" s="47">
        <v>0</v>
      </c>
      <c r="Q329" s="47">
        <v>0</v>
      </c>
      <c r="R329" s="47">
        <v>0</v>
      </c>
      <c r="S329" s="47">
        <f t="shared" si="82"/>
        <v>866034</v>
      </c>
      <c r="T329" s="47">
        <v>0</v>
      </c>
      <c r="U329" s="47">
        <v>0</v>
      </c>
      <c r="V329" s="47">
        <v>0</v>
      </c>
      <c r="W329" s="47">
        <v>635100</v>
      </c>
      <c r="X329" s="47">
        <v>635100</v>
      </c>
      <c r="Y329" s="47">
        <v>160410</v>
      </c>
      <c r="Z329" s="47">
        <v>230934</v>
      </c>
      <c r="AA329" s="47">
        <v>0</v>
      </c>
      <c r="AB329" s="15">
        <f t="shared" si="71"/>
        <v>230934</v>
      </c>
      <c r="AC329" s="49">
        <f t="shared" si="64"/>
        <v>0.73334303272157908</v>
      </c>
      <c r="AD329" s="49">
        <f t="shared" si="65"/>
        <v>0.73334303272157908</v>
      </c>
      <c r="AE329" s="49">
        <f t="shared" si="66"/>
        <v>0</v>
      </c>
      <c r="AF329" s="49">
        <f t="shared" si="67"/>
        <v>0.73334303272157908</v>
      </c>
    </row>
    <row r="330" spans="1:32" outlineLevel="2" x14ac:dyDescent="0.35">
      <c r="A330" s="12" t="s">
        <v>126</v>
      </c>
      <c r="B330" s="12" t="s">
        <v>128</v>
      </c>
      <c r="C330" s="12" t="s">
        <v>49</v>
      </c>
      <c r="D330" s="12" t="s">
        <v>58</v>
      </c>
      <c r="E330" s="13"/>
      <c r="F330" s="12" t="s">
        <v>184</v>
      </c>
      <c r="G330" s="13">
        <v>1120</v>
      </c>
      <c r="H330" s="13">
        <v>3480</v>
      </c>
      <c r="I330" s="40" t="s">
        <v>204</v>
      </c>
      <c r="J330" s="47">
        <v>46473179</v>
      </c>
      <c r="K330" s="47">
        <v>123523179</v>
      </c>
      <c r="L330" s="47">
        <v>0</v>
      </c>
      <c r="M330" s="47">
        <v>0</v>
      </c>
      <c r="N330" s="47">
        <v>0</v>
      </c>
      <c r="O330" s="47">
        <v>0</v>
      </c>
      <c r="P330" s="47">
        <v>0</v>
      </c>
      <c r="Q330" s="47">
        <v>0</v>
      </c>
      <c r="R330" s="47">
        <v>0</v>
      </c>
      <c r="S330" s="47">
        <f t="shared" si="82"/>
        <v>123523179</v>
      </c>
      <c r="T330" s="47">
        <v>0</v>
      </c>
      <c r="U330" s="47">
        <v>81821451.069999993</v>
      </c>
      <c r="V330" s="47">
        <v>0</v>
      </c>
      <c r="W330" s="47">
        <v>40156427.93</v>
      </c>
      <c r="X330" s="47">
        <v>40156427.93</v>
      </c>
      <c r="Y330" s="47">
        <v>1545300</v>
      </c>
      <c r="Z330" s="47">
        <v>1545300</v>
      </c>
      <c r="AA330" s="47">
        <v>0</v>
      </c>
      <c r="AB330" s="15">
        <f t="shared" si="71"/>
        <v>1545300.0000000075</v>
      </c>
      <c r="AC330" s="49">
        <f t="shared" si="64"/>
        <v>0.32509224790919605</v>
      </c>
      <c r="AD330" s="49">
        <f t="shared" si="65"/>
        <v>0.32509224790919605</v>
      </c>
      <c r="AE330" s="49">
        <f t="shared" si="66"/>
        <v>0.66239754945102236</v>
      </c>
      <c r="AF330" s="49">
        <f t="shared" si="67"/>
        <v>0.98748979736021836</v>
      </c>
    </row>
    <row r="331" spans="1:32" outlineLevel="2" x14ac:dyDescent="0.35">
      <c r="A331" s="12" t="s">
        <v>126</v>
      </c>
      <c r="B331" s="12" t="s">
        <v>134</v>
      </c>
      <c r="C331" s="12" t="s">
        <v>49</v>
      </c>
      <c r="D331" s="12" t="s">
        <v>58</v>
      </c>
      <c r="E331" s="13"/>
      <c r="F331" s="12" t="s">
        <v>184</v>
      </c>
      <c r="G331" s="13">
        <v>1120</v>
      </c>
      <c r="H331" s="13">
        <v>3480</v>
      </c>
      <c r="I331" s="40" t="s">
        <v>204</v>
      </c>
      <c r="J331" s="47">
        <v>8077342</v>
      </c>
      <c r="K331" s="47">
        <v>8827342</v>
      </c>
      <c r="L331" s="47">
        <v>0</v>
      </c>
      <c r="M331" s="47">
        <v>0</v>
      </c>
      <c r="N331" s="47">
        <v>0</v>
      </c>
      <c r="O331" s="47">
        <v>0</v>
      </c>
      <c r="P331" s="47">
        <v>0</v>
      </c>
      <c r="Q331" s="47">
        <v>0</v>
      </c>
      <c r="R331" s="47">
        <v>0</v>
      </c>
      <c r="S331" s="47">
        <f t="shared" si="82"/>
        <v>8827342</v>
      </c>
      <c r="T331" s="47">
        <v>0</v>
      </c>
      <c r="U331" s="47">
        <v>0</v>
      </c>
      <c r="V331" s="47">
        <v>0</v>
      </c>
      <c r="W331" s="47">
        <v>1667700</v>
      </c>
      <c r="X331" s="47">
        <v>1667700</v>
      </c>
      <c r="Y331" s="47">
        <v>3120970</v>
      </c>
      <c r="Z331" s="47">
        <v>7159642</v>
      </c>
      <c r="AA331" s="47">
        <v>0</v>
      </c>
      <c r="AB331" s="15">
        <f t="shared" si="71"/>
        <v>7159642</v>
      </c>
      <c r="AC331" s="49">
        <f t="shared" si="64"/>
        <v>0.18892436704049759</v>
      </c>
      <c r="AD331" s="49">
        <f t="shared" si="65"/>
        <v>0.18892436704049759</v>
      </c>
      <c r="AE331" s="49">
        <f t="shared" si="66"/>
        <v>0</v>
      </c>
      <c r="AF331" s="49">
        <f t="shared" si="67"/>
        <v>0.18892436704049759</v>
      </c>
    </row>
    <row r="332" spans="1:32" outlineLevel="2" x14ac:dyDescent="0.35">
      <c r="A332" s="12" t="s">
        <v>136</v>
      </c>
      <c r="B332" s="12" t="s">
        <v>32</v>
      </c>
      <c r="C332" s="12" t="s">
        <v>49</v>
      </c>
      <c r="D332" s="12" t="s">
        <v>58</v>
      </c>
      <c r="E332" s="13"/>
      <c r="F332" s="12" t="s">
        <v>184</v>
      </c>
      <c r="G332" s="13">
        <v>1120</v>
      </c>
      <c r="H332" s="13">
        <v>3480</v>
      </c>
      <c r="I332" s="40" t="s">
        <v>204</v>
      </c>
      <c r="J332" s="47">
        <v>26150808</v>
      </c>
      <c r="K332" s="47">
        <v>26150808</v>
      </c>
      <c r="L332" s="47">
        <v>0</v>
      </c>
      <c r="M332" s="47">
        <v>0</v>
      </c>
      <c r="N332" s="47">
        <v>0</v>
      </c>
      <c r="O332" s="47">
        <v>0</v>
      </c>
      <c r="P332" s="47">
        <v>0</v>
      </c>
      <c r="Q332" s="47">
        <v>0</v>
      </c>
      <c r="R332" s="47">
        <v>0</v>
      </c>
      <c r="S332" s="47">
        <f t="shared" si="82"/>
        <v>26150808</v>
      </c>
      <c r="T332" s="47">
        <v>0</v>
      </c>
      <c r="U332" s="47">
        <v>3762706</v>
      </c>
      <c r="V332" s="47">
        <v>0</v>
      </c>
      <c r="W332" s="47">
        <v>13869900</v>
      </c>
      <c r="X332" s="47">
        <v>13869900</v>
      </c>
      <c r="Y332" s="47">
        <v>1980500</v>
      </c>
      <c r="Z332" s="47">
        <v>8518202</v>
      </c>
      <c r="AA332" s="47">
        <v>0</v>
      </c>
      <c r="AB332" s="15">
        <f t="shared" si="71"/>
        <v>8518202</v>
      </c>
      <c r="AC332" s="49">
        <f t="shared" si="64"/>
        <v>0.5303813174721026</v>
      </c>
      <c r="AD332" s="49">
        <f t="shared" si="65"/>
        <v>0.5303813174721026</v>
      </c>
      <c r="AE332" s="49">
        <f t="shared" si="66"/>
        <v>0.14388488493357451</v>
      </c>
      <c r="AF332" s="49">
        <f t="shared" si="67"/>
        <v>0.67426620240567714</v>
      </c>
    </row>
    <row r="333" spans="1:32" outlineLevel="2" x14ac:dyDescent="0.35">
      <c r="A333" s="12" t="s">
        <v>138</v>
      </c>
      <c r="B333" s="12" t="s">
        <v>32</v>
      </c>
      <c r="C333" s="12" t="s">
        <v>49</v>
      </c>
      <c r="D333" s="12" t="s">
        <v>58</v>
      </c>
      <c r="E333" s="13"/>
      <c r="F333" s="12" t="s">
        <v>184</v>
      </c>
      <c r="G333" s="13">
        <v>1120</v>
      </c>
      <c r="H333" s="13">
        <v>3480</v>
      </c>
      <c r="I333" s="40" t="s">
        <v>204</v>
      </c>
      <c r="J333" s="47">
        <v>19982020</v>
      </c>
      <c r="K333" s="47">
        <v>57645120</v>
      </c>
      <c r="L333" s="47">
        <v>0</v>
      </c>
      <c r="M333" s="47">
        <v>0</v>
      </c>
      <c r="N333" s="47">
        <v>0</v>
      </c>
      <c r="O333" s="47">
        <v>0</v>
      </c>
      <c r="P333" s="47">
        <v>0</v>
      </c>
      <c r="Q333" s="47">
        <v>0</v>
      </c>
      <c r="R333" s="47">
        <v>0</v>
      </c>
      <c r="S333" s="47">
        <f t="shared" si="82"/>
        <v>57645120</v>
      </c>
      <c r="T333" s="47">
        <v>0</v>
      </c>
      <c r="U333" s="47">
        <v>46161667</v>
      </c>
      <c r="V333" s="47">
        <v>0</v>
      </c>
      <c r="W333" s="47">
        <v>6872600</v>
      </c>
      <c r="X333" s="47">
        <v>6872600</v>
      </c>
      <c r="Y333" s="47">
        <v>2113100</v>
      </c>
      <c r="Z333" s="47">
        <v>4610853</v>
      </c>
      <c r="AA333" s="47">
        <v>0</v>
      </c>
      <c r="AB333" s="15">
        <f t="shared" si="71"/>
        <v>4610853</v>
      </c>
      <c r="AC333" s="49">
        <f t="shared" si="64"/>
        <v>0.11922258120028201</v>
      </c>
      <c r="AD333" s="49">
        <f t="shared" si="65"/>
        <v>0.11922258120028201</v>
      </c>
      <c r="AE333" s="49">
        <f t="shared" si="66"/>
        <v>0.80079054393502869</v>
      </c>
      <c r="AF333" s="49">
        <f t="shared" si="67"/>
        <v>0.92001312513531075</v>
      </c>
    </row>
    <row r="334" spans="1:32" outlineLevel="2" x14ac:dyDescent="0.35">
      <c r="A334" s="12" t="s">
        <v>141</v>
      </c>
      <c r="B334" s="12" t="s">
        <v>32</v>
      </c>
      <c r="C334" s="12" t="s">
        <v>49</v>
      </c>
      <c r="D334" s="12" t="s">
        <v>58</v>
      </c>
      <c r="E334" s="13"/>
      <c r="F334" s="12" t="s">
        <v>184</v>
      </c>
      <c r="G334" s="13">
        <v>1120</v>
      </c>
      <c r="H334" s="13">
        <v>3480</v>
      </c>
      <c r="I334" s="40" t="s">
        <v>204</v>
      </c>
      <c r="J334" s="47">
        <v>4529003</v>
      </c>
      <c r="K334" s="47">
        <v>4529003</v>
      </c>
      <c r="L334" s="47">
        <v>0</v>
      </c>
      <c r="M334" s="47">
        <v>0</v>
      </c>
      <c r="N334" s="47">
        <v>0</v>
      </c>
      <c r="O334" s="47">
        <v>0</v>
      </c>
      <c r="P334" s="47">
        <v>0</v>
      </c>
      <c r="Q334" s="47">
        <v>0</v>
      </c>
      <c r="R334" s="47">
        <v>0</v>
      </c>
      <c r="S334" s="47">
        <f t="shared" si="82"/>
        <v>4529003</v>
      </c>
      <c r="T334" s="47">
        <v>0</v>
      </c>
      <c r="U334" s="47">
        <v>3503403</v>
      </c>
      <c r="V334" s="47">
        <v>0</v>
      </c>
      <c r="W334" s="47">
        <v>830500</v>
      </c>
      <c r="X334" s="47">
        <v>830500</v>
      </c>
      <c r="Y334" s="47">
        <v>195100</v>
      </c>
      <c r="Z334" s="47">
        <v>195100</v>
      </c>
      <c r="AA334" s="47">
        <v>0</v>
      </c>
      <c r="AB334" s="15">
        <f t="shared" si="71"/>
        <v>195100</v>
      </c>
      <c r="AC334" s="49">
        <f t="shared" si="64"/>
        <v>0.18337369173745302</v>
      </c>
      <c r="AD334" s="49">
        <f t="shared" si="65"/>
        <v>0.18337369173745302</v>
      </c>
      <c r="AE334" s="49">
        <f t="shared" si="66"/>
        <v>0.77354839464668057</v>
      </c>
      <c r="AF334" s="49">
        <f t="shared" si="67"/>
        <v>0.95692208638413356</v>
      </c>
    </row>
    <row r="335" spans="1:32" outlineLevel="2" x14ac:dyDescent="0.35">
      <c r="A335" s="12" t="s">
        <v>142</v>
      </c>
      <c r="B335" s="12" t="s">
        <v>32</v>
      </c>
      <c r="C335" s="12" t="s">
        <v>49</v>
      </c>
      <c r="D335" s="12" t="s">
        <v>58</v>
      </c>
      <c r="E335" s="13"/>
      <c r="F335" s="12" t="s">
        <v>184</v>
      </c>
      <c r="G335" s="13">
        <v>1120</v>
      </c>
      <c r="H335" s="13">
        <v>3480</v>
      </c>
      <c r="I335" s="40" t="s">
        <v>204</v>
      </c>
      <c r="J335" s="47">
        <v>181269660</v>
      </c>
      <c r="K335" s="47">
        <v>156269660</v>
      </c>
      <c r="L335" s="47">
        <v>0</v>
      </c>
      <c r="M335" s="47">
        <v>0</v>
      </c>
      <c r="N335" s="47">
        <v>0</v>
      </c>
      <c r="O335" s="47">
        <v>0</v>
      </c>
      <c r="P335" s="47">
        <v>0</v>
      </c>
      <c r="Q335" s="47">
        <v>0</v>
      </c>
      <c r="R335" s="47">
        <v>0</v>
      </c>
      <c r="S335" s="47">
        <f t="shared" si="82"/>
        <v>156269660</v>
      </c>
      <c r="T335" s="47">
        <v>0</v>
      </c>
      <c r="U335" s="47">
        <v>32336121.02</v>
      </c>
      <c r="V335" s="47">
        <v>0</v>
      </c>
      <c r="W335" s="47">
        <v>87494299.980000004</v>
      </c>
      <c r="X335" s="47">
        <v>87494299.980000004</v>
      </c>
      <c r="Y335" s="47">
        <v>1121824</v>
      </c>
      <c r="Z335" s="47">
        <v>36439239</v>
      </c>
      <c r="AA335" s="47">
        <v>0</v>
      </c>
      <c r="AB335" s="15">
        <f t="shared" si="71"/>
        <v>36439239</v>
      </c>
      <c r="AC335" s="49">
        <f t="shared" si="64"/>
        <v>0.55989307188612303</v>
      </c>
      <c r="AD335" s="49">
        <f t="shared" si="65"/>
        <v>0.55989307188612303</v>
      </c>
      <c r="AE335" s="49">
        <f t="shared" si="66"/>
        <v>0.20692513837938856</v>
      </c>
      <c r="AF335" s="49">
        <f t="shared" si="67"/>
        <v>0.76681821026551156</v>
      </c>
    </row>
    <row r="336" spans="1:32" outlineLevel="2" x14ac:dyDescent="0.35">
      <c r="A336" s="12" t="s">
        <v>143</v>
      </c>
      <c r="B336" s="12" t="s">
        <v>32</v>
      </c>
      <c r="C336" s="12" t="s">
        <v>49</v>
      </c>
      <c r="D336" s="12" t="s">
        <v>58</v>
      </c>
      <c r="E336" s="13"/>
      <c r="F336" s="12" t="s">
        <v>184</v>
      </c>
      <c r="G336" s="13">
        <v>1120</v>
      </c>
      <c r="H336" s="13">
        <v>3460</v>
      </c>
      <c r="I336" s="40" t="s">
        <v>204</v>
      </c>
      <c r="J336" s="47">
        <v>9925104</v>
      </c>
      <c r="K336" s="47">
        <v>9925104</v>
      </c>
      <c r="L336" s="47">
        <v>0</v>
      </c>
      <c r="M336" s="47">
        <v>0</v>
      </c>
      <c r="N336" s="47">
        <v>0</v>
      </c>
      <c r="O336" s="47">
        <v>0</v>
      </c>
      <c r="P336" s="47">
        <v>0</v>
      </c>
      <c r="Q336" s="47">
        <v>0</v>
      </c>
      <c r="R336" s="47">
        <v>0</v>
      </c>
      <c r="S336" s="47">
        <f t="shared" si="82"/>
        <v>9925104</v>
      </c>
      <c r="T336" s="47">
        <v>0</v>
      </c>
      <c r="U336" s="47">
        <v>4009904</v>
      </c>
      <c r="V336" s="47">
        <v>0</v>
      </c>
      <c r="W336" s="47">
        <v>5878600</v>
      </c>
      <c r="X336" s="47">
        <v>5878600</v>
      </c>
      <c r="Y336" s="47">
        <v>36600</v>
      </c>
      <c r="Z336" s="47">
        <v>36600</v>
      </c>
      <c r="AA336" s="47">
        <v>0</v>
      </c>
      <c r="AB336" s="15">
        <f t="shared" si="71"/>
        <v>36600</v>
      </c>
      <c r="AC336" s="49">
        <f t="shared" si="64"/>
        <v>0.59229606057528461</v>
      </c>
      <c r="AD336" s="49">
        <f t="shared" si="65"/>
        <v>0.59229606057528461</v>
      </c>
      <c r="AE336" s="49">
        <f t="shared" si="66"/>
        <v>0.40401632063502813</v>
      </c>
      <c r="AF336" s="49">
        <f t="shared" si="67"/>
        <v>0.99631238121031274</v>
      </c>
    </row>
    <row r="337" spans="1:32" outlineLevel="1" x14ac:dyDescent="0.35">
      <c r="A337" s="34"/>
      <c r="B337" s="34"/>
      <c r="C337" s="34"/>
      <c r="D337" s="34" t="s">
        <v>604</v>
      </c>
      <c r="E337" s="33"/>
      <c r="F337" s="34"/>
      <c r="G337" s="33"/>
      <c r="H337" s="33"/>
      <c r="I337" s="51"/>
      <c r="J337" s="52">
        <f t="shared" ref="J337:AB337" si="83">SUBTOTAL(9,J327:J336)</f>
        <v>450882987</v>
      </c>
      <c r="K337" s="52">
        <f t="shared" si="83"/>
        <v>625388487</v>
      </c>
      <c r="L337" s="52">
        <f t="shared" si="83"/>
        <v>0</v>
      </c>
      <c r="M337" s="52">
        <f t="shared" si="83"/>
        <v>0</v>
      </c>
      <c r="N337" s="52">
        <f t="shared" si="83"/>
        <v>0</v>
      </c>
      <c r="O337" s="52">
        <f t="shared" si="83"/>
        <v>0</v>
      </c>
      <c r="P337" s="52">
        <f t="shared" si="83"/>
        <v>0</v>
      </c>
      <c r="Q337" s="52">
        <f t="shared" si="83"/>
        <v>0</v>
      </c>
      <c r="R337" s="52">
        <f t="shared" si="83"/>
        <v>0</v>
      </c>
      <c r="S337" s="52">
        <f t="shared" si="83"/>
        <v>625388487</v>
      </c>
      <c r="T337" s="52">
        <f t="shared" si="83"/>
        <v>0</v>
      </c>
      <c r="U337" s="52">
        <f t="shared" si="83"/>
        <v>284251445.94</v>
      </c>
      <c r="V337" s="52">
        <f t="shared" si="83"/>
        <v>0</v>
      </c>
      <c r="W337" s="52">
        <f t="shared" si="83"/>
        <v>229884335.66000003</v>
      </c>
      <c r="X337" s="52">
        <f t="shared" si="83"/>
        <v>229884335.66000003</v>
      </c>
      <c r="Y337" s="52">
        <f t="shared" si="83"/>
        <v>27191661.399999999</v>
      </c>
      <c r="Z337" s="52">
        <f t="shared" si="83"/>
        <v>111252705.40000001</v>
      </c>
      <c r="AA337" s="52">
        <f t="shared" si="83"/>
        <v>0</v>
      </c>
      <c r="AB337" s="54">
        <f t="shared" si="83"/>
        <v>111252705.40000001</v>
      </c>
      <c r="AC337" s="55">
        <f t="shared" si="64"/>
        <v>0.3675864529626367</v>
      </c>
      <c r="AD337" s="55">
        <f t="shared" si="65"/>
        <v>0.3675864529626367</v>
      </c>
      <c r="AE337" s="55">
        <f t="shared" si="66"/>
        <v>0.45451979345440047</v>
      </c>
      <c r="AF337" s="55">
        <f t="shared" si="67"/>
        <v>0.82210624641703722</v>
      </c>
    </row>
    <row r="338" spans="1:32" outlineLevel="2" x14ac:dyDescent="0.35">
      <c r="A338" s="12" t="s">
        <v>31</v>
      </c>
      <c r="B338" s="12" t="s">
        <v>32</v>
      </c>
      <c r="C338" s="12" t="s">
        <v>49</v>
      </c>
      <c r="D338" s="12" t="s">
        <v>59</v>
      </c>
      <c r="E338" s="13"/>
      <c r="F338" s="12" t="s">
        <v>184</v>
      </c>
      <c r="G338" s="13">
        <v>1120</v>
      </c>
      <c r="H338" s="13">
        <v>3480</v>
      </c>
      <c r="I338" s="40" t="s">
        <v>6</v>
      </c>
      <c r="J338" s="47">
        <v>13000000</v>
      </c>
      <c r="K338" s="47">
        <v>12000000</v>
      </c>
      <c r="L338" s="47">
        <v>0</v>
      </c>
      <c r="M338" s="47">
        <v>0</v>
      </c>
      <c r="N338" s="47">
        <v>0</v>
      </c>
      <c r="O338" s="47">
        <v>0</v>
      </c>
      <c r="P338" s="47">
        <v>0</v>
      </c>
      <c r="Q338" s="47">
        <v>0</v>
      </c>
      <c r="R338" s="47">
        <v>0</v>
      </c>
      <c r="S338" s="47">
        <f>+K338+N338+P338+Q338</f>
        <v>12000000</v>
      </c>
      <c r="T338" s="47">
        <v>0</v>
      </c>
      <c r="U338" s="47">
        <v>0</v>
      </c>
      <c r="V338" s="47">
        <v>0</v>
      </c>
      <c r="W338" s="47">
        <v>5800385.25</v>
      </c>
      <c r="X338" s="47">
        <v>5800385.25</v>
      </c>
      <c r="Y338" s="47">
        <v>6199614.75</v>
      </c>
      <c r="Z338" s="47">
        <v>6199614.75</v>
      </c>
      <c r="AA338" s="47">
        <v>0</v>
      </c>
      <c r="AB338" s="15">
        <f t="shared" si="71"/>
        <v>6199614.75</v>
      </c>
      <c r="AC338" s="49">
        <f t="shared" si="64"/>
        <v>0.48336543749999999</v>
      </c>
      <c r="AD338" s="49">
        <f t="shared" si="65"/>
        <v>0.48336543749999999</v>
      </c>
      <c r="AE338" s="49">
        <f t="shared" si="66"/>
        <v>0</v>
      </c>
      <c r="AF338" s="49">
        <f t="shared" si="67"/>
        <v>0.48336543749999999</v>
      </c>
    </row>
    <row r="339" spans="1:32" outlineLevel="2" x14ac:dyDescent="0.35">
      <c r="A339" s="12" t="s">
        <v>126</v>
      </c>
      <c r="B339" s="12" t="s">
        <v>134</v>
      </c>
      <c r="C339" s="12" t="s">
        <v>49</v>
      </c>
      <c r="D339" s="12" t="s">
        <v>59</v>
      </c>
      <c r="E339" s="13"/>
      <c r="F339" s="12" t="s">
        <v>184</v>
      </c>
      <c r="G339" s="13">
        <v>1120</v>
      </c>
      <c r="H339" s="13">
        <v>3480</v>
      </c>
      <c r="I339" s="40" t="s">
        <v>6</v>
      </c>
      <c r="J339" s="47">
        <v>4500000</v>
      </c>
      <c r="K339" s="47">
        <v>4500000</v>
      </c>
      <c r="L339" s="47">
        <v>0</v>
      </c>
      <c r="M339" s="47">
        <v>0</v>
      </c>
      <c r="N339" s="47">
        <v>0</v>
      </c>
      <c r="O339" s="47">
        <v>0</v>
      </c>
      <c r="P339" s="47">
        <v>0</v>
      </c>
      <c r="Q339" s="47">
        <v>0</v>
      </c>
      <c r="R339" s="47">
        <v>0</v>
      </c>
      <c r="S339" s="47">
        <f>+K339+N339+P339+Q339</f>
        <v>4500000</v>
      </c>
      <c r="T339" s="47">
        <v>0</v>
      </c>
      <c r="U339" s="47">
        <v>0</v>
      </c>
      <c r="V339" s="47">
        <v>0</v>
      </c>
      <c r="W339" s="47">
        <v>1788981.43</v>
      </c>
      <c r="X339" s="47">
        <v>0</v>
      </c>
      <c r="Y339" s="47">
        <v>2461018.5699999998</v>
      </c>
      <c r="Z339" s="47">
        <v>2711018.57</v>
      </c>
      <c r="AA339" s="47">
        <v>0</v>
      </c>
      <c r="AB339" s="15">
        <f t="shared" si="71"/>
        <v>2711018.5700000003</v>
      </c>
      <c r="AC339" s="49">
        <f t="shared" si="64"/>
        <v>0.39755142888888889</v>
      </c>
      <c r="AD339" s="49">
        <f t="shared" si="65"/>
        <v>0.39755142888888889</v>
      </c>
      <c r="AE339" s="49">
        <f t="shared" si="66"/>
        <v>0</v>
      </c>
      <c r="AF339" s="49">
        <f t="shared" si="67"/>
        <v>0.39755142888888889</v>
      </c>
    </row>
    <row r="340" spans="1:32" outlineLevel="1" x14ac:dyDescent="0.35">
      <c r="A340" s="34"/>
      <c r="B340" s="34"/>
      <c r="C340" s="34"/>
      <c r="D340" s="34" t="s">
        <v>605</v>
      </c>
      <c r="E340" s="33"/>
      <c r="F340" s="34"/>
      <c r="G340" s="33"/>
      <c r="H340" s="33"/>
      <c r="I340" s="51"/>
      <c r="J340" s="52">
        <f t="shared" ref="J340:AB340" si="84">SUBTOTAL(9,J338:J339)</f>
        <v>17500000</v>
      </c>
      <c r="K340" s="52">
        <f t="shared" si="84"/>
        <v>16500000</v>
      </c>
      <c r="L340" s="52">
        <f t="shared" si="84"/>
        <v>0</v>
      </c>
      <c r="M340" s="52">
        <f t="shared" si="84"/>
        <v>0</v>
      </c>
      <c r="N340" s="52">
        <f t="shared" si="84"/>
        <v>0</v>
      </c>
      <c r="O340" s="52">
        <f t="shared" si="84"/>
        <v>0</v>
      </c>
      <c r="P340" s="52">
        <f t="shared" si="84"/>
        <v>0</v>
      </c>
      <c r="Q340" s="52">
        <f t="shared" si="84"/>
        <v>0</v>
      </c>
      <c r="R340" s="52">
        <f t="shared" si="84"/>
        <v>0</v>
      </c>
      <c r="S340" s="52">
        <f t="shared" si="84"/>
        <v>16500000</v>
      </c>
      <c r="T340" s="52">
        <f t="shared" si="84"/>
        <v>0</v>
      </c>
      <c r="U340" s="52">
        <f t="shared" si="84"/>
        <v>0</v>
      </c>
      <c r="V340" s="52">
        <f t="shared" si="84"/>
        <v>0</v>
      </c>
      <c r="W340" s="52">
        <f t="shared" si="84"/>
        <v>7589366.6799999997</v>
      </c>
      <c r="X340" s="52">
        <f t="shared" si="84"/>
        <v>5800385.25</v>
      </c>
      <c r="Y340" s="52">
        <f t="shared" si="84"/>
        <v>8660633.3200000003</v>
      </c>
      <c r="Z340" s="52">
        <f t="shared" si="84"/>
        <v>8910633.3200000003</v>
      </c>
      <c r="AA340" s="52">
        <f t="shared" si="84"/>
        <v>0</v>
      </c>
      <c r="AB340" s="54">
        <f t="shared" si="84"/>
        <v>8910633.3200000003</v>
      </c>
      <c r="AC340" s="55">
        <f t="shared" si="64"/>
        <v>0.45996161696969695</v>
      </c>
      <c r="AD340" s="55">
        <f t="shared" si="65"/>
        <v>0.45996161696969695</v>
      </c>
      <c r="AE340" s="55">
        <f t="shared" si="66"/>
        <v>0</v>
      </c>
      <c r="AF340" s="55">
        <f t="shared" si="67"/>
        <v>0.45996161696969695</v>
      </c>
    </row>
    <row r="341" spans="1:32" outlineLevel="2" x14ac:dyDescent="0.35">
      <c r="A341" s="12" t="s">
        <v>31</v>
      </c>
      <c r="B341" s="12" t="s">
        <v>32</v>
      </c>
      <c r="C341" s="12" t="s">
        <v>49</v>
      </c>
      <c r="D341" s="12" t="s">
        <v>60</v>
      </c>
      <c r="E341" s="13"/>
      <c r="F341" s="12" t="s">
        <v>184</v>
      </c>
      <c r="G341" s="13">
        <v>1120</v>
      </c>
      <c r="H341" s="13">
        <v>3480</v>
      </c>
      <c r="I341" s="40" t="s">
        <v>205</v>
      </c>
      <c r="J341" s="47">
        <v>13000000</v>
      </c>
      <c r="K341" s="47">
        <v>11600000</v>
      </c>
      <c r="L341" s="47">
        <v>0</v>
      </c>
      <c r="M341" s="47">
        <v>0</v>
      </c>
      <c r="N341" s="47">
        <v>0</v>
      </c>
      <c r="O341" s="47">
        <v>0</v>
      </c>
      <c r="P341" s="47">
        <v>0</v>
      </c>
      <c r="Q341" s="47">
        <v>0</v>
      </c>
      <c r="R341" s="47">
        <v>0</v>
      </c>
      <c r="S341" s="47">
        <f>+K341+N341+P341+Q341</f>
        <v>11600000</v>
      </c>
      <c r="T341" s="47">
        <v>0</v>
      </c>
      <c r="U341" s="47">
        <v>8291310</v>
      </c>
      <c r="V341" s="47">
        <v>0</v>
      </c>
      <c r="W341" s="47">
        <v>2502151</v>
      </c>
      <c r="X341" s="47">
        <v>2502151</v>
      </c>
      <c r="Y341" s="47">
        <v>806539</v>
      </c>
      <c r="Z341" s="47">
        <v>806539</v>
      </c>
      <c r="AA341" s="47">
        <v>0</v>
      </c>
      <c r="AB341" s="15">
        <f t="shared" si="71"/>
        <v>806539</v>
      </c>
      <c r="AC341" s="49">
        <f t="shared" si="64"/>
        <v>0.2157026724137931</v>
      </c>
      <c r="AD341" s="49">
        <f t="shared" si="65"/>
        <v>0.2157026724137931</v>
      </c>
      <c r="AE341" s="49">
        <f t="shared" si="66"/>
        <v>0.7147681034482759</v>
      </c>
      <c r="AF341" s="49">
        <f t="shared" si="67"/>
        <v>0.93047077586206894</v>
      </c>
    </row>
    <row r="342" spans="1:32" outlineLevel="2" x14ac:dyDescent="0.35">
      <c r="A342" s="12" t="s">
        <v>126</v>
      </c>
      <c r="B342" s="12" t="s">
        <v>134</v>
      </c>
      <c r="C342" s="12" t="s">
        <v>49</v>
      </c>
      <c r="D342" s="12" t="s">
        <v>60</v>
      </c>
      <c r="E342" s="13"/>
      <c r="F342" s="12" t="s">
        <v>184</v>
      </c>
      <c r="G342" s="13">
        <v>1120</v>
      </c>
      <c r="H342" s="13">
        <v>3480</v>
      </c>
      <c r="I342" s="40" t="s">
        <v>205</v>
      </c>
      <c r="J342" s="47">
        <v>4500000</v>
      </c>
      <c r="K342" s="47">
        <v>4500000</v>
      </c>
      <c r="L342" s="47">
        <v>0</v>
      </c>
      <c r="M342" s="47">
        <v>0</v>
      </c>
      <c r="N342" s="47">
        <v>0</v>
      </c>
      <c r="O342" s="47">
        <v>0</v>
      </c>
      <c r="P342" s="47">
        <v>0</v>
      </c>
      <c r="Q342" s="47">
        <v>0</v>
      </c>
      <c r="R342" s="47">
        <v>0</v>
      </c>
      <c r="S342" s="47">
        <f>+K342+N342+P342+Q342</f>
        <v>4500000</v>
      </c>
      <c r="T342" s="47">
        <v>0</v>
      </c>
      <c r="U342" s="47">
        <v>0</v>
      </c>
      <c r="V342" s="47">
        <v>0</v>
      </c>
      <c r="W342" s="47">
        <v>616802.16</v>
      </c>
      <c r="X342" s="47">
        <v>616802.16</v>
      </c>
      <c r="Y342" s="47">
        <v>2758197.84</v>
      </c>
      <c r="Z342" s="47">
        <v>3883197.84</v>
      </c>
      <c r="AA342" s="47">
        <v>0</v>
      </c>
      <c r="AB342" s="15">
        <f t="shared" si="71"/>
        <v>3883197.84</v>
      </c>
      <c r="AC342" s="49">
        <f t="shared" si="64"/>
        <v>0.13706714666666667</v>
      </c>
      <c r="AD342" s="49">
        <f t="shared" si="65"/>
        <v>0.13706714666666667</v>
      </c>
      <c r="AE342" s="49">
        <f t="shared" si="66"/>
        <v>0</v>
      </c>
      <c r="AF342" s="49">
        <f t="shared" si="67"/>
        <v>0.13706714666666667</v>
      </c>
    </row>
    <row r="343" spans="1:32" outlineLevel="1" x14ac:dyDescent="0.35">
      <c r="A343" s="34"/>
      <c r="B343" s="34"/>
      <c r="C343" s="34"/>
      <c r="D343" s="34" t="s">
        <v>606</v>
      </c>
      <c r="E343" s="33"/>
      <c r="F343" s="34"/>
      <c r="G343" s="33"/>
      <c r="H343" s="33"/>
      <c r="I343" s="51"/>
      <c r="J343" s="52">
        <f t="shared" ref="J343:AB343" si="85">SUBTOTAL(9,J341:J342)</f>
        <v>17500000</v>
      </c>
      <c r="K343" s="52">
        <f t="shared" si="85"/>
        <v>16100000</v>
      </c>
      <c r="L343" s="52">
        <f t="shared" si="85"/>
        <v>0</v>
      </c>
      <c r="M343" s="52">
        <f t="shared" si="85"/>
        <v>0</v>
      </c>
      <c r="N343" s="52">
        <f t="shared" si="85"/>
        <v>0</v>
      </c>
      <c r="O343" s="52">
        <f t="shared" si="85"/>
        <v>0</v>
      </c>
      <c r="P343" s="52">
        <f t="shared" si="85"/>
        <v>0</v>
      </c>
      <c r="Q343" s="52">
        <f t="shared" si="85"/>
        <v>0</v>
      </c>
      <c r="R343" s="52">
        <f t="shared" si="85"/>
        <v>0</v>
      </c>
      <c r="S343" s="52">
        <f t="shared" si="85"/>
        <v>16100000</v>
      </c>
      <c r="T343" s="52">
        <f t="shared" si="85"/>
        <v>0</v>
      </c>
      <c r="U343" s="52">
        <f t="shared" si="85"/>
        <v>8291310</v>
      </c>
      <c r="V343" s="52">
        <f t="shared" si="85"/>
        <v>0</v>
      </c>
      <c r="W343" s="52">
        <f t="shared" si="85"/>
        <v>3118953.16</v>
      </c>
      <c r="X343" s="52">
        <f t="shared" si="85"/>
        <v>3118953.16</v>
      </c>
      <c r="Y343" s="52">
        <f t="shared" si="85"/>
        <v>3564736.84</v>
      </c>
      <c r="Z343" s="52">
        <f t="shared" si="85"/>
        <v>4689736.84</v>
      </c>
      <c r="AA343" s="52">
        <f t="shared" si="85"/>
        <v>0</v>
      </c>
      <c r="AB343" s="54">
        <f t="shared" si="85"/>
        <v>4689736.84</v>
      </c>
      <c r="AC343" s="55">
        <f t="shared" ref="AC343:AC398" si="86">IFERROR(W343/K343,0)</f>
        <v>0.19372379875776399</v>
      </c>
      <c r="AD343" s="55">
        <f t="shared" ref="AD343:AD398" si="87">IFERROR(W343/S343,0)</f>
        <v>0.19372379875776399</v>
      </c>
      <c r="AE343" s="55">
        <f t="shared" ref="AE343:AE398" si="88">IFERROR(((T343+U343+V343)/S343),0)</f>
        <v>0.51498819875776403</v>
      </c>
      <c r="AF343" s="55">
        <f t="shared" ref="AF343:AF398" si="89">+AD343+AE343</f>
        <v>0.70871199751552805</v>
      </c>
    </row>
    <row r="344" spans="1:32" outlineLevel="2" x14ac:dyDescent="0.35">
      <c r="A344" s="12" t="s">
        <v>31</v>
      </c>
      <c r="B344" s="12" t="s">
        <v>32</v>
      </c>
      <c r="C344" s="12" t="s">
        <v>49</v>
      </c>
      <c r="D344" s="12" t="s">
        <v>61</v>
      </c>
      <c r="E344" s="13"/>
      <c r="F344" s="12" t="s">
        <v>184</v>
      </c>
      <c r="G344" s="13">
        <v>1120</v>
      </c>
      <c r="H344" s="13">
        <v>3480</v>
      </c>
      <c r="I344" s="40" t="s">
        <v>206</v>
      </c>
      <c r="J344" s="47">
        <v>240000</v>
      </c>
      <c r="K344" s="47">
        <v>680000</v>
      </c>
      <c r="L344" s="47">
        <v>0</v>
      </c>
      <c r="M344" s="47">
        <v>0</v>
      </c>
      <c r="N344" s="47">
        <v>0</v>
      </c>
      <c r="O344" s="47">
        <v>0</v>
      </c>
      <c r="P344" s="47">
        <v>0</v>
      </c>
      <c r="Q344" s="47">
        <v>0</v>
      </c>
      <c r="R344" s="47">
        <v>0</v>
      </c>
      <c r="S344" s="47">
        <f>+K344+N344+P344+Q344</f>
        <v>680000</v>
      </c>
      <c r="T344" s="47">
        <v>0</v>
      </c>
      <c r="U344" s="47">
        <v>536875</v>
      </c>
      <c r="V344" s="47">
        <v>0</v>
      </c>
      <c r="W344" s="47">
        <v>143125</v>
      </c>
      <c r="X344" s="47">
        <v>143125</v>
      </c>
      <c r="Y344" s="47">
        <v>0</v>
      </c>
      <c r="Z344" s="47">
        <v>0</v>
      </c>
      <c r="AA344" s="47">
        <v>0</v>
      </c>
      <c r="AB344" s="15">
        <f t="shared" si="71"/>
        <v>0</v>
      </c>
      <c r="AC344" s="49">
        <f t="shared" si="86"/>
        <v>0.21047794117647059</v>
      </c>
      <c r="AD344" s="49">
        <f t="shared" si="87"/>
        <v>0.21047794117647059</v>
      </c>
      <c r="AE344" s="49">
        <f t="shared" si="88"/>
        <v>0.78952205882352944</v>
      </c>
      <c r="AF344" s="49">
        <f t="shared" si="89"/>
        <v>1</v>
      </c>
    </row>
    <row r="345" spans="1:32" outlineLevel="2" x14ac:dyDescent="0.35">
      <c r="A345" s="12" t="s">
        <v>94</v>
      </c>
      <c r="B345" s="12" t="s">
        <v>32</v>
      </c>
      <c r="C345" s="12" t="s">
        <v>49</v>
      </c>
      <c r="D345" s="12" t="s">
        <v>61</v>
      </c>
      <c r="E345" s="13"/>
      <c r="F345" s="12" t="s">
        <v>184</v>
      </c>
      <c r="G345" s="13">
        <v>1120</v>
      </c>
      <c r="H345" s="13">
        <v>3480</v>
      </c>
      <c r="I345" s="40" t="s">
        <v>206</v>
      </c>
      <c r="J345" s="47">
        <v>6218884729</v>
      </c>
      <c r="K345" s="47">
        <v>6218884729</v>
      </c>
      <c r="L345" s="47">
        <v>0</v>
      </c>
      <c r="M345" s="47">
        <v>0</v>
      </c>
      <c r="N345" s="48">
        <v>130000000</v>
      </c>
      <c r="O345" s="47">
        <v>0</v>
      </c>
      <c r="P345" s="47">
        <v>0</v>
      </c>
      <c r="Q345" s="47">
        <v>0</v>
      </c>
      <c r="R345" s="47">
        <v>0</v>
      </c>
      <c r="S345" s="47">
        <f>+K345+N345+P345+Q345</f>
        <v>6348884729</v>
      </c>
      <c r="T345" s="47">
        <v>0</v>
      </c>
      <c r="U345" s="47">
        <v>1565464156.0899999</v>
      </c>
      <c r="V345" s="47">
        <v>0</v>
      </c>
      <c r="W345" s="47">
        <v>3051794537</v>
      </c>
      <c r="X345" s="47">
        <v>3051794537</v>
      </c>
      <c r="Y345" s="47">
        <v>93643349.909999996</v>
      </c>
      <c r="Z345" s="47">
        <v>1601626035.9100001</v>
      </c>
      <c r="AA345" s="47">
        <v>0</v>
      </c>
      <c r="AB345" s="15">
        <f t="shared" si="71"/>
        <v>1731626035.9099998</v>
      </c>
      <c r="AC345" s="49">
        <f t="shared" si="86"/>
        <v>0.49073019841786492</v>
      </c>
      <c r="AD345" s="49">
        <f t="shared" si="87"/>
        <v>0.48068198861135758</v>
      </c>
      <c r="AE345" s="49">
        <f t="shared" si="88"/>
        <v>0.24657309478929113</v>
      </c>
      <c r="AF345" s="49">
        <f t="shared" si="89"/>
        <v>0.72725508340064871</v>
      </c>
    </row>
    <row r="346" spans="1:32" outlineLevel="2" x14ac:dyDescent="0.35">
      <c r="A346" s="12" t="s">
        <v>126</v>
      </c>
      <c r="B346" s="12" t="s">
        <v>128</v>
      </c>
      <c r="C346" s="12" t="s">
        <v>49</v>
      </c>
      <c r="D346" s="12" t="s">
        <v>61</v>
      </c>
      <c r="E346" s="13"/>
      <c r="F346" s="12" t="s">
        <v>184</v>
      </c>
      <c r="G346" s="13">
        <v>1120</v>
      </c>
      <c r="H346" s="13">
        <v>3480</v>
      </c>
      <c r="I346" s="40" t="s">
        <v>206</v>
      </c>
      <c r="J346" s="47">
        <v>5000000</v>
      </c>
      <c r="K346" s="47">
        <v>92001023</v>
      </c>
      <c r="L346" s="47">
        <v>0</v>
      </c>
      <c r="M346" s="47">
        <v>0</v>
      </c>
      <c r="N346" s="47">
        <v>0</v>
      </c>
      <c r="O346" s="47">
        <v>0</v>
      </c>
      <c r="P346" s="47">
        <v>0</v>
      </c>
      <c r="Q346" s="47">
        <v>0</v>
      </c>
      <c r="R346" s="47">
        <v>0</v>
      </c>
      <c r="S346" s="47">
        <f>+K346+N346+P346+Q346</f>
        <v>92001023</v>
      </c>
      <c r="T346" s="47">
        <v>0</v>
      </c>
      <c r="U346" s="47">
        <v>69363927</v>
      </c>
      <c r="V346" s="47">
        <v>0</v>
      </c>
      <c r="W346" s="47">
        <v>3089872</v>
      </c>
      <c r="X346" s="47">
        <v>3089872</v>
      </c>
      <c r="Y346" s="47">
        <v>19482667</v>
      </c>
      <c r="Z346" s="47">
        <v>19547224</v>
      </c>
      <c r="AA346" s="47">
        <v>0</v>
      </c>
      <c r="AB346" s="15">
        <f t="shared" si="71"/>
        <v>19547224</v>
      </c>
      <c r="AC346" s="49">
        <f t="shared" si="86"/>
        <v>3.358519176466114E-2</v>
      </c>
      <c r="AD346" s="49">
        <f t="shared" si="87"/>
        <v>3.358519176466114E-2</v>
      </c>
      <c r="AE346" s="49">
        <f t="shared" si="88"/>
        <v>0.75394734469419977</v>
      </c>
      <c r="AF346" s="49">
        <f t="shared" si="89"/>
        <v>0.7875325364588609</v>
      </c>
    </row>
    <row r="347" spans="1:32" outlineLevel="2" x14ac:dyDescent="0.35">
      <c r="A347" s="12" t="s">
        <v>126</v>
      </c>
      <c r="B347" s="12" t="s">
        <v>134</v>
      </c>
      <c r="C347" s="12" t="s">
        <v>49</v>
      </c>
      <c r="D347" s="12" t="s">
        <v>61</v>
      </c>
      <c r="E347" s="13"/>
      <c r="F347" s="12" t="s">
        <v>184</v>
      </c>
      <c r="G347" s="13">
        <v>1120</v>
      </c>
      <c r="H347" s="13">
        <v>3480</v>
      </c>
      <c r="I347" s="40" t="s">
        <v>206</v>
      </c>
      <c r="J347" s="47">
        <v>2000000</v>
      </c>
      <c r="K347" s="47">
        <v>2000000</v>
      </c>
      <c r="L347" s="47">
        <v>0</v>
      </c>
      <c r="M347" s="47">
        <v>0</v>
      </c>
      <c r="N347" s="47">
        <v>0</v>
      </c>
      <c r="O347" s="47">
        <v>0</v>
      </c>
      <c r="P347" s="47">
        <v>0</v>
      </c>
      <c r="Q347" s="47">
        <v>0</v>
      </c>
      <c r="R347" s="47">
        <v>0</v>
      </c>
      <c r="S347" s="47">
        <f>+K347+N347+P347+Q347</f>
        <v>2000000</v>
      </c>
      <c r="T347" s="47">
        <v>0</v>
      </c>
      <c r="U347" s="47">
        <v>0</v>
      </c>
      <c r="V347" s="47">
        <v>0</v>
      </c>
      <c r="W347" s="47">
        <v>507709</v>
      </c>
      <c r="X347" s="47">
        <v>507709</v>
      </c>
      <c r="Y347" s="47">
        <v>0</v>
      </c>
      <c r="Z347" s="47">
        <v>1492291</v>
      </c>
      <c r="AA347" s="47">
        <v>0</v>
      </c>
      <c r="AB347" s="15">
        <f t="shared" si="71"/>
        <v>1492291</v>
      </c>
      <c r="AC347" s="49">
        <f t="shared" si="86"/>
        <v>0.25385449999999998</v>
      </c>
      <c r="AD347" s="49">
        <f t="shared" si="87"/>
        <v>0.25385449999999998</v>
      </c>
      <c r="AE347" s="49">
        <f t="shared" si="88"/>
        <v>0</v>
      </c>
      <c r="AF347" s="49">
        <f t="shared" si="89"/>
        <v>0.25385449999999998</v>
      </c>
    </row>
    <row r="348" spans="1:32" outlineLevel="1" x14ac:dyDescent="0.35">
      <c r="A348" s="34"/>
      <c r="B348" s="34"/>
      <c r="C348" s="34"/>
      <c r="D348" s="34" t="s">
        <v>607</v>
      </c>
      <c r="E348" s="33"/>
      <c r="F348" s="34"/>
      <c r="G348" s="33"/>
      <c r="H348" s="33"/>
      <c r="I348" s="51"/>
      <c r="J348" s="52">
        <f t="shared" ref="J348:AB348" si="90">SUBTOTAL(9,J344:J347)</f>
        <v>6226124729</v>
      </c>
      <c r="K348" s="52">
        <f t="shared" si="90"/>
        <v>6313565752</v>
      </c>
      <c r="L348" s="52">
        <f t="shared" si="90"/>
        <v>0</v>
      </c>
      <c r="M348" s="52">
        <f t="shared" si="90"/>
        <v>0</v>
      </c>
      <c r="N348" s="52">
        <f t="shared" si="90"/>
        <v>130000000</v>
      </c>
      <c r="O348" s="52">
        <f t="shared" si="90"/>
        <v>0</v>
      </c>
      <c r="P348" s="52">
        <f t="shared" si="90"/>
        <v>0</v>
      </c>
      <c r="Q348" s="52">
        <f t="shared" si="90"/>
        <v>0</v>
      </c>
      <c r="R348" s="52">
        <f t="shared" si="90"/>
        <v>0</v>
      </c>
      <c r="S348" s="52">
        <f t="shared" si="90"/>
        <v>6443565752</v>
      </c>
      <c r="T348" s="52">
        <f t="shared" si="90"/>
        <v>0</v>
      </c>
      <c r="U348" s="52">
        <f t="shared" si="90"/>
        <v>1635364958.0899999</v>
      </c>
      <c r="V348" s="52">
        <f t="shared" si="90"/>
        <v>0</v>
      </c>
      <c r="W348" s="52">
        <f t="shared" si="90"/>
        <v>3055535243</v>
      </c>
      <c r="X348" s="52">
        <f t="shared" si="90"/>
        <v>3055535243</v>
      </c>
      <c r="Y348" s="52">
        <f t="shared" si="90"/>
        <v>113126016.91</v>
      </c>
      <c r="Z348" s="52">
        <f t="shared" si="90"/>
        <v>1622665550.9100001</v>
      </c>
      <c r="AA348" s="52">
        <f t="shared" si="90"/>
        <v>0</v>
      </c>
      <c r="AB348" s="54">
        <f t="shared" si="90"/>
        <v>1752665550.9099998</v>
      </c>
      <c r="AC348" s="55">
        <f t="shared" si="86"/>
        <v>0.48396347848790094</v>
      </c>
      <c r="AD348" s="55">
        <f t="shared" si="87"/>
        <v>0.47419943562329619</v>
      </c>
      <c r="AE348" s="55">
        <f t="shared" si="88"/>
        <v>0.2537981330573687</v>
      </c>
      <c r="AF348" s="55">
        <f t="shared" si="89"/>
        <v>0.7279975686806649</v>
      </c>
    </row>
    <row r="349" spans="1:32" ht="202.5" outlineLevel="2" x14ac:dyDescent="0.35">
      <c r="A349" s="12" t="s">
        <v>31</v>
      </c>
      <c r="B349" s="12" t="s">
        <v>32</v>
      </c>
      <c r="C349" s="12" t="s">
        <v>49</v>
      </c>
      <c r="D349" s="12" t="s">
        <v>62</v>
      </c>
      <c r="E349" s="13"/>
      <c r="F349" s="12" t="s">
        <v>184</v>
      </c>
      <c r="G349" s="13">
        <v>1120</v>
      </c>
      <c r="H349" s="13">
        <v>3480</v>
      </c>
      <c r="I349" s="40" t="s">
        <v>407</v>
      </c>
      <c r="J349" s="47">
        <v>16861800</v>
      </c>
      <c r="K349" s="47">
        <v>14521800</v>
      </c>
      <c r="L349" s="47">
        <v>0</v>
      </c>
      <c r="M349" s="47">
        <v>0</v>
      </c>
      <c r="N349" s="47">
        <v>0</v>
      </c>
      <c r="O349" s="47">
        <v>0</v>
      </c>
      <c r="P349" s="47">
        <v>0</v>
      </c>
      <c r="Q349" s="47">
        <v>0</v>
      </c>
      <c r="R349" s="47">
        <v>0</v>
      </c>
      <c r="S349" s="47">
        <f>+K349+N349+P349+Q349</f>
        <v>14521800</v>
      </c>
      <c r="T349" s="47">
        <v>5175220</v>
      </c>
      <c r="U349" s="47">
        <v>1644573.02</v>
      </c>
      <c r="V349" s="47">
        <v>0</v>
      </c>
      <c r="W349" s="47">
        <v>1900131.98</v>
      </c>
      <c r="X349" s="47">
        <v>1900131.98</v>
      </c>
      <c r="Y349" s="47">
        <v>5801875</v>
      </c>
      <c r="Z349" s="47">
        <v>5801875</v>
      </c>
      <c r="AA349" s="47">
        <v>0</v>
      </c>
      <c r="AB349" s="15">
        <f t="shared" si="71"/>
        <v>5801875</v>
      </c>
      <c r="AC349" s="49">
        <f t="shared" si="86"/>
        <v>0.13084686333650097</v>
      </c>
      <c r="AD349" s="49">
        <f t="shared" si="87"/>
        <v>0.13084686333650097</v>
      </c>
      <c r="AE349" s="49">
        <f t="shared" si="88"/>
        <v>0.46962449696318637</v>
      </c>
      <c r="AF349" s="49">
        <f t="shared" si="89"/>
        <v>0.6004713602996874</v>
      </c>
    </row>
    <row r="350" spans="1:32" ht="108" outlineLevel="2" x14ac:dyDescent="0.35">
      <c r="A350" s="12" t="s">
        <v>126</v>
      </c>
      <c r="B350" s="12" t="s">
        <v>128</v>
      </c>
      <c r="C350" s="12" t="s">
        <v>49</v>
      </c>
      <c r="D350" s="12" t="s">
        <v>62</v>
      </c>
      <c r="E350" s="13"/>
      <c r="F350" s="12" t="s">
        <v>184</v>
      </c>
      <c r="G350" s="13">
        <v>1120</v>
      </c>
      <c r="H350" s="13">
        <v>3480</v>
      </c>
      <c r="I350" s="40" t="s">
        <v>280</v>
      </c>
      <c r="J350" s="47">
        <v>38878490</v>
      </c>
      <c r="K350" s="47">
        <v>63758490</v>
      </c>
      <c r="L350" s="47">
        <v>0</v>
      </c>
      <c r="M350" s="47">
        <v>0</v>
      </c>
      <c r="N350" s="48">
        <v>399999998</v>
      </c>
      <c r="O350" s="47">
        <v>0</v>
      </c>
      <c r="P350" s="47">
        <v>0</v>
      </c>
      <c r="Q350" s="47">
        <v>0</v>
      </c>
      <c r="R350" s="47">
        <v>0</v>
      </c>
      <c r="S350" s="47">
        <f>+K350+N350+P350+Q350</f>
        <v>463758488</v>
      </c>
      <c r="T350" s="47">
        <v>38700000</v>
      </c>
      <c r="U350" s="47">
        <v>0</v>
      </c>
      <c r="V350" s="47">
        <v>0</v>
      </c>
      <c r="W350" s="47">
        <v>0</v>
      </c>
      <c r="X350" s="47">
        <v>0</v>
      </c>
      <c r="Y350" s="47">
        <v>25058490</v>
      </c>
      <c r="Z350" s="47">
        <v>25058490</v>
      </c>
      <c r="AA350" s="47">
        <v>0</v>
      </c>
      <c r="AB350" s="15">
        <f t="shared" si="71"/>
        <v>425058488</v>
      </c>
      <c r="AC350" s="49">
        <f t="shared" si="86"/>
        <v>0</v>
      </c>
      <c r="AD350" s="49">
        <f t="shared" si="87"/>
        <v>0</v>
      </c>
      <c r="AE350" s="49">
        <f t="shared" si="88"/>
        <v>8.3448607413952061E-2</v>
      </c>
      <c r="AF350" s="49">
        <f t="shared" si="89"/>
        <v>8.3448607413952061E-2</v>
      </c>
    </row>
    <row r="351" spans="1:32" ht="81" outlineLevel="2" x14ac:dyDescent="0.35">
      <c r="A351" s="12" t="s">
        <v>126</v>
      </c>
      <c r="B351" s="12" t="s">
        <v>134</v>
      </c>
      <c r="C351" s="12" t="s">
        <v>49</v>
      </c>
      <c r="D351" s="12" t="s">
        <v>62</v>
      </c>
      <c r="E351" s="13"/>
      <c r="F351" s="12" t="s">
        <v>184</v>
      </c>
      <c r="G351" s="13">
        <v>1120</v>
      </c>
      <c r="H351" s="13">
        <v>3480</v>
      </c>
      <c r="I351" s="40" t="s">
        <v>295</v>
      </c>
      <c r="J351" s="47">
        <v>55055740</v>
      </c>
      <c r="K351" s="47">
        <v>104999813</v>
      </c>
      <c r="L351" s="47">
        <v>0</v>
      </c>
      <c r="M351" s="47">
        <v>0</v>
      </c>
      <c r="N351" s="47">
        <v>0</v>
      </c>
      <c r="O351" s="47">
        <v>0</v>
      </c>
      <c r="P351" s="47">
        <v>0</v>
      </c>
      <c r="Q351" s="47">
        <v>0</v>
      </c>
      <c r="R351" s="47">
        <v>0</v>
      </c>
      <c r="S351" s="47">
        <f>+K351+N351+P351+Q351</f>
        <v>104999813</v>
      </c>
      <c r="T351" s="47">
        <v>0</v>
      </c>
      <c r="U351" s="47">
        <v>0</v>
      </c>
      <c r="V351" s="47">
        <v>0</v>
      </c>
      <c r="W351" s="47">
        <v>275770</v>
      </c>
      <c r="X351" s="47">
        <v>275770</v>
      </c>
      <c r="Y351" s="47">
        <v>64891617.25</v>
      </c>
      <c r="Z351" s="47">
        <v>104724043</v>
      </c>
      <c r="AA351" s="47">
        <v>0</v>
      </c>
      <c r="AB351" s="15">
        <f t="shared" si="71"/>
        <v>104724043</v>
      </c>
      <c r="AC351" s="49">
        <f t="shared" si="86"/>
        <v>2.6263856298486933E-3</v>
      </c>
      <c r="AD351" s="49">
        <f t="shared" si="87"/>
        <v>2.6263856298486933E-3</v>
      </c>
      <c r="AE351" s="49">
        <f t="shared" si="88"/>
        <v>0</v>
      </c>
      <c r="AF351" s="49">
        <f t="shared" si="89"/>
        <v>2.6263856298486933E-3</v>
      </c>
    </row>
    <row r="352" spans="1:32" ht="81" outlineLevel="2" x14ac:dyDescent="0.35">
      <c r="A352" s="12" t="s">
        <v>138</v>
      </c>
      <c r="B352" s="12" t="s">
        <v>32</v>
      </c>
      <c r="C352" s="12" t="s">
        <v>49</v>
      </c>
      <c r="D352" s="12" t="s">
        <v>62</v>
      </c>
      <c r="E352" s="13"/>
      <c r="F352" s="12" t="s">
        <v>184</v>
      </c>
      <c r="G352" s="13">
        <v>1120</v>
      </c>
      <c r="H352" s="13">
        <v>3480</v>
      </c>
      <c r="I352" s="40" t="s">
        <v>307</v>
      </c>
      <c r="J352" s="47">
        <v>0</v>
      </c>
      <c r="K352" s="47">
        <v>6500000</v>
      </c>
      <c r="L352" s="47">
        <v>0</v>
      </c>
      <c r="M352" s="47">
        <v>0</v>
      </c>
      <c r="N352" s="47">
        <v>0</v>
      </c>
      <c r="O352" s="47">
        <v>0</v>
      </c>
      <c r="P352" s="47">
        <v>0</v>
      </c>
      <c r="Q352" s="47">
        <v>0</v>
      </c>
      <c r="R352" s="47">
        <v>0</v>
      </c>
      <c r="S352" s="47">
        <f>+K352+N352+P352+Q352</f>
        <v>6500000</v>
      </c>
      <c r="T352" s="47">
        <v>3598560</v>
      </c>
      <c r="U352" s="47">
        <v>0</v>
      </c>
      <c r="V352" s="47">
        <v>0</v>
      </c>
      <c r="W352" s="47">
        <v>0</v>
      </c>
      <c r="X352" s="47">
        <v>0</v>
      </c>
      <c r="Y352" s="47">
        <v>2901440</v>
      </c>
      <c r="Z352" s="47">
        <v>2901440</v>
      </c>
      <c r="AA352" s="47">
        <v>0</v>
      </c>
      <c r="AB352" s="15">
        <f t="shared" si="71"/>
        <v>2901440</v>
      </c>
      <c r="AC352" s="49">
        <f t="shared" si="86"/>
        <v>0</v>
      </c>
      <c r="AD352" s="49">
        <f t="shared" si="87"/>
        <v>0</v>
      </c>
      <c r="AE352" s="49">
        <f t="shared" si="88"/>
        <v>0.55362461538461538</v>
      </c>
      <c r="AF352" s="49">
        <f t="shared" si="89"/>
        <v>0.55362461538461538</v>
      </c>
    </row>
    <row r="353" spans="1:32" ht="81" outlineLevel="2" x14ac:dyDescent="0.35">
      <c r="A353" s="12" t="s">
        <v>142</v>
      </c>
      <c r="B353" s="12" t="s">
        <v>32</v>
      </c>
      <c r="C353" s="12" t="s">
        <v>49</v>
      </c>
      <c r="D353" s="12" t="s">
        <v>62</v>
      </c>
      <c r="E353" s="13"/>
      <c r="F353" s="12" t="s">
        <v>184</v>
      </c>
      <c r="G353" s="13">
        <v>1120</v>
      </c>
      <c r="H353" s="13">
        <v>3480</v>
      </c>
      <c r="I353" s="40" t="s">
        <v>313</v>
      </c>
      <c r="J353" s="47">
        <v>32989000</v>
      </c>
      <c r="K353" s="47">
        <v>32989000</v>
      </c>
      <c r="L353" s="47">
        <v>0</v>
      </c>
      <c r="M353" s="47">
        <v>0</v>
      </c>
      <c r="N353" s="47">
        <v>0</v>
      </c>
      <c r="O353" s="47">
        <v>0</v>
      </c>
      <c r="P353" s="47">
        <v>0</v>
      </c>
      <c r="Q353" s="47">
        <v>0</v>
      </c>
      <c r="R353" s="47">
        <v>0</v>
      </c>
      <c r="S353" s="47">
        <f>+K353+N353+P353+Q353</f>
        <v>32989000</v>
      </c>
      <c r="T353" s="47">
        <v>0</v>
      </c>
      <c r="U353" s="47">
        <v>25221663.02</v>
      </c>
      <c r="V353" s="47">
        <v>261001.73</v>
      </c>
      <c r="W353" s="47">
        <v>7233888.8399999999</v>
      </c>
      <c r="X353" s="47">
        <v>6246771.4800000004</v>
      </c>
      <c r="Y353" s="47">
        <v>220144.39</v>
      </c>
      <c r="Z353" s="47">
        <v>272446.40999999997</v>
      </c>
      <c r="AA353" s="47">
        <v>0</v>
      </c>
      <c r="AB353" s="15">
        <f t="shared" si="71"/>
        <v>272446.41000000015</v>
      </c>
      <c r="AC353" s="49">
        <f t="shared" si="86"/>
        <v>0.21928184667616477</v>
      </c>
      <c r="AD353" s="49">
        <f t="shared" si="87"/>
        <v>0.21928184667616477</v>
      </c>
      <c r="AE353" s="49">
        <f t="shared" si="88"/>
        <v>0.77245944860408011</v>
      </c>
      <c r="AF353" s="49">
        <f t="shared" si="89"/>
        <v>0.99174129528024491</v>
      </c>
    </row>
    <row r="354" spans="1:32" outlineLevel="1" x14ac:dyDescent="0.35">
      <c r="A354" s="34"/>
      <c r="B354" s="34"/>
      <c r="C354" s="34"/>
      <c r="D354" s="34" t="s">
        <v>608</v>
      </c>
      <c r="E354" s="33"/>
      <c r="F354" s="34"/>
      <c r="G354" s="33"/>
      <c r="H354" s="33"/>
      <c r="I354" s="51"/>
      <c r="J354" s="52">
        <f t="shared" ref="J354:AB354" si="91">SUBTOTAL(9,J349:J353)</f>
        <v>143785030</v>
      </c>
      <c r="K354" s="52">
        <f t="shared" si="91"/>
        <v>222769103</v>
      </c>
      <c r="L354" s="52">
        <f t="shared" si="91"/>
        <v>0</v>
      </c>
      <c r="M354" s="52">
        <f t="shared" si="91"/>
        <v>0</v>
      </c>
      <c r="N354" s="52">
        <f t="shared" si="91"/>
        <v>399999998</v>
      </c>
      <c r="O354" s="52">
        <f t="shared" si="91"/>
        <v>0</v>
      </c>
      <c r="P354" s="52">
        <f t="shared" si="91"/>
        <v>0</v>
      </c>
      <c r="Q354" s="52">
        <f t="shared" si="91"/>
        <v>0</v>
      </c>
      <c r="R354" s="52">
        <f t="shared" si="91"/>
        <v>0</v>
      </c>
      <c r="S354" s="52">
        <f t="shared" si="91"/>
        <v>622769101</v>
      </c>
      <c r="T354" s="52">
        <f t="shared" si="91"/>
        <v>47473780</v>
      </c>
      <c r="U354" s="52">
        <f t="shared" si="91"/>
        <v>26866236.039999999</v>
      </c>
      <c r="V354" s="52">
        <f t="shared" si="91"/>
        <v>261001.73</v>
      </c>
      <c r="W354" s="52">
        <f t="shared" si="91"/>
        <v>9409790.8200000003</v>
      </c>
      <c r="X354" s="52">
        <f t="shared" si="91"/>
        <v>8422673.4600000009</v>
      </c>
      <c r="Y354" s="52">
        <f t="shared" si="91"/>
        <v>98873566.640000001</v>
      </c>
      <c r="Z354" s="52">
        <f t="shared" si="91"/>
        <v>138758294.41</v>
      </c>
      <c r="AA354" s="52">
        <f t="shared" si="91"/>
        <v>0</v>
      </c>
      <c r="AB354" s="54">
        <f t="shared" si="91"/>
        <v>538758292.40999997</v>
      </c>
      <c r="AC354" s="55">
        <f t="shared" si="86"/>
        <v>4.2240107327630623E-2</v>
      </c>
      <c r="AD354" s="55">
        <f t="shared" si="87"/>
        <v>1.5109598091636856E-2</v>
      </c>
      <c r="AE354" s="55">
        <f t="shared" si="88"/>
        <v>0.11978920863320096</v>
      </c>
      <c r="AF354" s="55">
        <f t="shared" si="89"/>
        <v>0.13489880672483781</v>
      </c>
    </row>
    <row r="355" spans="1:32" outlineLevel="2" x14ac:dyDescent="0.35">
      <c r="A355" s="12" t="s">
        <v>31</v>
      </c>
      <c r="B355" s="12" t="s">
        <v>32</v>
      </c>
      <c r="C355" s="12" t="s">
        <v>49</v>
      </c>
      <c r="D355" s="12" t="s">
        <v>63</v>
      </c>
      <c r="E355" s="13"/>
      <c r="F355" s="12" t="s">
        <v>184</v>
      </c>
      <c r="G355" s="13">
        <v>1120</v>
      </c>
      <c r="H355" s="13">
        <v>3480</v>
      </c>
      <c r="I355" s="40" t="s">
        <v>207</v>
      </c>
      <c r="J355" s="47">
        <v>9600000</v>
      </c>
      <c r="K355" s="47">
        <v>9600000</v>
      </c>
      <c r="L355" s="47">
        <v>0</v>
      </c>
      <c r="M355" s="47">
        <v>0</v>
      </c>
      <c r="N355" s="47">
        <v>0</v>
      </c>
      <c r="O355" s="47">
        <v>0</v>
      </c>
      <c r="P355" s="47">
        <v>0</v>
      </c>
      <c r="Q355" s="47">
        <v>0</v>
      </c>
      <c r="R355" s="47">
        <v>0</v>
      </c>
      <c r="S355" s="47">
        <f>+K355+N355+P355+Q355</f>
        <v>9600000</v>
      </c>
      <c r="T355" s="47">
        <v>0</v>
      </c>
      <c r="U355" s="47">
        <v>0</v>
      </c>
      <c r="V355" s="47">
        <v>0</v>
      </c>
      <c r="W355" s="47">
        <v>0</v>
      </c>
      <c r="X355" s="47">
        <v>0</v>
      </c>
      <c r="Y355" s="47">
        <v>0</v>
      </c>
      <c r="Z355" s="47">
        <v>9600000</v>
      </c>
      <c r="AA355" s="47">
        <v>0</v>
      </c>
      <c r="AB355" s="15">
        <f t="shared" si="71"/>
        <v>9600000</v>
      </c>
      <c r="AC355" s="49">
        <f t="shared" si="86"/>
        <v>0</v>
      </c>
      <c r="AD355" s="49">
        <f t="shared" si="87"/>
        <v>0</v>
      </c>
      <c r="AE355" s="49">
        <f t="shared" si="88"/>
        <v>0</v>
      </c>
      <c r="AF355" s="49">
        <f t="shared" si="89"/>
        <v>0</v>
      </c>
    </row>
    <row r="356" spans="1:32" outlineLevel="2" x14ac:dyDescent="0.35">
      <c r="A356" s="12" t="s">
        <v>126</v>
      </c>
      <c r="B356" s="12" t="s">
        <v>127</v>
      </c>
      <c r="C356" s="12" t="s">
        <v>49</v>
      </c>
      <c r="D356" s="12" t="s">
        <v>63</v>
      </c>
      <c r="E356" s="13"/>
      <c r="F356" s="12" t="s">
        <v>184</v>
      </c>
      <c r="G356" s="13">
        <v>1120</v>
      </c>
      <c r="H356" s="13">
        <v>3480</v>
      </c>
      <c r="I356" s="40" t="s">
        <v>207</v>
      </c>
      <c r="J356" s="47">
        <v>200000</v>
      </c>
      <c r="K356" s="47">
        <v>200000</v>
      </c>
      <c r="L356" s="47">
        <v>0</v>
      </c>
      <c r="M356" s="47">
        <v>0</v>
      </c>
      <c r="N356" s="47">
        <v>0</v>
      </c>
      <c r="O356" s="47">
        <v>0</v>
      </c>
      <c r="P356" s="47">
        <v>0</v>
      </c>
      <c r="Q356" s="47">
        <v>0</v>
      </c>
      <c r="R356" s="47">
        <v>0</v>
      </c>
      <c r="S356" s="47">
        <f>+K356+N356+P356+Q356</f>
        <v>200000</v>
      </c>
      <c r="T356" s="47">
        <v>0</v>
      </c>
      <c r="U356" s="47">
        <v>0</v>
      </c>
      <c r="V356" s="47">
        <v>0</v>
      </c>
      <c r="W356" s="47">
        <v>0</v>
      </c>
      <c r="X356" s="47">
        <v>0</v>
      </c>
      <c r="Y356" s="47">
        <v>0</v>
      </c>
      <c r="Z356" s="47">
        <v>200000</v>
      </c>
      <c r="AA356" s="47">
        <v>0</v>
      </c>
      <c r="AB356" s="15">
        <f t="shared" si="71"/>
        <v>200000</v>
      </c>
      <c r="AC356" s="49">
        <f t="shared" si="86"/>
        <v>0</v>
      </c>
      <c r="AD356" s="49">
        <f t="shared" si="87"/>
        <v>0</v>
      </c>
      <c r="AE356" s="49">
        <f t="shared" si="88"/>
        <v>0</v>
      </c>
      <c r="AF356" s="49">
        <f t="shared" si="89"/>
        <v>0</v>
      </c>
    </row>
    <row r="357" spans="1:32" outlineLevel="2" x14ac:dyDescent="0.35">
      <c r="A357" s="12" t="s">
        <v>126</v>
      </c>
      <c r="B357" s="12" t="s">
        <v>134</v>
      </c>
      <c r="C357" s="12" t="s">
        <v>49</v>
      </c>
      <c r="D357" s="12" t="s">
        <v>63</v>
      </c>
      <c r="E357" s="13"/>
      <c r="F357" s="12" t="s">
        <v>184</v>
      </c>
      <c r="G357" s="13">
        <v>1120</v>
      </c>
      <c r="H357" s="13">
        <v>3480</v>
      </c>
      <c r="I357" s="40" t="s">
        <v>207</v>
      </c>
      <c r="J357" s="47">
        <v>85000</v>
      </c>
      <c r="K357" s="47">
        <v>4532885</v>
      </c>
      <c r="L357" s="47">
        <v>0</v>
      </c>
      <c r="M357" s="47">
        <v>0</v>
      </c>
      <c r="N357" s="47">
        <v>0</v>
      </c>
      <c r="O357" s="47">
        <v>0</v>
      </c>
      <c r="P357" s="47">
        <v>0</v>
      </c>
      <c r="Q357" s="47">
        <v>0</v>
      </c>
      <c r="R357" s="47">
        <v>0</v>
      </c>
      <c r="S357" s="47">
        <f>+K357+N357+P357+Q357</f>
        <v>4532885</v>
      </c>
      <c r="T357" s="47">
        <v>0</v>
      </c>
      <c r="U357" s="47">
        <v>0</v>
      </c>
      <c r="V357" s="47">
        <v>0</v>
      </c>
      <c r="W357" s="47">
        <v>0</v>
      </c>
      <c r="X357" s="47">
        <v>0</v>
      </c>
      <c r="Y357" s="47">
        <v>4511635</v>
      </c>
      <c r="Z357" s="47">
        <v>4532885</v>
      </c>
      <c r="AA357" s="47">
        <v>0</v>
      </c>
      <c r="AB357" s="15">
        <f t="shared" si="71"/>
        <v>4532885</v>
      </c>
      <c r="AC357" s="49">
        <f t="shared" si="86"/>
        <v>0</v>
      </c>
      <c r="AD357" s="49">
        <f t="shared" si="87"/>
        <v>0</v>
      </c>
      <c r="AE357" s="49">
        <f t="shared" si="88"/>
        <v>0</v>
      </c>
      <c r="AF357" s="49">
        <f t="shared" si="89"/>
        <v>0</v>
      </c>
    </row>
    <row r="358" spans="1:32" outlineLevel="1" x14ac:dyDescent="0.35">
      <c r="A358" s="34"/>
      <c r="B358" s="34"/>
      <c r="C358" s="34"/>
      <c r="D358" s="34" t="s">
        <v>609</v>
      </c>
      <c r="E358" s="33"/>
      <c r="F358" s="34"/>
      <c r="G358" s="33"/>
      <c r="H358" s="33"/>
      <c r="I358" s="51"/>
      <c r="J358" s="52">
        <f t="shared" ref="J358:AB358" si="92">SUBTOTAL(9,J355:J357)</f>
        <v>9885000</v>
      </c>
      <c r="K358" s="52">
        <f t="shared" si="92"/>
        <v>14332885</v>
      </c>
      <c r="L358" s="52">
        <f t="shared" si="92"/>
        <v>0</v>
      </c>
      <c r="M358" s="52">
        <f t="shared" si="92"/>
        <v>0</v>
      </c>
      <c r="N358" s="52">
        <f t="shared" si="92"/>
        <v>0</v>
      </c>
      <c r="O358" s="52">
        <f t="shared" si="92"/>
        <v>0</v>
      </c>
      <c r="P358" s="52">
        <f t="shared" si="92"/>
        <v>0</v>
      </c>
      <c r="Q358" s="52">
        <f t="shared" si="92"/>
        <v>0</v>
      </c>
      <c r="R358" s="52">
        <f t="shared" si="92"/>
        <v>0</v>
      </c>
      <c r="S358" s="52">
        <f t="shared" si="92"/>
        <v>14332885</v>
      </c>
      <c r="T358" s="52">
        <f t="shared" si="92"/>
        <v>0</v>
      </c>
      <c r="U358" s="52">
        <f t="shared" si="92"/>
        <v>0</v>
      </c>
      <c r="V358" s="52">
        <f t="shared" si="92"/>
        <v>0</v>
      </c>
      <c r="W358" s="52">
        <f t="shared" si="92"/>
        <v>0</v>
      </c>
      <c r="X358" s="52">
        <f t="shared" si="92"/>
        <v>0</v>
      </c>
      <c r="Y358" s="52">
        <f t="shared" si="92"/>
        <v>4511635</v>
      </c>
      <c r="Z358" s="52">
        <f t="shared" si="92"/>
        <v>14332885</v>
      </c>
      <c r="AA358" s="52">
        <f t="shared" si="92"/>
        <v>0</v>
      </c>
      <c r="AB358" s="54">
        <f t="shared" si="92"/>
        <v>14332885</v>
      </c>
      <c r="AC358" s="55">
        <f t="shared" si="86"/>
        <v>0</v>
      </c>
      <c r="AD358" s="55">
        <f t="shared" si="87"/>
        <v>0</v>
      </c>
      <c r="AE358" s="55">
        <f t="shared" si="88"/>
        <v>0</v>
      </c>
      <c r="AF358" s="55">
        <f t="shared" si="89"/>
        <v>0</v>
      </c>
    </row>
    <row r="359" spans="1:32" outlineLevel="2" x14ac:dyDescent="0.35">
      <c r="A359" s="12" t="s">
        <v>94</v>
      </c>
      <c r="B359" s="12" t="s">
        <v>32</v>
      </c>
      <c r="C359" s="12" t="s">
        <v>49</v>
      </c>
      <c r="D359" s="12" t="s">
        <v>105</v>
      </c>
      <c r="E359" s="13"/>
      <c r="F359" s="12" t="s">
        <v>184</v>
      </c>
      <c r="G359" s="13">
        <v>1120</v>
      </c>
      <c r="H359" s="13">
        <v>3480</v>
      </c>
      <c r="I359" s="40" t="s">
        <v>18</v>
      </c>
      <c r="J359" s="47">
        <v>305257558</v>
      </c>
      <c r="K359" s="47">
        <v>305257558</v>
      </c>
      <c r="L359" s="47">
        <v>0</v>
      </c>
      <c r="M359" s="47">
        <v>0</v>
      </c>
      <c r="N359" s="47">
        <v>0</v>
      </c>
      <c r="O359" s="47">
        <v>0</v>
      </c>
      <c r="P359" s="47">
        <v>0</v>
      </c>
      <c r="Q359" s="47">
        <v>0</v>
      </c>
      <c r="R359" s="47">
        <v>0</v>
      </c>
      <c r="S359" s="47">
        <f>+K359+N359+P359+Q359</f>
        <v>305257558</v>
      </c>
      <c r="T359" s="47">
        <v>0</v>
      </c>
      <c r="U359" s="47">
        <v>157714827.69999999</v>
      </c>
      <c r="V359" s="47">
        <v>0</v>
      </c>
      <c r="W359" s="47">
        <v>18404829.030000001</v>
      </c>
      <c r="X359" s="47">
        <v>18269229.030000001</v>
      </c>
      <c r="Y359" s="47">
        <v>125247264.27</v>
      </c>
      <c r="Z359" s="47">
        <v>129137901.27</v>
      </c>
      <c r="AA359" s="47">
        <v>0</v>
      </c>
      <c r="AB359" s="15">
        <f t="shared" si="71"/>
        <v>129137901.27000001</v>
      </c>
      <c r="AC359" s="49">
        <f t="shared" si="86"/>
        <v>6.0292787345170337E-2</v>
      </c>
      <c r="AD359" s="49">
        <f t="shared" si="87"/>
        <v>6.0292787345170337E-2</v>
      </c>
      <c r="AE359" s="49">
        <f t="shared" si="88"/>
        <v>0.51666149966383468</v>
      </c>
      <c r="AF359" s="49">
        <f t="shared" si="89"/>
        <v>0.57695428700900497</v>
      </c>
    </row>
    <row r="360" spans="1:32" outlineLevel="2" x14ac:dyDescent="0.35">
      <c r="A360" s="12" t="s">
        <v>138</v>
      </c>
      <c r="B360" s="12" t="s">
        <v>32</v>
      </c>
      <c r="C360" s="12" t="s">
        <v>49</v>
      </c>
      <c r="D360" s="12" t="s">
        <v>105</v>
      </c>
      <c r="E360" s="13"/>
      <c r="F360" s="12" t="s">
        <v>184</v>
      </c>
      <c r="G360" s="13">
        <v>1120</v>
      </c>
      <c r="H360" s="13">
        <v>3480</v>
      </c>
      <c r="I360" s="40" t="s">
        <v>18</v>
      </c>
      <c r="J360" s="47">
        <v>19421981</v>
      </c>
      <c r="K360" s="47">
        <v>19421981</v>
      </c>
      <c r="L360" s="47">
        <v>0</v>
      </c>
      <c r="M360" s="47">
        <v>0</v>
      </c>
      <c r="N360" s="47">
        <v>0</v>
      </c>
      <c r="O360" s="47">
        <v>0</v>
      </c>
      <c r="P360" s="47">
        <v>0</v>
      </c>
      <c r="Q360" s="47">
        <v>0</v>
      </c>
      <c r="R360" s="47">
        <v>0</v>
      </c>
      <c r="S360" s="47">
        <f>+K360+N360+P360+Q360</f>
        <v>19421981</v>
      </c>
      <c r="T360" s="47">
        <v>2904345</v>
      </c>
      <c r="U360" s="47">
        <v>6590114.6500000004</v>
      </c>
      <c r="V360" s="47">
        <v>0</v>
      </c>
      <c r="W360" s="47">
        <v>1365165.59</v>
      </c>
      <c r="X360" s="47">
        <v>1365165.59</v>
      </c>
      <c r="Y360" s="47">
        <v>262355.76</v>
      </c>
      <c r="Z360" s="47">
        <v>8562355.7599999998</v>
      </c>
      <c r="AA360" s="47">
        <v>0</v>
      </c>
      <c r="AB360" s="15">
        <f t="shared" si="71"/>
        <v>8562355.7599999998</v>
      </c>
      <c r="AC360" s="49">
        <f t="shared" si="86"/>
        <v>7.0289719158926178E-2</v>
      </c>
      <c r="AD360" s="49">
        <f t="shared" si="87"/>
        <v>7.0289719158926178E-2</v>
      </c>
      <c r="AE360" s="49">
        <f t="shared" si="88"/>
        <v>0.48885124797516794</v>
      </c>
      <c r="AF360" s="49">
        <f t="shared" si="89"/>
        <v>0.55914096713409411</v>
      </c>
    </row>
    <row r="361" spans="1:32" outlineLevel="2" x14ac:dyDescent="0.35">
      <c r="A361" s="12" t="s">
        <v>142</v>
      </c>
      <c r="B361" s="12" t="s">
        <v>32</v>
      </c>
      <c r="C361" s="12" t="s">
        <v>49</v>
      </c>
      <c r="D361" s="12" t="s">
        <v>105</v>
      </c>
      <c r="E361" s="13"/>
      <c r="F361" s="12" t="s">
        <v>184</v>
      </c>
      <c r="G361" s="13">
        <v>1120</v>
      </c>
      <c r="H361" s="13">
        <v>3480</v>
      </c>
      <c r="I361" s="40" t="s">
        <v>18</v>
      </c>
      <c r="J361" s="47">
        <v>18500000</v>
      </c>
      <c r="K361" s="47">
        <v>18500000</v>
      </c>
      <c r="L361" s="47">
        <v>0</v>
      </c>
      <c r="M361" s="47">
        <v>0</v>
      </c>
      <c r="N361" s="47">
        <v>0</v>
      </c>
      <c r="O361" s="47">
        <v>0</v>
      </c>
      <c r="P361" s="47">
        <v>0</v>
      </c>
      <c r="Q361" s="47">
        <v>0</v>
      </c>
      <c r="R361" s="47">
        <v>0</v>
      </c>
      <c r="S361" s="47">
        <f>+K361+N361+P361+Q361</f>
        <v>18500000</v>
      </c>
      <c r="T361" s="47">
        <v>0</v>
      </c>
      <c r="U361" s="47">
        <v>14214001.68</v>
      </c>
      <c r="V361" s="47">
        <v>0</v>
      </c>
      <c r="W361" s="47">
        <v>469999.99</v>
      </c>
      <c r="X361" s="47">
        <v>469999.99</v>
      </c>
      <c r="Y361" s="47">
        <v>3815998.33</v>
      </c>
      <c r="Z361" s="47">
        <v>3815998.33</v>
      </c>
      <c r="AA361" s="47">
        <v>0</v>
      </c>
      <c r="AB361" s="15">
        <f t="shared" si="71"/>
        <v>3815998.33</v>
      </c>
      <c r="AC361" s="49">
        <f t="shared" si="86"/>
        <v>2.5405404864864863E-2</v>
      </c>
      <c r="AD361" s="49">
        <f t="shared" si="87"/>
        <v>2.5405404864864863E-2</v>
      </c>
      <c r="AE361" s="49">
        <f t="shared" si="88"/>
        <v>0.76832441513513516</v>
      </c>
      <c r="AF361" s="49">
        <f t="shared" si="89"/>
        <v>0.79372982000000003</v>
      </c>
    </row>
    <row r="362" spans="1:32" outlineLevel="1" x14ac:dyDescent="0.35">
      <c r="A362" s="34"/>
      <c r="B362" s="34"/>
      <c r="C362" s="34"/>
      <c r="D362" s="34" t="s">
        <v>610</v>
      </c>
      <c r="E362" s="33"/>
      <c r="F362" s="34"/>
      <c r="G362" s="33"/>
      <c r="H362" s="33"/>
      <c r="I362" s="51"/>
      <c r="J362" s="52">
        <f t="shared" ref="J362:AB362" si="93">SUBTOTAL(9,J359:J361)</f>
        <v>343179539</v>
      </c>
      <c r="K362" s="52">
        <f t="shared" si="93"/>
        <v>343179539</v>
      </c>
      <c r="L362" s="52">
        <f t="shared" si="93"/>
        <v>0</v>
      </c>
      <c r="M362" s="52">
        <f t="shared" si="93"/>
        <v>0</v>
      </c>
      <c r="N362" s="52">
        <f t="shared" si="93"/>
        <v>0</v>
      </c>
      <c r="O362" s="52">
        <f t="shared" si="93"/>
        <v>0</v>
      </c>
      <c r="P362" s="52">
        <f t="shared" si="93"/>
        <v>0</v>
      </c>
      <c r="Q362" s="52">
        <f t="shared" si="93"/>
        <v>0</v>
      </c>
      <c r="R362" s="52">
        <f t="shared" si="93"/>
        <v>0</v>
      </c>
      <c r="S362" s="52">
        <f t="shared" si="93"/>
        <v>343179539</v>
      </c>
      <c r="T362" s="52">
        <f t="shared" si="93"/>
        <v>2904345</v>
      </c>
      <c r="U362" s="52">
        <f t="shared" si="93"/>
        <v>178518944.03</v>
      </c>
      <c r="V362" s="52">
        <f t="shared" si="93"/>
        <v>0</v>
      </c>
      <c r="W362" s="52">
        <f t="shared" si="93"/>
        <v>20239994.609999999</v>
      </c>
      <c r="X362" s="52">
        <f t="shared" si="93"/>
        <v>20104394.609999999</v>
      </c>
      <c r="Y362" s="52">
        <f t="shared" si="93"/>
        <v>129325618.36</v>
      </c>
      <c r="Z362" s="52">
        <f t="shared" si="93"/>
        <v>141516255.36000001</v>
      </c>
      <c r="AA362" s="52">
        <f t="shared" si="93"/>
        <v>0</v>
      </c>
      <c r="AB362" s="54">
        <f t="shared" si="93"/>
        <v>141516255.36000001</v>
      </c>
      <c r="AC362" s="55">
        <f t="shared" si="86"/>
        <v>5.8977859428851323E-2</v>
      </c>
      <c r="AD362" s="55">
        <f t="shared" si="87"/>
        <v>5.8977859428851323E-2</v>
      </c>
      <c r="AE362" s="55">
        <f t="shared" si="88"/>
        <v>0.52865415449491582</v>
      </c>
      <c r="AF362" s="55">
        <f t="shared" si="89"/>
        <v>0.58763201392376718</v>
      </c>
    </row>
    <row r="363" spans="1:32" ht="27" outlineLevel="2" x14ac:dyDescent="0.35">
      <c r="A363" s="12" t="s">
        <v>94</v>
      </c>
      <c r="B363" s="12" t="s">
        <v>32</v>
      </c>
      <c r="C363" s="12" t="s">
        <v>49</v>
      </c>
      <c r="D363" s="12" t="s">
        <v>106</v>
      </c>
      <c r="E363" s="13"/>
      <c r="F363" s="12" t="s">
        <v>184</v>
      </c>
      <c r="G363" s="13">
        <v>1120</v>
      </c>
      <c r="H363" s="13">
        <v>3480</v>
      </c>
      <c r="I363" s="40" t="s">
        <v>265</v>
      </c>
      <c r="J363" s="47">
        <v>1695000</v>
      </c>
      <c r="K363" s="47">
        <v>1845000</v>
      </c>
      <c r="L363" s="47">
        <v>0</v>
      </c>
      <c r="M363" s="47">
        <v>0</v>
      </c>
      <c r="N363" s="47">
        <v>0</v>
      </c>
      <c r="O363" s="47">
        <v>0</v>
      </c>
      <c r="P363" s="47">
        <v>0</v>
      </c>
      <c r="Q363" s="47">
        <v>0</v>
      </c>
      <c r="R363" s="47">
        <v>0</v>
      </c>
      <c r="S363" s="47">
        <f>+K363+N363+P363+Q363</f>
        <v>1845000</v>
      </c>
      <c r="T363" s="47">
        <v>0</v>
      </c>
      <c r="U363" s="47">
        <v>1130000</v>
      </c>
      <c r="V363" s="47">
        <v>0</v>
      </c>
      <c r="W363" s="47">
        <v>282500</v>
      </c>
      <c r="X363" s="47">
        <v>282500</v>
      </c>
      <c r="Y363" s="47">
        <v>8750</v>
      </c>
      <c r="Z363" s="47">
        <v>432500</v>
      </c>
      <c r="AA363" s="47">
        <v>0</v>
      </c>
      <c r="AB363" s="15">
        <f t="shared" si="71"/>
        <v>432500</v>
      </c>
      <c r="AC363" s="49">
        <f t="shared" si="86"/>
        <v>0.15311653116531165</v>
      </c>
      <c r="AD363" s="49">
        <f t="shared" si="87"/>
        <v>0.15311653116531165</v>
      </c>
      <c r="AE363" s="49">
        <f t="shared" si="88"/>
        <v>0.61246612466124661</v>
      </c>
      <c r="AF363" s="49">
        <f t="shared" si="89"/>
        <v>0.76558265582655827</v>
      </c>
    </row>
    <row r="364" spans="1:32" ht="27" outlineLevel="2" x14ac:dyDescent="0.35">
      <c r="A364" s="12" t="s">
        <v>142</v>
      </c>
      <c r="B364" s="12" t="s">
        <v>32</v>
      </c>
      <c r="C364" s="12" t="s">
        <v>49</v>
      </c>
      <c r="D364" s="12" t="s">
        <v>106</v>
      </c>
      <c r="E364" s="13"/>
      <c r="F364" s="12" t="s">
        <v>184</v>
      </c>
      <c r="G364" s="13">
        <v>1120</v>
      </c>
      <c r="H364" s="13">
        <v>3480</v>
      </c>
      <c r="I364" s="40" t="s">
        <v>265</v>
      </c>
      <c r="J364" s="47">
        <v>30400000</v>
      </c>
      <c r="K364" s="47">
        <v>18400000</v>
      </c>
      <c r="L364" s="47">
        <v>0</v>
      </c>
      <c r="M364" s="47">
        <v>0</v>
      </c>
      <c r="N364" s="47">
        <v>0</v>
      </c>
      <c r="O364" s="47">
        <v>0</v>
      </c>
      <c r="P364" s="47">
        <v>0</v>
      </c>
      <c r="Q364" s="47">
        <v>0</v>
      </c>
      <c r="R364" s="47">
        <v>0</v>
      </c>
      <c r="S364" s="47">
        <f>+K364+N364+P364+Q364</f>
        <v>18400000</v>
      </c>
      <c r="T364" s="47">
        <v>0</v>
      </c>
      <c r="U364" s="47">
        <v>3390000</v>
      </c>
      <c r="V364" s="47">
        <v>0</v>
      </c>
      <c r="W364" s="47">
        <v>9385527.8200000003</v>
      </c>
      <c r="X364" s="47">
        <v>9385527.8200000003</v>
      </c>
      <c r="Y364" s="47">
        <v>4564472.18</v>
      </c>
      <c r="Z364" s="47">
        <v>5624472.1799999997</v>
      </c>
      <c r="AA364" s="47">
        <v>0</v>
      </c>
      <c r="AB364" s="15">
        <f t="shared" si="71"/>
        <v>5624472.1799999997</v>
      </c>
      <c r="AC364" s="49">
        <f t="shared" si="86"/>
        <v>0.51008303369565222</v>
      </c>
      <c r="AD364" s="49">
        <f t="shared" si="87"/>
        <v>0.51008303369565222</v>
      </c>
      <c r="AE364" s="49">
        <f t="shared" si="88"/>
        <v>0.1842391304347826</v>
      </c>
      <c r="AF364" s="49">
        <f t="shared" si="89"/>
        <v>0.69432216413043479</v>
      </c>
    </row>
    <row r="365" spans="1:32" outlineLevel="1" x14ac:dyDescent="0.35">
      <c r="A365" s="34"/>
      <c r="B365" s="34"/>
      <c r="C365" s="34"/>
      <c r="D365" s="34" t="s">
        <v>611</v>
      </c>
      <c r="E365" s="33"/>
      <c r="F365" s="34"/>
      <c r="G365" s="33"/>
      <c r="H365" s="33"/>
      <c r="I365" s="51"/>
      <c r="J365" s="52">
        <f t="shared" ref="J365:AB365" si="94">SUBTOTAL(9,J363:J364)</f>
        <v>32095000</v>
      </c>
      <c r="K365" s="52">
        <f t="shared" si="94"/>
        <v>20245000</v>
      </c>
      <c r="L365" s="52">
        <f t="shared" si="94"/>
        <v>0</v>
      </c>
      <c r="M365" s="52">
        <f t="shared" si="94"/>
        <v>0</v>
      </c>
      <c r="N365" s="52">
        <f t="shared" si="94"/>
        <v>0</v>
      </c>
      <c r="O365" s="52">
        <f t="shared" si="94"/>
        <v>0</v>
      </c>
      <c r="P365" s="52">
        <f t="shared" si="94"/>
        <v>0</v>
      </c>
      <c r="Q365" s="52">
        <f t="shared" si="94"/>
        <v>0</v>
      </c>
      <c r="R365" s="52">
        <f t="shared" si="94"/>
        <v>0</v>
      </c>
      <c r="S365" s="52">
        <f t="shared" si="94"/>
        <v>20245000</v>
      </c>
      <c r="T365" s="52">
        <f t="shared" si="94"/>
        <v>0</v>
      </c>
      <c r="U365" s="52">
        <f t="shared" si="94"/>
        <v>4520000</v>
      </c>
      <c r="V365" s="52">
        <f t="shared" si="94"/>
        <v>0</v>
      </c>
      <c r="W365" s="52">
        <f t="shared" si="94"/>
        <v>9668027.8200000003</v>
      </c>
      <c r="X365" s="52">
        <f t="shared" si="94"/>
        <v>9668027.8200000003</v>
      </c>
      <c r="Y365" s="52">
        <f t="shared" si="94"/>
        <v>4573222.18</v>
      </c>
      <c r="Z365" s="52">
        <f t="shared" si="94"/>
        <v>6056972.1799999997</v>
      </c>
      <c r="AA365" s="52">
        <f t="shared" si="94"/>
        <v>0</v>
      </c>
      <c r="AB365" s="54">
        <f t="shared" si="94"/>
        <v>6056972.1799999997</v>
      </c>
      <c r="AC365" s="55">
        <f t="shared" si="86"/>
        <v>0.47755138651518897</v>
      </c>
      <c r="AD365" s="55">
        <f t="shared" si="87"/>
        <v>0.47755138651518897</v>
      </c>
      <c r="AE365" s="55">
        <f t="shared" si="88"/>
        <v>0.22326500370461844</v>
      </c>
      <c r="AF365" s="55">
        <f t="shared" si="89"/>
        <v>0.70081639021980746</v>
      </c>
    </row>
    <row r="366" spans="1:32" outlineLevel="2" x14ac:dyDescent="0.35">
      <c r="A366" s="12" t="s">
        <v>94</v>
      </c>
      <c r="B366" s="12" t="s">
        <v>32</v>
      </c>
      <c r="C366" s="12" t="s">
        <v>49</v>
      </c>
      <c r="D366" s="12" t="s">
        <v>107</v>
      </c>
      <c r="E366" s="13"/>
      <c r="F366" s="12" t="s">
        <v>184</v>
      </c>
      <c r="G366" s="13">
        <v>1120</v>
      </c>
      <c r="H366" s="13">
        <v>3480</v>
      </c>
      <c r="I366" s="40" t="s">
        <v>266</v>
      </c>
      <c r="J366" s="47">
        <v>175000000</v>
      </c>
      <c r="K366" s="47">
        <v>175000000</v>
      </c>
      <c r="L366" s="47">
        <v>0</v>
      </c>
      <c r="M366" s="47">
        <v>0</v>
      </c>
      <c r="N366" s="47">
        <v>0</v>
      </c>
      <c r="O366" s="47">
        <v>0</v>
      </c>
      <c r="P366" s="47">
        <v>0</v>
      </c>
      <c r="Q366" s="47">
        <v>0</v>
      </c>
      <c r="R366" s="47">
        <v>0</v>
      </c>
      <c r="S366" s="47">
        <f>+K366+N366+P366+Q366</f>
        <v>175000000</v>
      </c>
      <c r="T366" s="47">
        <v>0</v>
      </c>
      <c r="U366" s="47">
        <v>36986540.109999999</v>
      </c>
      <c r="V366" s="47">
        <v>0</v>
      </c>
      <c r="W366" s="47">
        <v>99124486.519999996</v>
      </c>
      <c r="X366" s="47">
        <v>98383072.450000003</v>
      </c>
      <c r="Y366" s="47">
        <v>31888973.370000001</v>
      </c>
      <c r="Z366" s="47">
        <v>38888973.369999997</v>
      </c>
      <c r="AA366" s="47">
        <v>0</v>
      </c>
      <c r="AB366" s="15">
        <f t="shared" si="71"/>
        <v>38888973.36999999</v>
      </c>
      <c r="AC366" s="49">
        <f t="shared" si="86"/>
        <v>0.56642563725714279</v>
      </c>
      <c r="AD366" s="49">
        <f t="shared" si="87"/>
        <v>0.56642563725714279</v>
      </c>
      <c r="AE366" s="49">
        <f t="shared" si="88"/>
        <v>0.21135165777142856</v>
      </c>
      <c r="AF366" s="49">
        <f t="shared" si="89"/>
        <v>0.77777729502857129</v>
      </c>
    </row>
    <row r="367" spans="1:32" outlineLevel="1" x14ac:dyDescent="0.35">
      <c r="A367" s="34"/>
      <c r="B367" s="34"/>
      <c r="C367" s="34"/>
      <c r="D367" s="34" t="s">
        <v>612</v>
      </c>
      <c r="E367" s="33"/>
      <c r="F367" s="34"/>
      <c r="G367" s="33"/>
      <c r="H367" s="33"/>
      <c r="I367" s="51"/>
      <c r="J367" s="52">
        <f t="shared" ref="J367:AB367" si="95">SUBTOTAL(9,J366:J366)</f>
        <v>175000000</v>
      </c>
      <c r="K367" s="52">
        <f t="shared" si="95"/>
        <v>175000000</v>
      </c>
      <c r="L367" s="52">
        <f t="shared" si="95"/>
        <v>0</v>
      </c>
      <c r="M367" s="52">
        <f t="shared" si="95"/>
        <v>0</v>
      </c>
      <c r="N367" s="52">
        <f t="shared" si="95"/>
        <v>0</v>
      </c>
      <c r="O367" s="52">
        <f t="shared" si="95"/>
        <v>0</v>
      </c>
      <c r="P367" s="52">
        <f t="shared" si="95"/>
        <v>0</v>
      </c>
      <c r="Q367" s="52">
        <f t="shared" si="95"/>
        <v>0</v>
      </c>
      <c r="R367" s="52">
        <f t="shared" si="95"/>
        <v>0</v>
      </c>
      <c r="S367" s="52">
        <f t="shared" si="95"/>
        <v>175000000</v>
      </c>
      <c r="T367" s="52">
        <f t="shared" si="95"/>
        <v>0</v>
      </c>
      <c r="U367" s="52">
        <f t="shared" si="95"/>
        <v>36986540.109999999</v>
      </c>
      <c r="V367" s="52">
        <f t="shared" si="95"/>
        <v>0</v>
      </c>
      <c r="W367" s="52">
        <f t="shared" si="95"/>
        <v>99124486.519999996</v>
      </c>
      <c r="X367" s="52">
        <f t="shared" si="95"/>
        <v>98383072.450000003</v>
      </c>
      <c r="Y367" s="52">
        <f t="shared" si="95"/>
        <v>31888973.370000001</v>
      </c>
      <c r="Z367" s="52">
        <f t="shared" si="95"/>
        <v>38888973.369999997</v>
      </c>
      <c r="AA367" s="52">
        <f t="shared" si="95"/>
        <v>0</v>
      </c>
      <c r="AB367" s="54">
        <f t="shared" si="95"/>
        <v>38888973.36999999</v>
      </c>
      <c r="AC367" s="55">
        <f t="shared" si="86"/>
        <v>0.56642563725714279</v>
      </c>
      <c r="AD367" s="55">
        <f t="shared" si="87"/>
        <v>0.56642563725714279</v>
      </c>
      <c r="AE367" s="55">
        <f t="shared" si="88"/>
        <v>0.21135165777142856</v>
      </c>
      <c r="AF367" s="55">
        <f t="shared" si="89"/>
        <v>0.77777729502857129</v>
      </c>
    </row>
    <row r="368" spans="1:32" outlineLevel="2" x14ac:dyDescent="0.35">
      <c r="A368" s="12" t="s">
        <v>94</v>
      </c>
      <c r="B368" s="12" t="s">
        <v>32</v>
      </c>
      <c r="C368" s="12" t="s">
        <v>49</v>
      </c>
      <c r="D368" s="12" t="s">
        <v>108</v>
      </c>
      <c r="E368" s="13"/>
      <c r="F368" s="12" t="s">
        <v>184</v>
      </c>
      <c r="G368" s="13">
        <v>1120</v>
      </c>
      <c r="H368" s="13">
        <v>3480</v>
      </c>
      <c r="I368" s="40" t="s">
        <v>267</v>
      </c>
      <c r="J368" s="47">
        <v>80425470</v>
      </c>
      <c r="K368" s="47">
        <v>80425470</v>
      </c>
      <c r="L368" s="47">
        <v>0</v>
      </c>
      <c r="M368" s="47">
        <v>0</v>
      </c>
      <c r="N368" s="47">
        <v>0</v>
      </c>
      <c r="O368" s="47">
        <v>0</v>
      </c>
      <c r="P368" s="47">
        <v>0</v>
      </c>
      <c r="Q368" s="47">
        <v>0</v>
      </c>
      <c r="R368" s="47">
        <v>0</v>
      </c>
      <c r="S368" s="47">
        <f>+K368+N368+P368+Q368</f>
        <v>80425470</v>
      </c>
      <c r="T368" s="47">
        <v>0</v>
      </c>
      <c r="U368" s="47">
        <v>20103755.129999999</v>
      </c>
      <c r="V368" s="47">
        <v>0</v>
      </c>
      <c r="W368" s="47">
        <v>45926358.030000001</v>
      </c>
      <c r="X368" s="47">
        <v>45926358.030000001</v>
      </c>
      <c r="Y368" s="47">
        <v>785235.84</v>
      </c>
      <c r="Z368" s="47">
        <v>14395356.84</v>
      </c>
      <c r="AA368" s="47">
        <v>0</v>
      </c>
      <c r="AB368" s="15">
        <f t="shared" si="71"/>
        <v>14395356.840000004</v>
      </c>
      <c r="AC368" s="49">
        <f t="shared" si="86"/>
        <v>0.57104245744538396</v>
      </c>
      <c r="AD368" s="49">
        <f t="shared" si="87"/>
        <v>0.57104245744538396</v>
      </c>
      <c r="AE368" s="49">
        <f t="shared" si="88"/>
        <v>0.24996751812578774</v>
      </c>
      <c r="AF368" s="49">
        <f t="shared" si="89"/>
        <v>0.82100997557117172</v>
      </c>
    </row>
    <row r="369" spans="1:32" outlineLevel="2" x14ac:dyDescent="0.35">
      <c r="A369" s="12" t="s">
        <v>126</v>
      </c>
      <c r="B369" s="12" t="s">
        <v>127</v>
      </c>
      <c r="C369" s="12" t="s">
        <v>49</v>
      </c>
      <c r="D369" s="12" t="s">
        <v>108</v>
      </c>
      <c r="E369" s="13"/>
      <c r="F369" s="12" t="s">
        <v>184</v>
      </c>
      <c r="G369" s="13">
        <v>1120</v>
      </c>
      <c r="H369" s="13">
        <v>3480</v>
      </c>
      <c r="I369" s="40" t="s">
        <v>267</v>
      </c>
      <c r="J369" s="47">
        <v>200000</v>
      </c>
      <c r="K369" s="47">
        <v>200000</v>
      </c>
      <c r="L369" s="47">
        <v>0</v>
      </c>
      <c r="M369" s="47">
        <v>0</v>
      </c>
      <c r="N369" s="47">
        <v>0</v>
      </c>
      <c r="O369" s="47">
        <v>0</v>
      </c>
      <c r="P369" s="47">
        <v>0</v>
      </c>
      <c r="Q369" s="47">
        <v>0</v>
      </c>
      <c r="R369" s="47">
        <v>0</v>
      </c>
      <c r="S369" s="47">
        <f>+K369+N369+P369+Q369</f>
        <v>200000</v>
      </c>
      <c r="T369" s="47">
        <v>0</v>
      </c>
      <c r="U369" s="47">
        <v>0</v>
      </c>
      <c r="V369" s="47">
        <v>0</v>
      </c>
      <c r="W369" s="47">
        <v>0</v>
      </c>
      <c r="X369" s="47">
        <v>0</v>
      </c>
      <c r="Y369" s="47">
        <v>150000</v>
      </c>
      <c r="Z369" s="47">
        <v>200000</v>
      </c>
      <c r="AA369" s="47">
        <v>0</v>
      </c>
      <c r="AB369" s="15">
        <f t="shared" si="71"/>
        <v>200000</v>
      </c>
      <c r="AC369" s="49">
        <f t="shared" si="86"/>
        <v>0</v>
      </c>
      <c r="AD369" s="49">
        <f t="shared" si="87"/>
        <v>0</v>
      </c>
      <c r="AE369" s="49">
        <f t="shared" si="88"/>
        <v>0</v>
      </c>
      <c r="AF369" s="49">
        <f t="shared" si="89"/>
        <v>0</v>
      </c>
    </row>
    <row r="370" spans="1:32" outlineLevel="2" x14ac:dyDescent="0.35">
      <c r="A370" s="12" t="s">
        <v>126</v>
      </c>
      <c r="B370" s="12" t="s">
        <v>134</v>
      </c>
      <c r="C370" s="12" t="s">
        <v>49</v>
      </c>
      <c r="D370" s="12" t="s">
        <v>108</v>
      </c>
      <c r="E370" s="13"/>
      <c r="F370" s="12" t="s">
        <v>184</v>
      </c>
      <c r="G370" s="13">
        <v>1120</v>
      </c>
      <c r="H370" s="13">
        <v>3480</v>
      </c>
      <c r="I370" s="40" t="s">
        <v>267</v>
      </c>
      <c r="J370" s="47">
        <v>28400000</v>
      </c>
      <c r="K370" s="47">
        <v>27900000</v>
      </c>
      <c r="L370" s="47">
        <v>0</v>
      </c>
      <c r="M370" s="47">
        <v>0</v>
      </c>
      <c r="N370" s="47">
        <v>0</v>
      </c>
      <c r="O370" s="47">
        <v>0</v>
      </c>
      <c r="P370" s="47">
        <v>0</v>
      </c>
      <c r="Q370" s="47">
        <v>0</v>
      </c>
      <c r="R370" s="47">
        <v>0</v>
      </c>
      <c r="S370" s="47">
        <f>+K370+N370+P370+Q370</f>
        <v>27900000</v>
      </c>
      <c r="T370" s="47">
        <v>0</v>
      </c>
      <c r="U370" s="47">
        <v>0</v>
      </c>
      <c r="V370" s="47">
        <v>0</v>
      </c>
      <c r="W370" s="47">
        <v>0</v>
      </c>
      <c r="X370" s="47">
        <v>0</v>
      </c>
      <c r="Y370" s="47">
        <v>4200000</v>
      </c>
      <c r="Z370" s="47">
        <v>27900000</v>
      </c>
      <c r="AA370" s="47">
        <v>0</v>
      </c>
      <c r="AB370" s="15">
        <f t="shared" si="71"/>
        <v>27900000</v>
      </c>
      <c r="AC370" s="49">
        <f t="shared" si="86"/>
        <v>0</v>
      </c>
      <c r="AD370" s="49">
        <f t="shared" si="87"/>
        <v>0</v>
      </c>
      <c r="AE370" s="49">
        <f t="shared" si="88"/>
        <v>0</v>
      </c>
      <c r="AF370" s="49">
        <f t="shared" si="89"/>
        <v>0</v>
      </c>
    </row>
    <row r="371" spans="1:32" outlineLevel="2" x14ac:dyDescent="0.35">
      <c r="A371" s="12" t="s">
        <v>138</v>
      </c>
      <c r="B371" s="12" t="s">
        <v>32</v>
      </c>
      <c r="C371" s="12" t="s">
        <v>49</v>
      </c>
      <c r="D371" s="12" t="s">
        <v>108</v>
      </c>
      <c r="E371" s="13"/>
      <c r="F371" s="12" t="s">
        <v>184</v>
      </c>
      <c r="G371" s="13">
        <v>1120</v>
      </c>
      <c r="H371" s="13">
        <v>3480</v>
      </c>
      <c r="I371" s="40" t="s">
        <v>267</v>
      </c>
      <c r="J371" s="47">
        <v>158370065</v>
      </c>
      <c r="K371" s="47">
        <v>123706965</v>
      </c>
      <c r="L371" s="47">
        <v>0</v>
      </c>
      <c r="M371" s="47">
        <v>0</v>
      </c>
      <c r="N371" s="47">
        <v>0</v>
      </c>
      <c r="O371" s="47">
        <v>0</v>
      </c>
      <c r="P371" s="47">
        <v>0</v>
      </c>
      <c r="Q371" s="47">
        <v>0</v>
      </c>
      <c r="R371" s="47">
        <v>0</v>
      </c>
      <c r="S371" s="47">
        <f>+K371+N371+P371+Q371</f>
        <v>123706965</v>
      </c>
      <c r="T371" s="47">
        <v>82685150</v>
      </c>
      <c r="U371" s="47">
        <v>0</v>
      </c>
      <c r="V371" s="47">
        <v>0</v>
      </c>
      <c r="W371" s="47">
        <v>0</v>
      </c>
      <c r="X371" s="47">
        <v>0</v>
      </c>
      <c r="Y371" s="47">
        <v>0</v>
      </c>
      <c r="Z371" s="47">
        <v>41021815</v>
      </c>
      <c r="AA371" s="47">
        <v>0</v>
      </c>
      <c r="AB371" s="15">
        <f t="shared" si="71"/>
        <v>41021815</v>
      </c>
      <c r="AC371" s="49">
        <f t="shared" si="86"/>
        <v>0</v>
      </c>
      <c r="AD371" s="49">
        <f t="shared" si="87"/>
        <v>0</v>
      </c>
      <c r="AE371" s="49">
        <f t="shared" si="88"/>
        <v>0.66839526780080649</v>
      </c>
      <c r="AF371" s="49">
        <f t="shared" si="89"/>
        <v>0.66839526780080649</v>
      </c>
    </row>
    <row r="372" spans="1:32" outlineLevel="2" x14ac:dyDescent="0.35">
      <c r="A372" s="12" t="s">
        <v>142</v>
      </c>
      <c r="B372" s="12" t="s">
        <v>32</v>
      </c>
      <c r="C372" s="12" t="s">
        <v>49</v>
      </c>
      <c r="D372" s="12" t="s">
        <v>108</v>
      </c>
      <c r="E372" s="13"/>
      <c r="F372" s="12" t="s">
        <v>184</v>
      </c>
      <c r="G372" s="13">
        <v>1120</v>
      </c>
      <c r="H372" s="13">
        <v>3480</v>
      </c>
      <c r="I372" s="40" t="s">
        <v>267</v>
      </c>
      <c r="J372" s="47">
        <v>114000000</v>
      </c>
      <c r="K372" s="47">
        <v>134000000</v>
      </c>
      <c r="L372" s="47">
        <v>0</v>
      </c>
      <c r="M372" s="47">
        <v>0</v>
      </c>
      <c r="N372" s="47">
        <v>0</v>
      </c>
      <c r="O372" s="47">
        <v>0</v>
      </c>
      <c r="P372" s="47">
        <v>0</v>
      </c>
      <c r="Q372" s="47">
        <v>0</v>
      </c>
      <c r="R372" s="47">
        <v>0</v>
      </c>
      <c r="S372" s="47">
        <f>+K372+N372+P372+Q372</f>
        <v>134000000</v>
      </c>
      <c r="T372" s="47">
        <v>0</v>
      </c>
      <c r="U372" s="47">
        <v>18336440.010000002</v>
      </c>
      <c r="V372" s="47">
        <v>33715198.670000002</v>
      </c>
      <c r="W372" s="47">
        <v>81938715.180000007</v>
      </c>
      <c r="X372" s="47">
        <v>81938715.180000007</v>
      </c>
      <c r="Y372" s="47">
        <v>9646.14</v>
      </c>
      <c r="Z372" s="47">
        <v>9646.14</v>
      </c>
      <c r="AA372" s="47">
        <v>0</v>
      </c>
      <c r="AB372" s="15">
        <f t="shared" si="71"/>
        <v>9646.1399999856949</v>
      </c>
      <c r="AC372" s="49">
        <f t="shared" si="86"/>
        <v>0.61148294910447765</v>
      </c>
      <c r="AD372" s="49">
        <f t="shared" si="87"/>
        <v>0.61148294910447765</v>
      </c>
      <c r="AE372" s="49">
        <f t="shared" si="88"/>
        <v>0.38844506477611945</v>
      </c>
      <c r="AF372" s="49">
        <f t="shared" si="89"/>
        <v>0.99992801388059704</v>
      </c>
    </row>
    <row r="373" spans="1:32" outlineLevel="1" x14ac:dyDescent="0.35">
      <c r="A373" s="34"/>
      <c r="B373" s="34"/>
      <c r="C373" s="34"/>
      <c r="D373" s="34" t="s">
        <v>613</v>
      </c>
      <c r="E373" s="33"/>
      <c r="F373" s="34"/>
      <c r="G373" s="33"/>
      <c r="H373" s="33"/>
      <c r="I373" s="51"/>
      <c r="J373" s="52">
        <f t="shared" ref="J373:AB373" si="96">SUBTOTAL(9,J368:J372)</f>
        <v>381395535</v>
      </c>
      <c r="K373" s="52">
        <f t="shared" si="96"/>
        <v>366232435</v>
      </c>
      <c r="L373" s="52">
        <f t="shared" si="96"/>
        <v>0</v>
      </c>
      <c r="M373" s="52">
        <f t="shared" si="96"/>
        <v>0</v>
      </c>
      <c r="N373" s="52">
        <f t="shared" si="96"/>
        <v>0</v>
      </c>
      <c r="O373" s="52">
        <f t="shared" si="96"/>
        <v>0</v>
      </c>
      <c r="P373" s="52">
        <f t="shared" si="96"/>
        <v>0</v>
      </c>
      <c r="Q373" s="52">
        <f t="shared" si="96"/>
        <v>0</v>
      </c>
      <c r="R373" s="52">
        <f t="shared" si="96"/>
        <v>0</v>
      </c>
      <c r="S373" s="52">
        <f t="shared" si="96"/>
        <v>366232435</v>
      </c>
      <c r="T373" s="52">
        <f t="shared" si="96"/>
        <v>82685150</v>
      </c>
      <c r="U373" s="52">
        <f t="shared" si="96"/>
        <v>38440195.140000001</v>
      </c>
      <c r="V373" s="52">
        <f t="shared" si="96"/>
        <v>33715198.670000002</v>
      </c>
      <c r="W373" s="52">
        <f t="shared" si="96"/>
        <v>127865073.21000001</v>
      </c>
      <c r="X373" s="52">
        <f t="shared" si="96"/>
        <v>127865073.21000001</v>
      </c>
      <c r="Y373" s="52">
        <f t="shared" si="96"/>
        <v>5144881.9799999995</v>
      </c>
      <c r="Z373" s="52">
        <f t="shared" si="96"/>
        <v>83526817.980000004</v>
      </c>
      <c r="AA373" s="52">
        <f t="shared" si="96"/>
        <v>0</v>
      </c>
      <c r="AB373" s="54">
        <f t="shared" si="96"/>
        <v>83526817.979999989</v>
      </c>
      <c r="AC373" s="55">
        <f t="shared" si="86"/>
        <v>0.34913639806370511</v>
      </c>
      <c r="AD373" s="55">
        <f t="shared" si="87"/>
        <v>0.34913639806370511</v>
      </c>
      <c r="AE373" s="55">
        <f t="shared" si="88"/>
        <v>0.42279309261616876</v>
      </c>
      <c r="AF373" s="55">
        <f t="shared" si="89"/>
        <v>0.77192949067987393</v>
      </c>
    </row>
    <row r="374" spans="1:32" ht="27" outlineLevel="2" x14ac:dyDescent="0.35">
      <c r="A374" s="12" t="s">
        <v>94</v>
      </c>
      <c r="B374" s="12" t="s">
        <v>32</v>
      </c>
      <c r="C374" s="12" t="s">
        <v>49</v>
      </c>
      <c r="D374" s="12" t="s">
        <v>109</v>
      </c>
      <c r="E374" s="13"/>
      <c r="F374" s="12" t="s">
        <v>184</v>
      </c>
      <c r="G374" s="13">
        <v>1120</v>
      </c>
      <c r="H374" s="13">
        <v>3480</v>
      </c>
      <c r="I374" s="40" t="s">
        <v>268</v>
      </c>
      <c r="J374" s="47">
        <v>58825357</v>
      </c>
      <c r="K374" s="47">
        <v>46646357</v>
      </c>
      <c r="L374" s="47">
        <v>0</v>
      </c>
      <c r="M374" s="47">
        <v>0</v>
      </c>
      <c r="N374" s="47">
        <v>0</v>
      </c>
      <c r="O374" s="47">
        <v>0</v>
      </c>
      <c r="P374" s="47">
        <v>0</v>
      </c>
      <c r="Q374" s="47">
        <v>0</v>
      </c>
      <c r="R374" s="47">
        <v>0</v>
      </c>
      <c r="S374" s="47">
        <f>+K374+N374+P374+Q374</f>
        <v>46646357</v>
      </c>
      <c r="T374" s="47">
        <v>14061700.880000001</v>
      </c>
      <c r="U374" s="47">
        <v>6719827.5</v>
      </c>
      <c r="V374" s="47">
        <v>0</v>
      </c>
      <c r="W374" s="47">
        <v>746647.5</v>
      </c>
      <c r="X374" s="47">
        <v>746647.5</v>
      </c>
      <c r="Y374" s="47">
        <v>25118181.120000001</v>
      </c>
      <c r="Z374" s="47">
        <v>25118181.120000001</v>
      </c>
      <c r="AA374" s="47">
        <v>0</v>
      </c>
      <c r="AB374" s="15">
        <f t="shared" ref="AB374:AB448" si="97">+S374-T374-U374-V374-W374-AA374</f>
        <v>25118181.119999997</v>
      </c>
      <c r="AC374" s="49">
        <f t="shared" si="86"/>
        <v>1.6006555452979961E-2</v>
      </c>
      <c r="AD374" s="49">
        <f t="shared" si="87"/>
        <v>1.6006555452979961E-2</v>
      </c>
      <c r="AE374" s="49">
        <f t="shared" si="88"/>
        <v>0.44551235544503515</v>
      </c>
      <c r="AF374" s="49">
        <f t="shared" si="89"/>
        <v>0.46151891089801511</v>
      </c>
    </row>
    <row r="375" spans="1:32" ht="27" outlineLevel="2" x14ac:dyDescent="0.35">
      <c r="A375" s="12" t="s">
        <v>126</v>
      </c>
      <c r="B375" s="12" t="s">
        <v>134</v>
      </c>
      <c r="C375" s="12" t="s">
        <v>49</v>
      </c>
      <c r="D375" s="12" t="s">
        <v>109</v>
      </c>
      <c r="E375" s="13"/>
      <c r="F375" s="12" t="s">
        <v>184</v>
      </c>
      <c r="G375" s="13">
        <v>1120</v>
      </c>
      <c r="H375" s="13">
        <v>3480</v>
      </c>
      <c r="I375" s="40" t="s">
        <v>268</v>
      </c>
      <c r="J375" s="47">
        <v>10000000</v>
      </c>
      <c r="K375" s="47">
        <v>10000000</v>
      </c>
      <c r="L375" s="47">
        <v>0</v>
      </c>
      <c r="M375" s="47">
        <v>0</v>
      </c>
      <c r="N375" s="47">
        <v>0</v>
      </c>
      <c r="O375" s="47">
        <v>0</v>
      </c>
      <c r="P375" s="47">
        <v>0</v>
      </c>
      <c r="Q375" s="47">
        <v>0</v>
      </c>
      <c r="R375" s="47">
        <v>0</v>
      </c>
      <c r="S375" s="47">
        <f>+K375+N375+P375+Q375</f>
        <v>10000000</v>
      </c>
      <c r="T375" s="47">
        <v>0</v>
      </c>
      <c r="U375" s="47">
        <v>0</v>
      </c>
      <c r="V375" s="47">
        <v>0</v>
      </c>
      <c r="W375" s="47">
        <v>0</v>
      </c>
      <c r="X375" s="47">
        <v>0</v>
      </c>
      <c r="Y375" s="47">
        <v>1500000</v>
      </c>
      <c r="Z375" s="47">
        <v>10000000</v>
      </c>
      <c r="AA375" s="47">
        <v>0</v>
      </c>
      <c r="AB375" s="15">
        <f t="shared" si="97"/>
        <v>10000000</v>
      </c>
      <c r="AC375" s="49">
        <f t="shared" si="86"/>
        <v>0</v>
      </c>
      <c r="AD375" s="49">
        <f t="shared" si="87"/>
        <v>0</v>
      </c>
      <c r="AE375" s="49">
        <f t="shared" si="88"/>
        <v>0</v>
      </c>
      <c r="AF375" s="49">
        <f t="shared" si="89"/>
        <v>0</v>
      </c>
    </row>
    <row r="376" spans="1:32" ht="27" outlineLevel="2" x14ac:dyDescent="0.35">
      <c r="A376" s="12" t="s">
        <v>138</v>
      </c>
      <c r="B376" s="12" t="s">
        <v>32</v>
      </c>
      <c r="C376" s="12" t="s">
        <v>49</v>
      </c>
      <c r="D376" s="12" t="s">
        <v>109</v>
      </c>
      <c r="E376" s="13"/>
      <c r="F376" s="12" t="s">
        <v>184</v>
      </c>
      <c r="G376" s="13">
        <v>1120</v>
      </c>
      <c r="H376" s="13">
        <v>3480</v>
      </c>
      <c r="I376" s="40" t="s">
        <v>268</v>
      </c>
      <c r="J376" s="47">
        <v>43317284</v>
      </c>
      <c r="K376" s="47">
        <v>27116478</v>
      </c>
      <c r="L376" s="47">
        <v>0</v>
      </c>
      <c r="M376" s="47">
        <v>0</v>
      </c>
      <c r="N376" s="47">
        <v>0</v>
      </c>
      <c r="O376" s="47">
        <v>0</v>
      </c>
      <c r="P376" s="47">
        <v>0</v>
      </c>
      <c r="Q376" s="47">
        <v>0</v>
      </c>
      <c r="R376" s="47">
        <v>0</v>
      </c>
      <c r="S376" s="47">
        <f>+K376+N376+P376+Q376</f>
        <v>27116478</v>
      </c>
      <c r="T376" s="47">
        <v>0</v>
      </c>
      <c r="U376" s="47">
        <v>1788711.18</v>
      </c>
      <c r="V376" s="47">
        <v>0</v>
      </c>
      <c r="W376" s="47">
        <v>8531547.6300000008</v>
      </c>
      <c r="X376" s="47">
        <v>8531547.6300000008</v>
      </c>
      <c r="Y376" s="47">
        <v>1916383.05</v>
      </c>
      <c r="Z376" s="47">
        <v>16796219.190000001</v>
      </c>
      <c r="AA376" s="47">
        <v>0</v>
      </c>
      <c r="AB376" s="15">
        <f t="shared" si="97"/>
        <v>16796219.189999998</v>
      </c>
      <c r="AC376" s="49">
        <f t="shared" si="86"/>
        <v>0.31462594921066078</v>
      </c>
      <c r="AD376" s="49">
        <f t="shared" si="87"/>
        <v>0.31462594921066078</v>
      </c>
      <c r="AE376" s="49">
        <f t="shared" si="88"/>
        <v>6.596399355403014E-2</v>
      </c>
      <c r="AF376" s="49">
        <f t="shared" si="89"/>
        <v>0.38058994276469094</v>
      </c>
    </row>
    <row r="377" spans="1:32" ht="27" outlineLevel="2" x14ac:dyDescent="0.35">
      <c r="A377" s="12" t="s">
        <v>142</v>
      </c>
      <c r="B377" s="12" t="s">
        <v>32</v>
      </c>
      <c r="C377" s="12" t="s">
        <v>49</v>
      </c>
      <c r="D377" s="12" t="s">
        <v>109</v>
      </c>
      <c r="E377" s="13"/>
      <c r="F377" s="12" t="s">
        <v>184</v>
      </c>
      <c r="G377" s="13">
        <v>1120</v>
      </c>
      <c r="H377" s="13">
        <v>3480</v>
      </c>
      <c r="I377" s="40" t="s">
        <v>268</v>
      </c>
      <c r="J377" s="47">
        <v>37832400</v>
      </c>
      <c r="K377" s="47">
        <v>37832400</v>
      </c>
      <c r="L377" s="47">
        <v>0</v>
      </c>
      <c r="M377" s="47">
        <v>0</v>
      </c>
      <c r="N377" s="48">
        <v>-750</v>
      </c>
      <c r="O377" s="47">
        <v>0</v>
      </c>
      <c r="P377" s="47">
        <v>0</v>
      </c>
      <c r="Q377" s="47">
        <v>0</v>
      </c>
      <c r="R377" s="47">
        <v>0</v>
      </c>
      <c r="S377" s="47">
        <f>+K377+N377+P377+Q377</f>
        <v>37831650</v>
      </c>
      <c r="T377" s="47">
        <v>0</v>
      </c>
      <c r="U377" s="47">
        <v>17822360</v>
      </c>
      <c r="V377" s="47">
        <v>0</v>
      </c>
      <c r="W377" s="47">
        <v>5009290</v>
      </c>
      <c r="X377" s="47">
        <v>5009290</v>
      </c>
      <c r="Y377" s="47">
        <v>15000000</v>
      </c>
      <c r="Z377" s="47">
        <v>15000750</v>
      </c>
      <c r="AA377" s="47">
        <v>0</v>
      </c>
      <c r="AB377" s="15">
        <f t="shared" si="97"/>
        <v>15000000</v>
      </c>
      <c r="AC377" s="49">
        <f t="shared" si="86"/>
        <v>0.13240740740740742</v>
      </c>
      <c r="AD377" s="49">
        <f t="shared" si="87"/>
        <v>0.13241003234064599</v>
      </c>
      <c r="AE377" s="49">
        <f t="shared" si="88"/>
        <v>0.47109655539739875</v>
      </c>
      <c r="AF377" s="49">
        <f t="shared" si="89"/>
        <v>0.60350658773804478</v>
      </c>
    </row>
    <row r="378" spans="1:32" outlineLevel="1" x14ac:dyDescent="0.35">
      <c r="A378" s="34"/>
      <c r="B378" s="34"/>
      <c r="C378" s="34"/>
      <c r="D378" s="34" t="s">
        <v>614</v>
      </c>
      <c r="E378" s="33"/>
      <c r="F378" s="34"/>
      <c r="G378" s="33"/>
      <c r="H378" s="33"/>
      <c r="I378" s="51"/>
      <c r="J378" s="52">
        <f t="shared" ref="J378:AB378" si="98">SUBTOTAL(9,J374:J377)</f>
        <v>149975041</v>
      </c>
      <c r="K378" s="52">
        <f t="shared" si="98"/>
        <v>121595235</v>
      </c>
      <c r="L378" s="52">
        <f t="shared" si="98"/>
        <v>0</v>
      </c>
      <c r="M378" s="52">
        <f t="shared" si="98"/>
        <v>0</v>
      </c>
      <c r="N378" s="53">
        <f t="shared" si="98"/>
        <v>-750</v>
      </c>
      <c r="O378" s="52">
        <f t="shared" si="98"/>
        <v>0</v>
      </c>
      <c r="P378" s="52">
        <f t="shared" si="98"/>
        <v>0</v>
      </c>
      <c r="Q378" s="52">
        <f t="shared" si="98"/>
        <v>0</v>
      </c>
      <c r="R378" s="52">
        <f t="shared" si="98"/>
        <v>0</v>
      </c>
      <c r="S378" s="52">
        <f t="shared" si="98"/>
        <v>121594485</v>
      </c>
      <c r="T378" s="52">
        <f t="shared" si="98"/>
        <v>14061700.880000001</v>
      </c>
      <c r="U378" s="52">
        <f t="shared" si="98"/>
        <v>26330898.68</v>
      </c>
      <c r="V378" s="52">
        <f t="shared" si="98"/>
        <v>0</v>
      </c>
      <c r="W378" s="52">
        <f t="shared" si="98"/>
        <v>14287485.130000001</v>
      </c>
      <c r="X378" s="52">
        <f t="shared" si="98"/>
        <v>14287485.130000001</v>
      </c>
      <c r="Y378" s="52">
        <f t="shared" si="98"/>
        <v>43534564.170000002</v>
      </c>
      <c r="Z378" s="52">
        <f t="shared" si="98"/>
        <v>66915150.310000002</v>
      </c>
      <c r="AA378" s="52">
        <f t="shared" si="98"/>
        <v>0</v>
      </c>
      <c r="AB378" s="54">
        <f t="shared" si="98"/>
        <v>66914400.309999995</v>
      </c>
      <c r="AC378" s="55">
        <f t="shared" si="86"/>
        <v>0.1175003702242115</v>
      </c>
      <c r="AD378" s="55">
        <f t="shared" si="87"/>
        <v>0.11750109497153592</v>
      </c>
      <c r="AE378" s="55">
        <f t="shared" si="88"/>
        <v>0.33219104928977661</v>
      </c>
      <c r="AF378" s="55">
        <f t="shared" si="89"/>
        <v>0.44969214426131254</v>
      </c>
    </row>
    <row r="379" spans="1:32" ht="27" outlineLevel="2" x14ac:dyDescent="0.35">
      <c r="A379" s="12" t="s">
        <v>31</v>
      </c>
      <c r="B379" s="12" t="s">
        <v>32</v>
      </c>
      <c r="C379" s="12" t="s">
        <v>49</v>
      </c>
      <c r="D379" s="12" t="s">
        <v>64</v>
      </c>
      <c r="E379" s="13"/>
      <c r="F379" s="12" t="s">
        <v>184</v>
      </c>
      <c r="G379" s="13">
        <v>1120</v>
      </c>
      <c r="H379" s="13">
        <v>3480</v>
      </c>
      <c r="I379" s="40" t="s">
        <v>208</v>
      </c>
      <c r="J379" s="47">
        <v>69393800</v>
      </c>
      <c r="K379" s="47">
        <v>69393800</v>
      </c>
      <c r="L379" s="47">
        <v>0</v>
      </c>
      <c r="M379" s="47">
        <v>0</v>
      </c>
      <c r="N379" s="47">
        <v>0</v>
      </c>
      <c r="O379" s="47">
        <v>0</v>
      </c>
      <c r="P379" s="47">
        <v>0</v>
      </c>
      <c r="Q379" s="47">
        <v>0</v>
      </c>
      <c r="R379" s="47">
        <v>0</v>
      </c>
      <c r="S379" s="47">
        <f t="shared" ref="S379:S385" si="99">+K379+N379+P379+Q379</f>
        <v>69393800</v>
      </c>
      <c r="T379" s="47">
        <v>4301113</v>
      </c>
      <c r="U379" s="47">
        <v>16980101.370000001</v>
      </c>
      <c r="V379" s="47">
        <v>0</v>
      </c>
      <c r="W379" s="47">
        <v>19011630.48</v>
      </c>
      <c r="X379" s="47">
        <v>19011630.48</v>
      </c>
      <c r="Y379" s="47">
        <v>5100955.1500000004</v>
      </c>
      <c r="Z379" s="47">
        <v>29100955.149999999</v>
      </c>
      <c r="AA379" s="47">
        <v>0</v>
      </c>
      <c r="AB379" s="15">
        <f t="shared" si="97"/>
        <v>29100955.149999995</v>
      </c>
      <c r="AC379" s="49">
        <f t="shared" si="86"/>
        <v>0.27396727776833091</v>
      </c>
      <c r="AD379" s="49">
        <f t="shared" si="87"/>
        <v>0.27396727776833091</v>
      </c>
      <c r="AE379" s="49">
        <f t="shared" si="88"/>
        <v>0.30667313751372605</v>
      </c>
      <c r="AF379" s="49">
        <f t="shared" si="89"/>
        <v>0.58064041528205701</v>
      </c>
    </row>
    <row r="380" spans="1:32" ht="27" outlineLevel="2" x14ac:dyDescent="0.35">
      <c r="A380" s="12" t="s">
        <v>94</v>
      </c>
      <c r="B380" s="12" t="s">
        <v>32</v>
      </c>
      <c r="C380" s="12" t="s">
        <v>49</v>
      </c>
      <c r="D380" s="12" t="s">
        <v>64</v>
      </c>
      <c r="E380" s="13"/>
      <c r="F380" s="12" t="s">
        <v>184</v>
      </c>
      <c r="G380" s="13">
        <v>1120</v>
      </c>
      <c r="H380" s="13">
        <v>3480</v>
      </c>
      <c r="I380" s="40" t="s">
        <v>208</v>
      </c>
      <c r="J380" s="47">
        <v>66863300</v>
      </c>
      <c r="K380" s="47">
        <v>66863300</v>
      </c>
      <c r="L380" s="47">
        <v>0</v>
      </c>
      <c r="M380" s="47">
        <v>0</v>
      </c>
      <c r="N380" s="47">
        <v>0</v>
      </c>
      <c r="O380" s="47">
        <v>0</v>
      </c>
      <c r="P380" s="47">
        <v>0</v>
      </c>
      <c r="Q380" s="47">
        <v>0</v>
      </c>
      <c r="R380" s="47">
        <v>0</v>
      </c>
      <c r="S380" s="47">
        <f t="shared" si="99"/>
        <v>66863300</v>
      </c>
      <c r="T380" s="47">
        <v>0</v>
      </c>
      <c r="U380" s="47">
        <v>16731818.76</v>
      </c>
      <c r="V380" s="47">
        <v>915300</v>
      </c>
      <c r="W380" s="47">
        <v>41091331.299999997</v>
      </c>
      <c r="X380" s="47">
        <v>41091331.299999997</v>
      </c>
      <c r="Y380" s="47">
        <v>5874849.9400000004</v>
      </c>
      <c r="Z380" s="47">
        <v>8124849.9400000004</v>
      </c>
      <c r="AA380" s="47">
        <v>0</v>
      </c>
      <c r="AB380" s="15">
        <f t="shared" si="97"/>
        <v>8124849.9400000051</v>
      </c>
      <c r="AC380" s="49">
        <f t="shared" si="86"/>
        <v>0.61455733264735657</v>
      </c>
      <c r="AD380" s="49">
        <f t="shared" si="87"/>
        <v>0.61455733264735657</v>
      </c>
      <c r="AE380" s="49">
        <f t="shared" si="88"/>
        <v>0.26392832480598472</v>
      </c>
      <c r="AF380" s="49">
        <f t="shared" si="89"/>
        <v>0.87848565745334128</v>
      </c>
    </row>
    <row r="381" spans="1:32" ht="27" outlineLevel="2" x14ac:dyDescent="0.35">
      <c r="A381" s="12" t="s">
        <v>126</v>
      </c>
      <c r="B381" s="12" t="s">
        <v>127</v>
      </c>
      <c r="C381" s="12" t="s">
        <v>49</v>
      </c>
      <c r="D381" s="12" t="s">
        <v>64</v>
      </c>
      <c r="E381" s="13"/>
      <c r="F381" s="12" t="s">
        <v>184</v>
      </c>
      <c r="G381" s="13">
        <v>1120</v>
      </c>
      <c r="H381" s="13">
        <v>3480</v>
      </c>
      <c r="I381" s="40" t="s">
        <v>208</v>
      </c>
      <c r="J381" s="47">
        <v>100000</v>
      </c>
      <c r="K381" s="47">
        <v>100000</v>
      </c>
      <c r="L381" s="47">
        <v>0</v>
      </c>
      <c r="M381" s="47">
        <v>0</v>
      </c>
      <c r="N381" s="47">
        <v>0</v>
      </c>
      <c r="O381" s="47">
        <v>0</v>
      </c>
      <c r="P381" s="47">
        <v>0</v>
      </c>
      <c r="Q381" s="47">
        <v>0</v>
      </c>
      <c r="R381" s="47">
        <v>0</v>
      </c>
      <c r="S381" s="47">
        <f t="shared" si="99"/>
        <v>100000</v>
      </c>
      <c r="T381" s="47">
        <v>0</v>
      </c>
      <c r="U381" s="47">
        <v>0</v>
      </c>
      <c r="V381" s="47">
        <v>0</v>
      </c>
      <c r="W381" s="47">
        <v>0</v>
      </c>
      <c r="X381" s="47">
        <v>0</v>
      </c>
      <c r="Y381" s="47">
        <v>100000</v>
      </c>
      <c r="Z381" s="47">
        <v>100000</v>
      </c>
      <c r="AA381" s="47">
        <v>0</v>
      </c>
      <c r="AB381" s="15">
        <f t="shared" si="97"/>
        <v>100000</v>
      </c>
      <c r="AC381" s="49">
        <f t="shared" si="86"/>
        <v>0</v>
      </c>
      <c r="AD381" s="49">
        <f t="shared" si="87"/>
        <v>0</v>
      </c>
      <c r="AE381" s="49">
        <f t="shared" si="88"/>
        <v>0</v>
      </c>
      <c r="AF381" s="49">
        <f t="shared" si="89"/>
        <v>0</v>
      </c>
    </row>
    <row r="382" spans="1:32" ht="27" outlineLevel="2" x14ac:dyDescent="0.35">
      <c r="A382" s="12" t="s">
        <v>126</v>
      </c>
      <c r="B382" s="12" t="s">
        <v>134</v>
      </c>
      <c r="C382" s="12" t="s">
        <v>49</v>
      </c>
      <c r="D382" s="12" t="s">
        <v>64</v>
      </c>
      <c r="E382" s="13"/>
      <c r="F382" s="12" t="s">
        <v>184</v>
      </c>
      <c r="G382" s="13">
        <v>1120</v>
      </c>
      <c r="H382" s="13">
        <v>3480</v>
      </c>
      <c r="I382" s="40" t="s">
        <v>208</v>
      </c>
      <c r="J382" s="47">
        <v>4175000</v>
      </c>
      <c r="K382" s="47">
        <v>4175000</v>
      </c>
      <c r="L382" s="47">
        <v>0</v>
      </c>
      <c r="M382" s="47">
        <v>0</v>
      </c>
      <c r="N382" s="47">
        <v>0</v>
      </c>
      <c r="O382" s="47">
        <v>0</v>
      </c>
      <c r="P382" s="47">
        <v>0</v>
      </c>
      <c r="Q382" s="47">
        <v>0</v>
      </c>
      <c r="R382" s="47">
        <v>0</v>
      </c>
      <c r="S382" s="47">
        <f t="shared" si="99"/>
        <v>4175000</v>
      </c>
      <c r="T382" s="47">
        <v>0</v>
      </c>
      <c r="U382" s="47">
        <v>0</v>
      </c>
      <c r="V382" s="47">
        <v>0</v>
      </c>
      <c r="W382" s="47">
        <v>0</v>
      </c>
      <c r="X382" s="47">
        <v>0</v>
      </c>
      <c r="Y382" s="47">
        <v>2587500</v>
      </c>
      <c r="Z382" s="47">
        <v>4175000</v>
      </c>
      <c r="AA382" s="47">
        <v>0</v>
      </c>
      <c r="AB382" s="15">
        <f t="shared" si="97"/>
        <v>4175000</v>
      </c>
      <c r="AC382" s="49">
        <f t="shared" si="86"/>
        <v>0</v>
      </c>
      <c r="AD382" s="49">
        <f t="shared" si="87"/>
        <v>0</v>
      </c>
      <c r="AE382" s="49">
        <f t="shared" si="88"/>
        <v>0</v>
      </c>
      <c r="AF382" s="49">
        <f t="shared" si="89"/>
        <v>0</v>
      </c>
    </row>
    <row r="383" spans="1:32" ht="27" outlineLevel="2" x14ac:dyDescent="0.35">
      <c r="A383" s="12" t="s">
        <v>138</v>
      </c>
      <c r="B383" s="12" t="s">
        <v>32</v>
      </c>
      <c r="C383" s="12" t="s">
        <v>49</v>
      </c>
      <c r="D383" s="12" t="s">
        <v>64</v>
      </c>
      <c r="E383" s="13"/>
      <c r="F383" s="12" t="s">
        <v>184</v>
      </c>
      <c r="G383" s="13">
        <v>1120</v>
      </c>
      <c r="H383" s="13">
        <v>3480</v>
      </c>
      <c r="I383" s="40" t="s">
        <v>208</v>
      </c>
      <c r="J383" s="47">
        <v>308499262</v>
      </c>
      <c r="K383" s="47">
        <v>308499262</v>
      </c>
      <c r="L383" s="47">
        <v>0</v>
      </c>
      <c r="M383" s="47">
        <v>0</v>
      </c>
      <c r="N383" s="47">
        <v>0</v>
      </c>
      <c r="O383" s="47">
        <v>0</v>
      </c>
      <c r="P383" s="47">
        <v>0</v>
      </c>
      <c r="Q383" s="47">
        <v>0</v>
      </c>
      <c r="R383" s="47">
        <v>0</v>
      </c>
      <c r="S383" s="47">
        <f t="shared" si="99"/>
        <v>308499262</v>
      </c>
      <c r="T383" s="47">
        <v>108192689</v>
      </c>
      <c r="U383" s="47">
        <v>54317646.759999998</v>
      </c>
      <c r="V383" s="47">
        <v>0</v>
      </c>
      <c r="W383" s="47">
        <v>70332970.310000002</v>
      </c>
      <c r="X383" s="47">
        <v>70332970.310000002</v>
      </c>
      <c r="Y383" s="47">
        <v>65655955.93</v>
      </c>
      <c r="Z383" s="47">
        <v>75655955.930000007</v>
      </c>
      <c r="AA383" s="47">
        <v>0</v>
      </c>
      <c r="AB383" s="15">
        <f t="shared" si="97"/>
        <v>75655955.930000007</v>
      </c>
      <c r="AC383" s="49">
        <f t="shared" si="86"/>
        <v>0.2279842416932589</v>
      </c>
      <c r="AD383" s="49">
        <f t="shared" si="87"/>
        <v>0.2279842416932589</v>
      </c>
      <c r="AE383" s="49">
        <f t="shared" si="88"/>
        <v>0.5267770648994291</v>
      </c>
      <c r="AF383" s="49">
        <f t="shared" si="89"/>
        <v>0.75476130659268803</v>
      </c>
    </row>
    <row r="384" spans="1:32" ht="27" outlineLevel="2" x14ac:dyDescent="0.35">
      <c r="A384" s="12" t="s">
        <v>141</v>
      </c>
      <c r="B384" s="12" t="s">
        <v>32</v>
      </c>
      <c r="C384" s="12" t="s">
        <v>49</v>
      </c>
      <c r="D384" s="12" t="s">
        <v>64</v>
      </c>
      <c r="E384" s="13"/>
      <c r="F384" s="12" t="s">
        <v>184</v>
      </c>
      <c r="G384" s="13">
        <v>1120</v>
      </c>
      <c r="H384" s="13">
        <v>3480</v>
      </c>
      <c r="I384" s="40" t="s">
        <v>208</v>
      </c>
      <c r="J384" s="47">
        <v>40000000</v>
      </c>
      <c r="K384" s="47">
        <v>40000000</v>
      </c>
      <c r="L384" s="47">
        <v>0</v>
      </c>
      <c r="M384" s="47">
        <v>0</v>
      </c>
      <c r="N384" s="47">
        <v>0</v>
      </c>
      <c r="O384" s="47">
        <v>0</v>
      </c>
      <c r="P384" s="47">
        <v>0</v>
      </c>
      <c r="Q384" s="47">
        <v>0</v>
      </c>
      <c r="R384" s="47">
        <v>0</v>
      </c>
      <c r="S384" s="47">
        <f t="shared" si="99"/>
        <v>40000000</v>
      </c>
      <c r="T384" s="47">
        <v>0</v>
      </c>
      <c r="U384" s="47">
        <v>0</v>
      </c>
      <c r="V384" s="47">
        <v>0</v>
      </c>
      <c r="W384" s="47">
        <v>0</v>
      </c>
      <c r="X384" s="47">
        <v>0</v>
      </c>
      <c r="Y384" s="47">
        <v>40000000</v>
      </c>
      <c r="Z384" s="47">
        <v>40000000</v>
      </c>
      <c r="AA384" s="47">
        <v>0</v>
      </c>
      <c r="AB384" s="15">
        <f t="shared" si="97"/>
        <v>40000000</v>
      </c>
      <c r="AC384" s="49">
        <f t="shared" si="86"/>
        <v>0</v>
      </c>
      <c r="AD384" s="49">
        <f t="shared" si="87"/>
        <v>0</v>
      </c>
      <c r="AE384" s="49">
        <f t="shared" si="88"/>
        <v>0</v>
      </c>
      <c r="AF384" s="49">
        <f t="shared" si="89"/>
        <v>0</v>
      </c>
    </row>
    <row r="385" spans="1:32" ht="27" outlineLevel="2" x14ac:dyDescent="0.35">
      <c r="A385" s="12" t="s">
        <v>142</v>
      </c>
      <c r="B385" s="12" t="s">
        <v>32</v>
      </c>
      <c r="C385" s="12" t="s">
        <v>49</v>
      </c>
      <c r="D385" s="12" t="s">
        <v>64</v>
      </c>
      <c r="E385" s="13"/>
      <c r="F385" s="12" t="s">
        <v>184</v>
      </c>
      <c r="G385" s="13">
        <v>1120</v>
      </c>
      <c r="H385" s="13">
        <v>3480</v>
      </c>
      <c r="I385" s="40" t="s">
        <v>208</v>
      </c>
      <c r="J385" s="47">
        <v>8250000</v>
      </c>
      <c r="K385" s="47">
        <v>8250000</v>
      </c>
      <c r="L385" s="47">
        <v>0</v>
      </c>
      <c r="M385" s="47">
        <v>0</v>
      </c>
      <c r="N385" s="47">
        <v>0</v>
      </c>
      <c r="O385" s="47">
        <v>0</v>
      </c>
      <c r="P385" s="47">
        <v>0</v>
      </c>
      <c r="Q385" s="47">
        <v>0</v>
      </c>
      <c r="R385" s="47">
        <v>0</v>
      </c>
      <c r="S385" s="47">
        <f t="shared" si="99"/>
        <v>8250000</v>
      </c>
      <c r="T385" s="47">
        <v>7534409</v>
      </c>
      <c r="U385" s="47">
        <v>0</v>
      </c>
      <c r="V385" s="47">
        <v>0</v>
      </c>
      <c r="W385" s="47">
        <v>0</v>
      </c>
      <c r="X385" s="47">
        <v>0</v>
      </c>
      <c r="Y385" s="47">
        <v>715591</v>
      </c>
      <c r="Z385" s="47">
        <v>715591</v>
      </c>
      <c r="AA385" s="47">
        <v>0</v>
      </c>
      <c r="AB385" s="15">
        <f t="shared" si="97"/>
        <v>715591</v>
      </c>
      <c r="AC385" s="49">
        <f t="shared" si="86"/>
        <v>0</v>
      </c>
      <c r="AD385" s="49">
        <f t="shared" si="87"/>
        <v>0</v>
      </c>
      <c r="AE385" s="49">
        <f t="shared" si="88"/>
        <v>0.91326169696969695</v>
      </c>
      <c r="AF385" s="49">
        <f t="shared" si="89"/>
        <v>0.91326169696969695</v>
      </c>
    </row>
    <row r="386" spans="1:32" outlineLevel="1" x14ac:dyDescent="0.35">
      <c r="A386" s="34"/>
      <c r="B386" s="34"/>
      <c r="C386" s="34"/>
      <c r="D386" s="34" t="s">
        <v>615</v>
      </c>
      <c r="E386" s="33"/>
      <c r="F386" s="34"/>
      <c r="G386" s="33"/>
      <c r="H386" s="33"/>
      <c r="I386" s="51"/>
      <c r="J386" s="52">
        <f t="shared" ref="J386:AB386" si="100">SUBTOTAL(9,J379:J385)</f>
        <v>497281362</v>
      </c>
      <c r="K386" s="52">
        <f t="shared" si="100"/>
        <v>497281362</v>
      </c>
      <c r="L386" s="52">
        <f t="shared" si="100"/>
        <v>0</v>
      </c>
      <c r="M386" s="52">
        <f t="shared" si="100"/>
        <v>0</v>
      </c>
      <c r="N386" s="52">
        <f t="shared" si="100"/>
        <v>0</v>
      </c>
      <c r="O386" s="52">
        <f t="shared" si="100"/>
        <v>0</v>
      </c>
      <c r="P386" s="52">
        <f t="shared" si="100"/>
        <v>0</v>
      </c>
      <c r="Q386" s="52">
        <f t="shared" si="100"/>
        <v>0</v>
      </c>
      <c r="R386" s="52">
        <f t="shared" si="100"/>
        <v>0</v>
      </c>
      <c r="S386" s="52">
        <f t="shared" si="100"/>
        <v>497281362</v>
      </c>
      <c r="T386" s="52">
        <f t="shared" si="100"/>
        <v>120028211</v>
      </c>
      <c r="U386" s="52">
        <f t="shared" si="100"/>
        <v>88029566.890000001</v>
      </c>
      <c r="V386" s="52">
        <f t="shared" si="100"/>
        <v>915300</v>
      </c>
      <c r="W386" s="52">
        <f t="shared" si="100"/>
        <v>130435932.09</v>
      </c>
      <c r="X386" s="52">
        <f t="shared" si="100"/>
        <v>130435932.09</v>
      </c>
      <c r="Y386" s="52">
        <f t="shared" si="100"/>
        <v>120034852.02</v>
      </c>
      <c r="Z386" s="52">
        <f t="shared" si="100"/>
        <v>157872352.02000001</v>
      </c>
      <c r="AA386" s="52">
        <f t="shared" si="100"/>
        <v>0</v>
      </c>
      <c r="AB386" s="54">
        <f t="shared" si="100"/>
        <v>157872352.02000001</v>
      </c>
      <c r="AC386" s="55">
        <f t="shared" si="86"/>
        <v>0.26229805107797305</v>
      </c>
      <c r="AD386" s="55">
        <f t="shared" si="87"/>
        <v>0.26229805107797305</v>
      </c>
      <c r="AE386" s="55">
        <f t="shared" si="88"/>
        <v>0.4202310680809308</v>
      </c>
      <c r="AF386" s="55">
        <f t="shared" si="89"/>
        <v>0.6825291191589038</v>
      </c>
    </row>
    <row r="387" spans="1:32" outlineLevel="2" x14ac:dyDescent="0.35">
      <c r="A387" s="12" t="s">
        <v>94</v>
      </c>
      <c r="B387" s="12" t="s">
        <v>32</v>
      </c>
      <c r="C387" s="12" t="s">
        <v>49</v>
      </c>
      <c r="D387" s="12" t="s">
        <v>110</v>
      </c>
      <c r="E387" s="13"/>
      <c r="F387" s="12" t="s">
        <v>184</v>
      </c>
      <c r="G387" s="13">
        <v>1120</v>
      </c>
      <c r="H387" s="13">
        <v>3480</v>
      </c>
      <c r="I387" s="40" t="s">
        <v>269</v>
      </c>
      <c r="J387" s="47">
        <v>3429855</v>
      </c>
      <c r="K387" s="47">
        <v>3839855</v>
      </c>
      <c r="L387" s="47">
        <v>0</v>
      </c>
      <c r="M387" s="47">
        <v>0</v>
      </c>
      <c r="N387" s="47">
        <v>0</v>
      </c>
      <c r="O387" s="47">
        <v>0</v>
      </c>
      <c r="P387" s="47">
        <v>0</v>
      </c>
      <c r="Q387" s="47">
        <v>0</v>
      </c>
      <c r="R387" s="47">
        <v>0</v>
      </c>
      <c r="S387" s="47">
        <f>+K387+N387+P387+Q387</f>
        <v>3839855</v>
      </c>
      <c r="T387" s="47">
        <v>0</v>
      </c>
      <c r="U387" s="47">
        <v>2620423.75</v>
      </c>
      <c r="V387" s="47">
        <v>0</v>
      </c>
      <c r="W387" s="47">
        <v>945996.25</v>
      </c>
      <c r="X387" s="47">
        <v>945996.25</v>
      </c>
      <c r="Y387" s="47">
        <v>160972</v>
      </c>
      <c r="Z387" s="47">
        <v>273435</v>
      </c>
      <c r="AA387" s="47">
        <v>0</v>
      </c>
      <c r="AB387" s="15">
        <f t="shared" si="97"/>
        <v>273435</v>
      </c>
      <c r="AC387" s="49">
        <f t="shared" si="86"/>
        <v>0.24636249285454789</v>
      </c>
      <c r="AD387" s="49">
        <f t="shared" si="87"/>
        <v>0.24636249285454789</v>
      </c>
      <c r="AE387" s="49">
        <f t="shared" si="88"/>
        <v>0.68242778698674822</v>
      </c>
      <c r="AF387" s="49">
        <f t="shared" si="89"/>
        <v>0.92879027984129614</v>
      </c>
    </row>
    <row r="388" spans="1:32" outlineLevel="2" x14ac:dyDescent="0.35">
      <c r="A388" s="12" t="s">
        <v>142</v>
      </c>
      <c r="B388" s="12" t="s">
        <v>32</v>
      </c>
      <c r="C388" s="12" t="s">
        <v>49</v>
      </c>
      <c r="D388" s="12" t="s">
        <v>110</v>
      </c>
      <c r="E388" s="13"/>
      <c r="F388" s="12" t="s">
        <v>184</v>
      </c>
      <c r="G388" s="13">
        <v>1120</v>
      </c>
      <c r="H388" s="13">
        <v>3480</v>
      </c>
      <c r="I388" s="40" t="s">
        <v>269</v>
      </c>
      <c r="J388" s="47">
        <v>0</v>
      </c>
      <c r="K388" s="47">
        <v>11000000</v>
      </c>
      <c r="L388" s="47">
        <v>0</v>
      </c>
      <c r="M388" s="47">
        <v>0</v>
      </c>
      <c r="N388" s="47">
        <v>0</v>
      </c>
      <c r="O388" s="47">
        <v>0</v>
      </c>
      <c r="P388" s="47">
        <v>0</v>
      </c>
      <c r="Q388" s="47">
        <v>0</v>
      </c>
      <c r="R388" s="47">
        <v>0</v>
      </c>
      <c r="S388" s="47">
        <f>+K388+N388+P388+Q388</f>
        <v>11000000</v>
      </c>
      <c r="T388" s="47">
        <v>0</v>
      </c>
      <c r="U388" s="47">
        <v>1990284.29</v>
      </c>
      <c r="V388" s="47">
        <v>0</v>
      </c>
      <c r="W388" s="47">
        <v>3009235.2</v>
      </c>
      <c r="X388" s="47">
        <v>3009235.2</v>
      </c>
      <c r="Y388" s="47">
        <v>6000480.5099999998</v>
      </c>
      <c r="Z388" s="47">
        <v>6000480.5099999998</v>
      </c>
      <c r="AA388" s="47">
        <v>0</v>
      </c>
      <c r="AB388" s="15">
        <f t="shared" si="97"/>
        <v>6000480.5100000007</v>
      </c>
      <c r="AC388" s="49">
        <f t="shared" si="86"/>
        <v>0.27356683636363638</v>
      </c>
      <c r="AD388" s="49">
        <f t="shared" si="87"/>
        <v>0.27356683636363638</v>
      </c>
      <c r="AE388" s="49">
        <f t="shared" si="88"/>
        <v>0.18093493545454545</v>
      </c>
      <c r="AF388" s="49">
        <f t="shared" si="89"/>
        <v>0.45450177181818185</v>
      </c>
    </row>
    <row r="389" spans="1:32" outlineLevel="1" x14ac:dyDescent="0.35">
      <c r="A389" s="34"/>
      <c r="B389" s="34"/>
      <c r="C389" s="34"/>
      <c r="D389" s="34" t="s">
        <v>616</v>
      </c>
      <c r="E389" s="33"/>
      <c r="F389" s="34"/>
      <c r="G389" s="33"/>
      <c r="H389" s="33"/>
      <c r="I389" s="51"/>
      <c r="J389" s="52">
        <f t="shared" ref="J389:AB389" si="101">SUBTOTAL(9,J387:J388)</f>
        <v>3429855</v>
      </c>
      <c r="K389" s="52">
        <f t="shared" si="101"/>
        <v>14839855</v>
      </c>
      <c r="L389" s="52">
        <f t="shared" si="101"/>
        <v>0</v>
      </c>
      <c r="M389" s="52">
        <f t="shared" si="101"/>
        <v>0</v>
      </c>
      <c r="N389" s="52">
        <f t="shared" si="101"/>
        <v>0</v>
      </c>
      <c r="O389" s="52">
        <f t="shared" si="101"/>
        <v>0</v>
      </c>
      <c r="P389" s="52">
        <f t="shared" si="101"/>
        <v>0</v>
      </c>
      <c r="Q389" s="52">
        <f t="shared" si="101"/>
        <v>0</v>
      </c>
      <c r="R389" s="52">
        <f t="shared" si="101"/>
        <v>0</v>
      </c>
      <c r="S389" s="52">
        <f t="shared" si="101"/>
        <v>14839855</v>
      </c>
      <c r="T389" s="52">
        <f t="shared" si="101"/>
        <v>0</v>
      </c>
      <c r="U389" s="52">
        <f t="shared" si="101"/>
        <v>4610708.04</v>
      </c>
      <c r="V389" s="52">
        <f t="shared" si="101"/>
        <v>0</v>
      </c>
      <c r="W389" s="52">
        <f t="shared" si="101"/>
        <v>3955231.45</v>
      </c>
      <c r="X389" s="52">
        <f t="shared" si="101"/>
        <v>3955231.45</v>
      </c>
      <c r="Y389" s="52">
        <f t="shared" si="101"/>
        <v>6161452.5099999998</v>
      </c>
      <c r="Z389" s="52">
        <f t="shared" si="101"/>
        <v>6273915.5099999998</v>
      </c>
      <c r="AA389" s="52">
        <f t="shared" si="101"/>
        <v>0</v>
      </c>
      <c r="AB389" s="54">
        <f t="shared" si="101"/>
        <v>6273915.5100000007</v>
      </c>
      <c r="AC389" s="55">
        <f t="shared" si="86"/>
        <v>0.26652763453551265</v>
      </c>
      <c r="AD389" s="55">
        <f t="shared" si="87"/>
        <v>0.26652763453551265</v>
      </c>
      <c r="AE389" s="55">
        <f t="shared" si="88"/>
        <v>0.31069764765221763</v>
      </c>
      <c r="AF389" s="55">
        <f t="shared" si="89"/>
        <v>0.57722528218773028</v>
      </c>
    </row>
    <row r="390" spans="1:32" outlineLevel="2" x14ac:dyDescent="0.35">
      <c r="A390" s="12" t="s">
        <v>94</v>
      </c>
      <c r="B390" s="12" t="s">
        <v>32</v>
      </c>
      <c r="C390" s="12" t="s">
        <v>49</v>
      </c>
      <c r="D390" s="12" t="s">
        <v>111</v>
      </c>
      <c r="E390" s="13"/>
      <c r="F390" s="12" t="s">
        <v>184</v>
      </c>
      <c r="G390" s="13">
        <v>1310</v>
      </c>
      <c r="H390" s="13">
        <v>3480</v>
      </c>
      <c r="I390" s="40" t="s">
        <v>19</v>
      </c>
      <c r="J390" s="47">
        <v>12000000</v>
      </c>
      <c r="K390" s="47">
        <v>12000000</v>
      </c>
      <c r="L390" s="47">
        <v>0</v>
      </c>
      <c r="M390" s="47">
        <v>0</v>
      </c>
      <c r="N390" s="47">
        <v>0</v>
      </c>
      <c r="O390" s="47">
        <v>0</v>
      </c>
      <c r="P390" s="47">
        <v>0</v>
      </c>
      <c r="Q390" s="47">
        <v>0</v>
      </c>
      <c r="R390" s="47">
        <v>0</v>
      </c>
      <c r="S390" s="47">
        <f>+K390+N390+P390+Q390</f>
        <v>12000000</v>
      </c>
      <c r="T390" s="47">
        <v>0</v>
      </c>
      <c r="U390" s="47">
        <v>7255884</v>
      </c>
      <c r="V390" s="47">
        <v>0</v>
      </c>
      <c r="W390" s="47">
        <v>76165</v>
      </c>
      <c r="X390" s="47">
        <v>76165</v>
      </c>
      <c r="Y390" s="47">
        <v>4667951</v>
      </c>
      <c r="Z390" s="47">
        <v>4667951</v>
      </c>
      <c r="AA390" s="47">
        <v>0</v>
      </c>
      <c r="AB390" s="15">
        <f t="shared" si="97"/>
        <v>4667951</v>
      </c>
      <c r="AC390" s="49">
        <f t="shared" si="86"/>
        <v>6.347083333333333E-3</v>
      </c>
      <c r="AD390" s="49">
        <f t="shared" si="87"/>
        <v>6.347083333333333E-3</v>
      </c>
      <c r="AE390" s="49">
        <f t="shared" si="88"/>
        <v>0.604657</v>
      </c>
      <c r="AF390" s="49">
        <f t="shared" si="89"/>
        <v>0.61100408333333334</v>
      </c>
    </row>
    <row r="391" spans="1:32" outlineLevel="2" x14ac:dyDescent="0.35">
      <c r="A391" s="12" t="s">
        <v>126</v>
      </c>
      <c r="B391" s="12" t="s">
        <v>134</v>
      </c>
      <c r="C391" s="12" t="s">
        <v>49</v>
      </c>
      <c r="D391" s="12" t="s">
        <v>111</v>
      </c>
      <c r="E391" s="13"/>
      <c r="F391" s="12" t="s">
        <v>184</v>
      </c>
      <c r="G391" s="13">
        <v>1310</v>
      </c>
      <c r="H391" s="13">
        <v>3480</v>
      </c>
      <c r="I391" s="40" t="s">
        <v>19</v>
      </c>
      <c r="J391" s="47">
        <v>1000000</v>
      </c>
      <c r="K391" s="47">
        <v>960000</v>
      </c>
      <c r="L391" s="47">
        <v>0</v>
      </c>
      <c r="M391" s="47">
        <v>0</v>
      </c>
      <c r="N391" s="47">
        <v>0</v>
      </c>
      <c r="O391" s="47">
        <v>0</v>
      </c>
      <c r="P391" s="47">
        <v>0</v>
      </c>
      <c r="Q391" s="47">
        <v>0</v>
      </c>
      <c r="R391" s="47">
        <v>0</v>
      </c>
      <c r="S391" s="47">
        <f>+K391+N391+P391+Q391</f>
        <v>960000</v>
      </c>
      <c r="T391" s="47">
        <v>0</v>
      </c>
      <c r="U391" s="47">
        <v>0</v>
      </c>
      <c r="V391" s="47">
        <v>0</v>
      </c>
      <c r="W391" s="47">
        <v>0</v>
      </c>
      <c r="X391" s="47">
        <v>0</v>
      </c>
      <c r="Y391" s="47">
        <v>500000</v>
      </c>
      <c r="Z391" s="47">
        <v>960000</v>
      </c>
      <c r="AA391" s="47">
        <v>0</v>
      </c>
      <c r="AB391" s="15">
        <f t="shared" si="97"/>
        <v>960000</v>
      </c>
      <c r="AC391" s="49">
        <f t="shared" si="86"/>
        <v>0</v>
      </c>
      <c r="AD391" s="49">
        <f t="shared" si="87"/>
        <v>0</v>
      </c>
      <c r="AE391" s="49">
        <f t="shared" si="88"/>
        <v>0</v>
      </c>
      <c r="AF391" s="49">
        <f t="shared" si="89"/>
        <v>0</v>
      </c>
    </row>
    <row r="392" spans="1:32" outlineLevel="1" x14ac:dyDescent="0.35">
      <c r="A392" s="34"/>
      <c r="B392" s="34"/>
      <c r="C392" s="34"/>
      <c r="D392" s="34" t="s">
        <v>617</v>
      </c>
      <c r="E392" s="33"/>
      <c r="F392" s="34"/>
      <c r="G392" s="33"/>
      <c r="H392" s="33"/>
      <c r="I392" s="51"/>
      <c r="J392" s="52">
        <f t="shared" ref="J392:AB392" si="102">SUBTOTAL(9,J390:J391)</f>
        <v>13000000</v>
      </c>
      <c r="K392" s="52">
        <f t="shared" si="102"/>
        <v>12960000</v>
      </c>
      <c r="L392" s="52">
        <f t="shared" si="102"/>
        <v>0</v>
      </c>
      <c r="M392" s="52">
        <f t="shared" si="102"/>
        <v>0</v>
      </c>
      <c r="N392" s="52">
        <f t="shared" si="102"/>
        <v>0</v>
      </c>
      <c r="O392" s="52">
        <f t="shared" si="102"/>
        <v>0</v>
      </c>
      <c r="P392" s="52">
        <f t="shared" si="102"/>
        <v>0</v>
      </c>
      <c r="Q392" s="52">
        <f t="shared" si="102"/>
        <v>0</v>
      </c>
      <c r="R392" s="52">
        <f t="shared" si="102"/>
        <v>0</v>
      </c>
      <c r="S392" s="52">
        <f t="shared" si="102"/>
        <v>12960000</v>
      </c>
      <c r="T392" s="52">
        <f t="shared" si="102"/>
        <v>0</v>
      </c>
      <c r="U392" s="52">
        <f t="shared" si="102"/>
        <v>7255884</v>
      </c>
      <c r="V392" s="52">
        <f t="shared" si="102"/>
        <v>0</v>
      </c>
      <c r="W392" s="52">
        <f t="shared" si="102"/>
        <v>76165</v>
      </c>
      <c r="X392" s="52">
        <f t="shared" si="102"/>
        <v>76165</v>
      </c>
      <c r="Y392" s="52">
        <f t="shared" si="102"/>
        <v>5167951</v>
      </c>
      <c r="Z392" s="52">
        <f t="shared" si="102"/>
        <v>5627951</v>
      </c>
      <c r="AA392" s="52">
        <f t="shared" si="102"/>
        <v>0</v>
      </c>
      <c r="AB392" s="54">
        <f t="shared" si="102"/>
        <v>5627951</v>
      </c>
      <c r="AC392" s="55">
        <f t="shared" si="86"/>
        <v>5.8769290123456787E-3</v>
      </c>
      <c r="AD392" s="55">
        <f t="shared" si="87"/>
        <v>5.8769290123456787E-3</v>
      </c>
      <c r="AE392" s="55">
        <f t="shared" si="88"/>
        <v>0.55986759259259256</v>
      </c>
      <c r="AF392" s="55">
        <f t="shared" si="89"/>
        <v>0.56574452160493827</v>
      </c>
    </row>
    <row r="393" spans="1:32" ht="54" outlineLevel="2" x14ac:dyDescent="0.35">
      <c r="A393" s="12" t="s">
        <v>94</v>
      </c>
      <c r="B393" s="12" t="s">
        <v>32</v>
      </c>
      <c r="C393" s="12" t="s">
        <v>49</v>
      </c>
      <c r="D393" s="12" t="s">
        <v>112</v>
      </c>
      <c r="E393" s="13"/>
      <c r="F393" s="12" t="s">
        <v>184</v>
      </c>
      <c r="G393" s="13">
        <v>1120</v>
      </c>
      <c r="H393" s="13">
        <v>3480</v>
      </c>
      <c r="I393" s="40" t="s">
        <v>270</v>
      </c>
      <c r="J393" s="47">
        <v>0</v>
      </c>
      <c r="K393" s="47">
        <v>40000</v>
      </c>
      <c r="L393" s="47">
        <v>0</v>
      </c>
      <c r="M393" s="47">
        <v>0</v>
      </c>
      <c r="N393" s="47">
        <v>0</v>
      </c>
      <c r="O393" s="47">
        <v>0</v>
      </c>
      <c r="P393" s="47">
        <v>0</v>
      </c>
      <c r="Q393" s="47">
        <v>0</v>
      </c>
      <c r="R393" s="47">
        <v>0</v>
      </c>
      <c r="S393" s="47">
        <f t="shared" ref="S393:S394" si="103">+K393+N393+P393+Q393</f>
        <v>40000</v>
      </c>
      <c r="T393" s="47">
        <v>0</v>
      </c>
      <c r="U393" s="47">
        <v>31320</v>
      </c>
      <c r="V393" s="47">
        <v>0</v>
      </c>
      <c r="W393" s="47">
        <v>8680</v>
      </c>
      <c r="X393" s="47">
        <v>8680</v>
      </c>
      <c r="Y393" s="47">
        <v>0</v>
      </c>
      <c r="Z393" s="47">
        <v>0</v>
      </c>
      <c r="AA393" s="47">
        <v>0</v>
      </c>
      <c r="AB393" s="15">
        <f t="shared" si="97"/>
        <v>0</v>
      </c>
      <c r="AC393" s="49">
        <f t="shared" si="86"/>
        <v>0.217</v>
      </c>
      <c r="AD393" s="49">
        <f t="shared" si="87"/>
        <v>0.217</v>
      </c>
      <c r="AE393" s="49">
        <f t="shared" si="88"/>
        <v>0.78300000000000003</v>
      </c>
      <c r="AF393" s="49">
        <f t="shared" si="89"/>
        <v>1</v>
      </c>
    </row>
    <row r="394" spans="1:32" outlineLevel="2" x14ac:dyDescent="0.35">
      <c r="A394" s="12" t="s">
        <v>126</v>
      </c>
      <c r="B394" s="12" t="s">
        <v>134</v>
      </c>
      <c r="C394" s="12" t="s">
        <v>49</v>
      </c>
      <c r="D394" s="12" t="s">
        <v>112</v>
      </c>
      <c r="E394" s="13"/>
      <c r="F394" s="12" t="s">
        <v>184</v>
      </c>
      <c r="G394" s="13">
        <v>1120</v>
      </c>
      <c r="H394" s="13">
        <v>3480</v>
      </c>
      <c r="I394" s="40" t="s">
        <v>20</v>
      </c>
      <c r="J394" s="47">
        <v>0</v>
      </c>
      <c r="K394" s="47">
        <v>1855571</v>
      </c>
      <c r="L394" s="47">
        <v>0</v>
      </c>
      <c r="M394" s="47">
        <v>0</v>
      </c>
      <c r="N394" s="47">
        <v>0</v>
      </c>
      <c r="O394" s="47">
        <v>0</v>
      </c>
      <c r="P394" s="47">
        <v>0</v>
      </c>
      <c r="Q394" s="47">
        <v>0</v>
      </c>
      <c r="R394" s="47">
        <v>0</v>
      </c>
      <c r="S394" s="47">
        <f t="shared" si="103"/>
        <v>1855571</v>
      </c>
      <c r="T394" s="47">
        <v>0</v>
      </c>
      <c r="U394" s="47">
        <v>0</v>
      </c>
      <c r="V394" s="47">
        <v>0</v>
      </c>
      <c r="W394" s="47">
        <v>0</v>
      </c>
      <c r="X394" s="47">
        <v>0</v>
      </c>
      <c r="Y394" s="47">
        <v>1845571</v>
      </c>
      <c r="Z394" s="47">
        <v>1855571</v>
      </c>
      <c r="AA394" s="47">
        <v>0</v>
      </c>
      <c r="AB394" s="15">
        <f t="shared" si="97"/>
        <v>1855571</v>
      </c>
      <c r="AC394" s="49">
        <f t="shared" si="86"/>
        <v>0</v>
      </c>
      <c r="AD394" s="49">
        <f t="shared" si="87"/>
        <v>0</v>
      </c>
      <c r="AE394" s="49">
        <f t="shared" si="88"/>
        <v>0</v>
      </c>
      <c r="AF394" s="49">
        <f t="shared" si="89"/>
        <v>0</v>
      </c>
    </row>
    <row r="395" spans="1:32" outlineLevel="1" x14ac:dyDescent="0.35">
      <c r="A395" s="34"/>
      <c r="B395" s="34"/>
      <c r="C395" s="34"/>
      <c r="D395" s="34" t="s">
        <v>618</v>
      </c>
      <c r="E395" s="33"/>
      <c r="F395" s="34"/>
      <c r="G395" s="33"/>
      <c r="H395" s="33"/>
      <c r="I395" s="56"/>
      <c r="J395" s="52">
        <f t="shared" ref="J395:AB395" si="104">SUBTOTAL(9,J393:J394)</f>
        <v>0</v>
      </c>
      <c r="K395" s="52">
        <f t="shared" si="104"/>
        <v>1895571</v>
      </c>
      <c r="L395" s="52">
        <f t="shared" si="104"/>
        <v>0</v>
      </c>
      <c r="M395" s="52">
        <f t="shared" si="104"/>
        <v>0</v>
      </c>
      <c r="N395" s="52">
        <f t="shared" si="104"/>
        <v>0</v>
      </c>
      <c r="O395" s="52">
        <f t="shared" si="104"/>
        <v>0</v>
      </c>
      <c r="P395" s="52">
        <f t="shared" si="104"/>
        <v>0</v>
      </c>
      <c r="Q395" s="52">
        <f t="shared" si="104"/>
        <v>0</v>
      </c>
      <c r="R395" s="52">
        <f t="shared" si="104"/>
        <v>0</v>
      </c>
      <c r="S395" s="52">
        <f t="shared" si="104"/>
        <v>1895571</v>
      </c>
      <c r="T395" s="52">
        <f t="shared" si="104"/>
        <v>0</v>
      </c>
      <c r="U395" s="52">
        <f t="shared" si="104"/>
        <v>31320</v>
      </c>
      <c r="V395" s="52">
        <f t="shared" si="104"/>
        <v>0</v>
      </c>
      <c r="W395" s="52">
        <f t="shared" si="104"/>
        <v>8680</v>
      </c>
      <c r="X395" s="52">
        <f t="shared" si="104"/>
        <v>8680</v>
      </c>
      <c r="Y395" s="52">
        <f t="shared" si="104"/>
        <v>1845571</v>
      </c>
      <c r="Z395" s="52">
        <f t="shared" si="104"/>
        <v>1855571</v>
      </c>
      <c r="AA395" s="52">
        <f t="shared" si="104"/>
        <v>0</v>
      </c>
      <c r="AB395" s="54">
        <f t="shared" si="104"/>
        <v>1855571</v>
      </c>
      <c r="AC395" s="55">
        <f t="shared" si="86"/>
        <v>4.5790951644649556E-3</v>
      </c>
      <c r="AD395" s="55">
        <f t="shared" si="87"/>
        <v>4.5790951644649556E-3</v>
      </c>
      <c r="AE395" s="55">
        <f t="shared" si="88"/>
        <v>1.6522725869935761E-2</v>
      </c>
      <c r="AF395" s="55">
        <f t="shared" si="89"/>
        <v>2.1101821034400718E-2</v>
      </c>
    </row>
    <row r="396" spans="1:32" outlineLevel="2" x14ac:dyDescent="0.35">
      <c r="A396" s="12" t="s">
        <v>94</v>
      </c>
      <c r="B396" s="12" t="s">
        <v>32</v>
      </c>
      <c r="C396" s="12" t="s">
        <v>49</v>
      </c>
      <c r="D396" s="12" t="s">
        <v>113</v>
      </c>
      <c r="E396" s="13"/>
      <c r="F396" s="12" t="s">
        <v>184</v>
      </c>
      <c r="G396" s="13">
        <v>1120</v>
      </c>
      <c r="H396" s="13">
        <v>3480</v>
      </c>
      <c r="I396" s="40" t="s">
        <v>21</v>
      </c>
      <c r="J396" s="47">
        <v>32000000</v>
      </c>
      <c r="K396" s="47">
        <v>15000000</v>
      </c>
      <c r="L396" s="47">
        <v>0</v>
      </c>
      <c r="M396" s="47">
        <v>0</v>
      </c>
      <c r="N396" s="47">
        <v>0</v>
      </c>
      <c r="O396" s="47">
        <v>0</v>
      </c>
      <c r="P396" s="47">
        <v>0</v>
      </c>
      <c r="Q396" s="47">
        <v>0</v>
      </c>
      <c r="R396" s="47">
        <v>0</v>
      </c>
      <c r="S396" s="47">
        <f>+K396+N396+P396+Q396</f>
        <v>15000000</v>
      </c>
      <c r="T396" s="47">
        <v>0</v>
      </c>
      <c r="U396" s="47">
        <v>3129134</v>
      </c>
      <c r="V396" s="47">
        <v>0</v>
      </c>
      <c r="W396" s="47">
        <v>10564439</v>
      </c>
      <c r="X396" s="47">
        <v>10564439</v>
      </c>
      <c r="Y396" s="47">
        <v>1306427</v>
      </c>
      <c r="Z396" s="47">
        <v>1306427</v>
      </c>
      <c r="AA396" s="47">
        <v>0</v>
      </c>
      <c r="AB396" s="15">
        <f t="shared" si="97"/>
        <v>1306427</v>
      </c>
      <c r="AC396" s="49">
        <f t="shared" si="86"/>
        <v>0.70429593333333329</v>
      </c>
      <c r="AD396" s="49">
        <f t="shared" si="87"/>
        <v>0.70429593333333329</v>
      </c>
      <c r="AE396" s="49">
        <f t="shared" si="88"/>
        <v>0.20860893333333333</v>
      </c>
      <c r="AF396" s="49">
        <f t="shared" si="89"/>
        <v>0.91290486666666659</v>
      </c>
    </row>
    <row r="397" spans="1:32" outlineLevel="1" x14ac:dyDescent="0.35">
      <c r="A397" s="34"/>
      <c r="B397" s="34"/>
      <c r="C397" s="34"/>
      <c r="D397" s="34" t="s">
        <v>619</v>
      </c>
      <c r="E397" s="33"/>
      <c r="F397" s="34"/>
      <c r="G397" s="33"/>
      <c r="H397" s="33"/>
      <c r="I397" s="51"/>
      <c r="J397" s="52">
        <f t="shared" ref="J397:AB397" si="105">SUBTOTAL(9,J396:J396)</f>
        <v>32000000</v>
      </c>
      <c r="K397" s="52">
        <f t="shared" si="105"/>
        <v>15000000</v>
      </c>
      <c r="L397" s="52">
        <f t="shared" si="105"/>
        <v>0</v>
      </c>
      <c r="M397" s="52">
        <f t="shared" si="105"/>
        <v>0</v>
      </c>
      <c r="N397" s="52">
        <f t="shared" si="105"/>
        <v>0</v>
      </c>
      <c r="O397" s="52">
        <f t="shared" si="105"/>
        <v>0</v>
      </c>
      <c r="P397" s="52">
        <f t="shared" si="105"/>
        <v>0</v>
      </c>
      <c r="Q397" s="52">
        <f t="shared" si="105"/>
        <v>0</v>
      </c>
      <c r="R397" s="52">
        <f t="shared" si="105"/>
        <v>0</v>
      </c>
      <c r="S397" s="52">
        <f t="shared" si="105"/>
        <v>15000000</v>
      </c>
      <c r="T397" s="52">
        <f t="shared" si="105"/>
        <v>0</v>
      </c>
      <c r="U397" s="52">
        <f t="shared" si="105"/>
        <v>3129134</v>
      </c>
      <c r="V397" s="52">
        <f t="shared" si="105"/>
        <v>0</v>
      </c>
      <c r="W397" s="52">
        <f t="shared" si="105"/>
        <v>10564439</v>
      </c>
      <c r="X397" s="52">
        <f t="shared" si="105"/>
        <v>10564439</v>
      </c>
      <c r="Y397" s="52">
        <f t="shared" si="105"/>
        <v>1306427</v>
      </c>
      <c r="Z397" s="52">
        <f t="shared" si="105"/>
        <v>1306427</v>
      </c>
      <c r="AA397" s="52">
        <f t="shared" si="105"/>
        <v>0</v>
      </c>
      <c r="AB397" s="54">
        <f t="shared" si="105"/>
        <v>1306427</v>
      </c>
      <c r="AC397" s="55">
        <f t="shared" si="86"/>
        <v>0.70429593333333329</v>
      </c>
      <c r="AD397" s="55">
        <f t="shared" si="87"/>
        <v>0.70429593333333329</v>
      </c>
      <c r="AE397" s="55">
        <f t="shared" si="88"/>
        <v>0.20860893333333333</v>
      </c>
      <c r="AF397" s="55">
        <f t="shared" si="89"/>
        <v>0.91290486666666659</v>
      </c>
    </row>
    <row r="398" spans="1:32" outlineLevel="2" x14ac:dyDescent="0.35">
      <c r="A398" s="12" t="s">
        <v>94</v>
      </c>
      <c r="B398" s="12" t="s">
        <v>32</v>
      </c>
      <c r="C398" s="12" t="s">
        <v>49</v>
      </c>
      <c r="D398" s="12" t="s">
        <v>114</v>
      </c>
      <c r="E398" s="13"/>
      <c r="F398" s="12" t="s">
        <v>184</v>
      </c>
      <c r="G398" s="13">
        <v>1120</v>
      </c>
      <c r="H398" s="13">
        <v>3480</v>
      </c>
      <c r="I398" s="40" t="s">
        <v>22</v>
      </c>
      <c r="J398" s="47">
        <v>7487500</v>
      </c>
      <c r="K398" s="47">
        <v>7487500</v>
      </c>
      <c r="L398" s="47">
        <v>0</v>
      </c>
      <c r="M398" s="47">
        <v>0</v>
      </c>
      <c r="N398" s="47">
        <v>0</v>
      </c>
      <c r="O398" s="47">
        <v>0</v>
      </c>
      <c r="P398" s="47">
        <v>0</v>
      </c>
      <c r="Q398" s="47">
        <v>0</v>
      </c>
      <c r="R398" s="47">
        <v>0</v>
      </c>
      <c r="S398" s="47">
        <f>+K398+N398+P398+Q398</f>
        <v>7487500</v>
      </c>
      <c r="T398" s="47">
        <v>0</v>
      </c>
      <c r="U398" s="47">
        <v>0</v>
      </c>
      <c r="V398" s="47">
        <v>0</v>
      </c>
      <c r="W398" s="47">
        <v>0</v>
      </c>
      <c r="X398" s="47">
        <v>0</v>
      </c>
      <c r="Y398" s="47">
        <v>7487500</v>
      </c>
      <c r="Z398" s="47">
        <v>7487500</v>
      </c>
      <c r="AA398" s="47">
        <v>0</v>
      </c>
      <c r="AB398" s="15">
        <f t="shared" si="97"/>
        <v>7487500</v>
      </c>
      <c r="AC398" s="49">
        <f t="shared" si="86"/>
        <v>0</v>
      </c>
      <c r="AD398" s="49">
        <f t="shared" si="87"/>
        <v>0</v>
      </c>
      <c r="AE398" s="49">
        <f t="shared" si="88"/>
        <v>0</v>
      </c>
      <c r="AF398" s="49">
        <f t="shared" si="89"/>
        <v>0</v>
      </c>
    </row>
    <row r="399" spans="1:32" outlineLevel="1" x14ac:dyDescent="0.35">
      <c r="A399" s="34"/>
      <c r="B399" s="34"/>
      <c r="C399" s="34"/>
      <c r="D399" s="34" t="s">
        <v>620</v>
      </c>
      <c r="E399" s="33"/>
      <c r="F399" s="34"/>
      <c r="G399" s="33"/>
      <c r="H399" s="33"/>
      <c r="I399" s="51"/>
      <c r="J399" s="52">
        <f t="shared" ref="J399:AB399" si="106">SUBTOTAL(9,J398:J398)</f>
        <v>7487500</v>
      </c>
      <c r="K399" s="52">
        <f t="shared" si="106"/>
        <v>7487500</v>
      </c>
      <c r="L399" s="52">
        <f t="shared" si="106"/>
        <v>0</v>
      </c>
      <c r="M399" s="52">
        <f t="shared" si="106"/>
        <v>0</v>
      </c>
      <c r="N399" s="52">
        <f t="shared" si="106"/>
        <v>0</v>
      </c>
      <c r="O399" s="52">
        <f t="shared" si="106"/>
        <v>0</v>
      </c>
      <c r="P399" s="52">
        <f t="shared" si="106"/>
        <v>0</v>
      </c>
      <c r="Q399" s="52">
        <f t="shared" si="106"/>
        <v>0</v>
      </c>
      <c r="R399" s="52">
        <f t="shared" si="106"/>
        <v>0</v>
      </c>
      <c r="S399" s="52">
        <f t="shared" si="106"/>
        <v>7487500</v>
      </c>
      <c r="T399" s="52">
        <f t="shared" si="106"/>
        <v>0</v>
      </c>
      <c r="U399" s="52">
        <f t="shared" si="106"/>
        <v>0</v>
      </c>
      <c r="V399" s="52">
        <f t="shared" si="106"/>
        <v>0</v>
      </c>
      <c r="W399" s="52">
        <f t="shared" si="106"/>
        <v>0</v>
      </c>
      <c r="X399" s="52">
        <f t="shared" si="106"/>
        <v>0</v>
      </c>
      <c r="Y399" s="52">
        <f t="shared" si="106"/>
        <v>7487500</v>
      </c>
      <c r="Z399" s="52">
        <f t="shared" si="106"/>
        <v>7487500</v>
      </c>
      <c r="AA399" s="52">
        <f t="shared" si="106"/>
        <v>0</v>
      </c>
      <c r="AB399" s="54">
        <f t="shared" si="106"/>
        <v>7487500</v>
      </c>
      <c r="AC399" s="55">
        <f t="shared" ref="AC399:AC462" si="107">IFERROR(W399/K399,0)</f>
        <v>0</v>
      </c>
      <c r="AD399" s="55">
        <f t="shared" ref="AD399:AD462" si="108">IFERROR(W399/S399,0)</f>
        <v>0</v>
      </c>
      <c r="AE399" s="55">
        <f t="shared" ref="AE399:AE462" si="109">IFERROR(((T399+U399+V399)/S399),0)</f>
        <v>0</v>
      </c>
      <c r="AF399" s="55">
        <f t="shared" ref="AF399:AF462" si="110">+AD399+AE399</f>
        <v>0</v>
      </c>
    </row>
    <row r="400" spans="1:32" outlineLevel="2" x14ac:dyDescent="0.35">
      <c r="A400" s="12" t="s">
        <v>94</v>
      </c>
      <c r="B400" s="12" t="s">
        <v>32</v>
      </c>
      <c r="C400" s="12" t="s">
        <v>65</v>
      </c>
      <c r="D400" s="12" t="s">
        <v>115</v>
      </c>
      <c r="E400" s="13"/>
      <c r="F400" s="12" t="s">
        <v>184</v>
      </c>
      <c r="G400" s="13">
        <v>1120</v>
      </c>
      <c r="H400" s="13">
        <v>3480</v>
      </c>
      <c r="I400" s="40" t="s">
        <v>23</v>
      </c>
      <c r="J400" s="47">
        <v>400073000</v>
      </c>
      <c r="K400" s="47">
        <v>400073000</v>
      </c>
      <c r="L400" s="47">
        <v>0</v>
      </c>
      <c r="M400" s="47">
        <v>0</v>
      </c>
      <c r="N400" s="47">
        <v>0</v>
      </c>
      <c r="O400" s="47">
        <v>0</v>
      </c>
      <c r="P400" s="47">
        <v>0</v>
      </c>
      <c r="Q400" s="47">
        <v>0</v>
      </c>
      <c r="R400" s="47">
        <v>0</v>
      </c>
      <c r="S400" s="47">
        <f>+K400+N400+P400+Q400</f>
        <v>400073000</v>
      </c>
      <c r="T400" s="47">
        <v>0</v>
      </c>
      <c r="U400" s="47">
        <v>177554879.41</v>
      </c>
      <c r="V400" s="47">
        <v>0</v>
      </c>
      <c r="W400" s="47">
        <v>122517319.13</v>
      </c>
      <c r="X400" s="47">
        <v>122517319.13</v>
      </c>
      <c r="Y400" s="47">
        <v>801.46</v>
      </c>
      <c r="Z400" s="47">
        <v>100000801.45999999</v>
      </c>
      <c r="AA400" s="47">
        <v>0</v>
      </c>
      <c r="AB400" s="15">
        <f t="shared" si="97"/>
        <v>100000801.46000001</v>
      </c>
      <c r="AC400" s="49">
        <f t="shared" si="107"/>
        <v>0.30623740949776662</v>
      </c>
      <c r="AD400" s="49">
        <f t="shared" si="108"/>
        <v>0.30623740949776662</v>
      </c>
      <c r="AE400" s="49">
        <f t="shared" si="109"/>
        <v>0.44380620389278957</v>
      </c>
      <c r="AF400" s="49">
        <f t="shared" si="110"/>
        <v>0.75004361339055614</v>
      </c>
    </row>
    <row r="401" spans="1:32" outlineLevel="2" x14ac:dyDescent="0.35">
      <c r="A401" s="12" t="s">
        <v>142</v>
      </c>
      <c r="B401" s="12" t="s">
        <v>32</v>
      </c>
      <c r="C401" s="12" t="s">
        <v>65</v>
      </c>
      <c r="D401" s="12" t="s">
        <v>115</v>
      </c>
      <c r="E401" s="13"/>
      <c r="F401" s="12" t="s">
        <v>184</v>
      </c>
      <c r="G401" s="13">
        <v>1120</v>
      </c>
      <c r="H401" s="13">
        <v>3480</v>
      </c>
      <c r="I401" s="40" t="s">
        <v>23</v>
      </c>
      <c r="J401" s="47">
        <v>239400</v>
      </c>
      <c r="K401" s="47">
        <v>239400</v>
      </c>
      <c r="L401" s="47">
        <v>0</v>
      </c>
      <c r="M401" s="47">
        <v>0</v>
      </c>
      <c r="N401" s="47">
        <v>0</v>
      </c>
      <c r="O401" s="47">
        <v>0</v>
      </c>
      <c r="P401" s="47">
        <v>0</v>
      </c>
      <c r="Q401" s="47">
        <v>0</v>
      </c>
      <c r="R401" s="47">
        <v>0</v>
      </c>
      <c r="S401" s="47">
        <f>+K401+N401+P401+Q401</f>
        <v>239400</v>
      </c>
      <c r="T401" s="47">
        <v>0</v>
      </c>
      <c r="U401" s="47">
        <v>0</v>
      </c>
      <c r="V401" s="47">
        <v>0</v>
      </c>
      <c r="W401" s="47">
        <v>205969.62</v>
      </c>
      <c r="X401" s="47">
        <v>205969.62</v>
      </c>
      <c r="Y401" s="47">
        <v>0</v>
      </c>
      <c r="Z401" s="47">
        <v>33430.379999999997</v>
      </c>
      <c r="AA401" s="47">
        <v>0</v>
      </c>
      <c r="AB401" s="15">
        <f t="shared" si="97"/>
        <v>33430.380000000005</v>
      </c>
      <c r="AC401" s="49">
        <f t="shared" si="107"/>
        <v>0.86035764411027571</v>
      </c>
      <c r="AD401" s="49">
        <f t="shared" si="108"/>
        <v>0.86035764411027571</v>
      </c>
      <c r="AE401" s="49">
        <f t="shared" si="109"/>
        <v>0</v>
      </c>
      <c r="AF401" s="49">
        <f t="shared" si="110"/>
        <v>0.86035764411027571</v>
      </c>
    </row>
    <row r="402" spans="1:32" outlineLevel="1" x14ac:dyDescent="0.35">
      <c r="A402" s="34"/>
      <c r="B402" s="34"/>
      <c r="C402" s="34"/>
      <c r="D402" s="34" t="s">
        <v>621</v>
      </c>
      <c r="E402" s="33"/>
      <c r="F402" s="34"/>
      <c r="G402" s="33"/>
      <c r="H402" s="33"/>
      <c r="I402" s="51"/>
      <c r="J402" s="52">
        <f t="shared" ref="J402:AB402" si="111">SUBTOTAL(9,J400:J401)</f>
        <v>400312400</v>
      </c>
      <c r="K402" s="52">
        <f t="shared" si="111"/>
        <v>400312400</v>
      </c>
      <c r="L402" s="52">
        <f t="shared" si="111"/>
        <v>0</v>
      </c>
      <c r="M402" s="52">
        <f t="shared" si="111"/>
        <v>0</v>
      </c>
      <c r="N402" s="52">
        <f t="shared" si="111"/>
        <v>0</v>
      </c>
      <c r="O402" s="52">
        <f t="shared" si="111"/>
        <v>0</v>
      </c>
      <c r="P402" s="52">
        <f t="shared" si="111"/>
        <v>0</v>
      </c>
      <c r="Q402" s="52">
        <f t="shared" si="111"/>
        <v>0</v>
      </c>
      <c r="R402" s="52">
        <f t="shared" si="111"/>
        <v>0</v>
      </c>
      <c r="S402" s="52">
        <f t="shared" si="111"/>
        <v>400312400</v>
      </c>
      <c r="T402" s="52">
        <f t="shared" si="111"/>
        <v>0</v>
      </c>
      <c r="U402" s="52">
        <f t="shared" si="111"/>
        <v>177554879.41</v>
      </c>
      <c r="V402" s="52">
        <f t="shared" si="111"/>
        <v>0</v>
      </c>
      <c r="W402" s="52">
        <f t="shared" si="111"/>
        <v>122723288.75</v>
      </c>
      <c r="X402" s="52">
        <f t="shared" si="111"/>
        <v>122723288.75</v>
      </c>
      <c r="Y402" s="52">
        <f t="shared" si="111"/>
        <v>801.46</v>
      </c>
      <c r="Z402" s="52">
        <f t="shared" si="111"/>
        <v>100034231.83999999</v>
      </c>
      <c r="AA402" s="52">
        <f t="shared" si="111"/>
        <v>0</v>
      </c>
      <c r="AB402" s="54">
        <f t="shared" si="111"/>
        <v>100034231.84</v>
      </c>
      <c r="AC402" s="55">
        <f t="shared" si="107"/>
        <v>0.30656879164872236</v>
      </c>
      <c r="AD402" s="55">
        <f t="shared" si="108"/>
        <v>0.30656879164872236</v>
      </c>
      <c r="AE402" s="55">
        <f t="shared" si="109"/>
        <v>0.44354079316553768</v>
      </c>
      <c r="AF402" s="55">
        <f t="shared" si="110"/>
        <v>0.75010958481426004</v>
      </c>
    </row>
    <row r="403" spans="1:32" outlineLevel="2" x14ac:dyDescent="0.35">
      <c r="A403" s="12" t="s">
        <v>31</v>
      </c>
      <c r="B403" s="12" t="s">
        <v>32</v>
      </c>
      <c r="C403" s="12" t="s">
        <v>65</v>
      </c>
      <c r="D403" s="12" t="s">
        <v>66</v>
      </c>
      <c r="E403" s="13"/>
      <c r="F403" s="12" t="s">
        <v>184</v>
      </c>
      <c r="G403" s="13">
        <v>1120</v>
      </c>
      <c r="H403" s="13">
        <v>3480</v>
      </c>
      <c r="I403" s="40" t="s">
        <v>210</v>
      </c>
      <c r="J403" s="47">
        <v>168486</v>
      </c>
      <c r="K403" s="47">
        <v>168486</v>
      </c>
      <c r="L403" s="47">
        <v>0</v>
      </c>
      <c r="M403" s="47">
        <v>0</v>
      </c>
      <c r="N403" s="47">
        <v>0</v>
      </c>
      <c r="O403" s="47">
        <v>0</v>
      </c>
      <c r="P403" s="47">
        <v>0</v>
      </c>
      <c r="Q403" s="47">
        <v>0</v>
      </c>
      <c r="R403" s="47">
        <v>0</v>
      </c>
      <c r="S403" s="47">
        <f>+K403+N403+P403+Q403</f>
        <v>168486</v>
      </c>
      <c r="T403" s="47">
        <v>34594</v>
      </c>
      <c r="U403" s="47">
        <v>0</v>
      </c>
      <c r="V403" s="47">
        <v>0</v>
      </c>
      <c r="W403" s="47">
        <v>0</v>
      </c>
      <c r="X403" s="47">
        <v>0</v>
      </c>
      <c r="Y403" s="47">
        <v>133892</v>
      </c>
      <c r="Z403" s="47">
        <v>133892</v>
      </c>
      <c r="AA403" s="47">
        <v>0</v>
      </c>
      <c r="AB403" s="15">
        <f t="shared" si="97"/>
        <v>133892</v>
      </c>
      <c r="AC403" s="49">
        <f t="shared" si="107"/>
        <v>0</v>
      </c>
      <c r="AD403" s="49">
        <f t="shared" si="108"/>
        <v>0</v>
      </c>
      <c r="AE403" s="49">
        <f t="shared" si="109"/>
        <v>0.20532269743480169</v>
      </c>
      <c r="AF403" s="49">
        <f t="shared" si="110"/>
        <v>0.20532269743480169</v>
      </c>
    </row>
    <row r="404" spans="1:32" outlineLevel="2" x14ac:dyDescent="0.35">
      <c r="A404" s="12" t="s">
        <v>94</v>
      </c>
      <c r="B404" s="12" t="s">
        <v>32</v>
      </c>
      <c r="C404" s="12" t="s">
        <v>65</v>
      </c>
      <c r="D404" s="12" t="s">
        <v>66</v>
      </c>
      <c r="E404" s="13"/>
      <c r="F404" s="12" t="s">
        <v>184</v>
      </c>
      <c r="G404" s="13">
        <v>1120</v>
      </c>
      <c r="H404" s="13">
        <v>3480</v>
      </c>
      <c r="I404" s="40" t="s">
        <v>210</v>
      </c>
      <c r="J404" s="47">
        <v>755829</v>
      </c>
      <c r="K404" s="47">
        <v>755829</v>
      </c>
      <c r="L404" s="47">
        <v>0</v>
      </c>
      <c r="M404" s="47">
        <v>0</v>
      </c>
      <c r="N404" s="47">
        <v>0</v>
      </c>
      <c r="O404" s="47">
        <v>0</v>
      </c>
      <c r="P404" s="47">
        <v>0</v>
      </c>
      <c r="Q404" s="47">
        <v>0</v>
      </c>
      <c r="R404" s="47">
        <v>0</v>
      </c>
      <c r="S404" s="47">
        <f>+K404+N404+P404+Q404</f>
        <v>755829</v>
      </c>
      <c r="T404" s="47">
        <v>121028.78</v>
      </c>
      <c r="U404" s="47">
        <v>513.65</v>
      </c>
      <c r="V404" s="47">
        <v>0</v>
      </c>
      <c r="W404" s="47">
        <v>275914.09000000003</v>
      </c>
      <c r="X404" s="47">
        <v>275914.09000000003</v>
      </c>
      <c r="Y404" s="47">
        <v>358372.48</v>
      </c>
      <c r="Z404" s="47">
        <v>358372.48</v>
      </c>
      <c r="AA404" s="47">
        <v>0</v>
      </c>
      <c r="AB404" s="15">
        <f t="shared" si="97"/>
        <v>358372.47999999992</v>
      </c>
      <c r="AC404" s="49">
        <f t="shared" si="107"/>
        <v>0.36504829796157601</v>
      </c>
      <c r="AD404" s="49">
        <f t="shared" si="108"/>
        <v>0.36504829796157601</v>
      </c>
      <c r="AE404" s="49">
        <f t="shared" si="109"/>
        <v>0.16080678301573503</v>
      </c>
      <c r="AF404" s="49">
        <f t="shared" si="110"/>
        <v>0.52585508097731104</v>
      </c>
    </row>
    <row r="405" spans="1:32" outlineLevel="2" x14ac:dyDescent="0.35">
      <c r="A405" s="12" t="s">
        <v>126</v>
      </c>
      <c r="B405" s="12" t="s">
        <v>134</v>
      </c>
      <c r="C405" s="12" t="s">
        <v>65</v>
      </c>
      <c r="D405" s="12" t="s">
        <v>66</v>
      </c>
      <c r="E405" s="13"/>
      <c r="F405" s="12" t="s">
        <v>184</v>
      </c>
      <c r="G405" s="13">
        <v>1120</v>
      </c>
      <c r="H405" s="13">
        <v>3480</v>
      </c>
      <c r="I405" s="40" t="s">
        <v>210</v>
      </c>
      <c r="J405" s="47">
        <v>13860</v>
      </c>
      <c r="K405" s="47">
        <v>13860</v>
      </c>
      <c r="L405" s="47">
        <v>0</v>
      </c>
      <c r="M405" s="47">
        <v>0</v>
      </c>
      <c r="N405" s="47">
        <v>0</v>
      </c>
      <c r="O405" s="47">
        <v>0</v>
      </c>
      <c r="P405" s="47">
        <v>0</v>
      </c>
      <c r="Q405" s="47">
        <v>0</v>
      </c>
      <c r="R405" s="47">
        <v>0</v>
      </c>
      <c r="S405" s="47">
        <f>+K405+N405+P405+Q405</f>
        <v>13860</v>
      </c>
      <c r="T405" s="47">
        <v>0</v>
      </c>
      <c r="U405" s="47">
        <v>0</v>
      </c>
      <c r="V405" s="47">
        <v>0</v>
      </c>
      <c r="W405" s="47">
        <v>0</v>
      </c>
      <c r="X405" s="47">
        <v>0</v>
      </c>
      <c r="Y405" s="47">
        <v>6930</v>
      </c>
      <c r="Z405" s="47">
        <v>13860</v>
      </c>
      <c r="AA405" s="47">
        <v>0</v>
      </c>
      <c r="AB405" s="15">
        <f t="shared" si="97"/>
        <v>13860</v>
      </c>
      <c r="AC405" s="49">
        <f t="shared" si="107"/>
        <v>0</v>
      </c>
      <c r="AD405" s="49">
        <f t="shared" si="108"/>
        <v>0</v>
      </c>
      <c r="AE405" s="49">
        <f t="shared" si="109"/>
        <v>0</v>
      </c>
      <c r="AF405" s="49">
        <f t="shared" si="110"/>
        <v>0</v>
      </c>
    </row>
    <row r="406" spans="1:32" outlineLevel="2" x14ac:dyDescent="0.35">
      <c r="A406" s="12" t="s">
        <v>142</v>
      </c>
      <c r="B406" s="12" t="s">
        <v>32</v>
      </c>
      <c r="C406" s="12" t="s">
        <v>65</v>
      </c>
      <c r="D406" s="12" t="s">
        <v>66</v>
      </c>
      <c r="E406" s="13"/>
      <c r="F406" s="12" t="s">
        <v>184</v>
      </c>
      <c r="G406" s="13">
        <v>1120</v>
      </c>
      <c r="H406" s="13">
        <v>3480</v>
      </c>
      <c r="I406" s="40" t="s">
        <v>210</v>
      </c>
      <c r="J406" s="47">
        <v>6994199</v>
      </c>
      <c r="K406" s="47">
        <v>6994199</v>
      </c>
      <c r="L406" s="47">
        <v>0</v>
      </c>
      <c r="M406" s="47">
        <v>0</v>
      </c>
      <c r="N406" s="47">
        <v>0</v>
      </c>
      <c r="O406" s="47">
        <v>0</v>
      </c>
      <c r="P406" s="47">
        <v>0</v>
      </c>
      <c r="Q406" s="47">
        <v>0</v>
      </c>
      <c r="R406" s="47">
        <v>0</v>
      </c>
      <c r="S406" s="47">
        <f>+K406+N406+P406+Q406</f>
        <v>6994199</v>
      </c>
      <c r="T406" s="47">
        <v>0</v>
      </c>
      <c r="U406" s="47">
        <v>968.24</v>
      </c>
      <c r="V406" s="47">
        <v>0</v>
      </c>
      <c r="W406" s="47">
        <v>2547937.48</v>
      </c>
      <c r="X406" s="47">
        <v>2547937.48</v>
      </c>
      <c r="Y406" s="47">
        <v>84512.28</v>
      </c>
      <c r="Z406" s="47">
        <v>4445293.28</v>
      </c>
      <c r="AA406" s="47">
        <v>0</v>
      </c>
      <c r="AB406" s="15">
        <f t="shared" si="97"/>
        <v>4445293.2799999993</v>
      </c>
      <c r="AC406" s="49">
        <f t="shared" si="107"/>
        <v>0.36429296335434552</v>
      </c>
      <c r="AD406" s="49">
        <f t="shared" si="108"/>
        <v>0.36429296335434552</v>
      </c>
      <c r="AE406" s="49">
        <f t="shared" si="109"/>
        <v>1.3843472283245014E-4</v>
      </c>
      <c r="AF406" s="49">
        <f t="shared" si="110"/>
        <v>0.36443139807717795</v>
      </c>
    </row>
    <row r="407" spans="1:32" outlineLevel="1" x14ac:dyDescent="0.35">
      <c r="A407" s="34"/>
      <c r="B407" s="34"/>
      <c r="C407" s="34"/>
      <c r="D407" s="34" t="s">
        <v>622</v>
      </c>
      <c r="E407" s="33"/>
      <c r="F407" s="34"/>
      <c r="G407" s="33"/>
      <c r="H407" s="33"/>
      <c r="I407" s="51"/>
      <c r="J407" s="52">
        <f t="shared" ref="J407:AB407" si="112">SUBTOTAL(9,J403:J406)</f>
        <v>7932374</v>
      </c>
      <c r="K407" s="52">
        <f t="shared" si="112"/>
        <v>7932374</v>
      </c>
      <c r="L407" s="52">
        <f t="shared" si="112"/>
        <v>0</v>
      </c>
      <c r="M407" s="52">
        <f t="shared" si="112"/>
        <v>0</v>
      </c>
      <c r="N407" s="52">
        <f t="shared" si="112"/>
        <v>0</v>
      </c>
      <c r="O407" s="52">
        <f t="shared" si="112"/>
        <v>0</v>
      </c>
      <c r="P407" s="52">
        <f t="shared" si="112"/>
        <v>0</v>
      </c>
      <c r="Q407" s="52">
        <f t="shared" si="112"/>
        <v>0</v>
      </c>
      <c r="R407" s="52">
        <f t="shared" si="112"/>
        <v>0</v>
      </c>
      <c r="S407" s="52">
        <f t="shared" si="112"/>
        <v>7932374</v>
      </c>
      <c r="T407" s="52">
        <f t="shared" si="112"/>
        <v>155622.78</v>
      </c>
      <c r="U407" s="52">
        <f t="shared" si="112"/>
        <v>1481.8899999999999</v>
      </c>
      <c r="V407" s="52">
        <f t="shared" si="112"/>
        <v>0</v>
      </c>
      <c r="W407" s="52">
        <f t="shared" si="112"/>
        <v>2823851.57</v>
      </c>
      <c r="X407" s="52">
        <f t="shared" si="112"/>
        <v>2823851.57</v>
      </c>
      <c r="Y407" s="52">
        <f t="shared" si="112"/>
        <v>583706.76</v>
      </c>
      <c r="Z407" s="52">
        <f t="shared" si="112"/>
        <v>4951417.76</v>
      </c>
      <c r="AA407" s="52">
        <f t="shared" si="112"/>
        <v>0</v>
      </c>
      <c r="AB407" s="54">
        <f t="shared" si="112"/>
        <v>4951417.7599999988</v>
      </c>
      <c r="AC407" s="55">
        <f t="shared" si="107"/>
        <v>0.35599072484479422</v>
      </c>
      <c r="AD407" s="55">
        <f t="shared" si="108"/>
        <v>0.35599072484479422</v>
      </c>
      <c r="AE407" s="55">
        <f t="shared" si="109"/>
        <v>1.9805504632030714E-2</v>
      </c>
      <c r="AF407" s="55">
        <f t="shared" si="110"/>
        <v>0.37579622947682495</v>
      </c>
    </row>
    <row r="408" spans="1:32" outlineLevel="2" x14ac:dyDescent="0.35">
      <c r="A408" s="12" t="s">
        <v>31</v>
      </c>
      <c r="B408" s="12" t="s">
        <v>32</v>
      </c>
      <c r="C408" s="12" t="s">
        <v>65</v>
      </c>
      <c r="D408" s="12" t="s">
        <v>67</v>
      </c>
      <c r="E408" s="13"/>
      <c r="F408" s="12" t="s">
        <v>184</v>
      </c>
      <c r="G408" s="13">
        <v>1120</v>
      </c>
      <c r="H408" s="13">
        <v>3480</v>
      </c>
      <c r="I408" s="40" t="s">
        <v>211</v>
      </c>
      <c r="J408" s="47">
        <v>71746</v>
      </c>
      <c r="K408" s="47">
        <v>271746</v>
      </c>
      <c r="L408" s="47">
        <v>0</v>
      </c>
      <c r="M408" s="47">
        <v>0</v>
      </c>
      <c r="N408" s="47">
        <v>0</v>
      </c>
      <c r="O408" s="47">
        <v>0</v>
      </c>
      <c r="P408" s="47">
        <v>0</v>
      </c>
      <c r="Q408" s="47">
        <v>0</v>
      </c>
      <c r="R408" s="47">
        <v>0</v>
      </c>
      <c r="S408" s="47">
        <f t="shared" ref="S408:S413" si="113">+K408+N408+P408+Q408</f>
        <v>271746</v>
      </c>
      <c r="T408" s="47">
        <v>0</v>
      </c>
      <c r="U408" s="47">
        <v>0</v>
      </c>
      <c r="V408" s="47">
        <v>0</v>
      </c>
      <c r="W408" s="47">
        <v>0</v>
      </c>
      <c r="X408" s="47">
        <v>0</v>
      </c>
      <c r="Y408" s="47">
        <v>271746</v>
      </c>
      <c r="Z408" s="47">
        <v>271746</v>
      </c>
      <c r="AA408" s="47">
        <v>0</v>
      </c>
      <c r="AB408" s="15">
        <f t="shared" si="97"/>
        <v>271746</v>
      </c>
      <c r="AC408" s="49">
        <f t="shared" si="107"/>
        <v>0</v>
      </c>
      <c r="AD408" s="49">
        <f t="shared" si="108"/>
        <v>0</v>
      </c>
      <c r="AE408" s="49">
        <f t="shared" si="109"/>
        <v>0</v>
      </c>
      <c r="AF408" s="49">
        <f t="shared" si="110"/>
        <v>0</v>
      </c>
    </row>
    <row r="409" spans="1:32" outlineLevel="2" x14ac:dyDescent="0.35">
      <c r="A409" s="12" t="s">
        <v>94</v>
      </c>
      <c r="B409" s="12" t="s">
        <v>32</v>
      </c>
      <c r="C409" s="12" t="s">
        <v>65</v>
      </c>
      <c r="D409" s="12" t="s">
        <v>67</v>
      </c>
      <c r="E409" s="13"/>
      <c r="F409" s="12" t="s">
        <v>184</v>
      </c>
      <c r="G409" s="13">
        <v>1120</v>
      </c>
      <c r="H409" s="13">
        <v>3480</v>
      </c>
      <c r="I409" s="40" t="s">
        <v>211</v>
      </c>
      <c r="J409" s="47">
        <v>2082381</v>
      </c>
      <c r="K409" s="47">
        <v>2082381</v>
      </c>
      <c r="L409" s="47">
        <v>0</v>
      </c>
      <c r="M409" s="47">
        <v>0</v>
      </c>
      <c r="N409" s="47">
        <v>0</v>
      </c>
      <c r="O409" s="47">
        <v>0</v>
      </c>
      <c r="P409" s="47">
        <v>0</v>
      </c>
      <c r="Q409" s="47">
        <v>0</v>
      </c>
      <c r="R409" s="47">
        <v>0</v>
      </c>
      <c r="S409" s="47">
        <f t="shared" si="113"/>
        <v>2082381</v>
      </c>
      <c r="T409" s="47">
        <v>559990.16</v>
      </c>
      <c r="U409" s="47">
        <v>71500</v>
      </c>
      <c r="V409" s="47">
        <v>0</v>
      </c>
      <c r="W409" s="47">
        <v>0</v>
      </c>
      <c r="X409" s="47">
        <v>0</v>
      </c>
      <c r="Y409" s="47">
        <v>1450890.84</v>
      </c>
      <c r="Z409" s="47">
        <v>1450890.84</v>
      </c>
      <c r="AA409" s="47">
        <v>0</v>
      </c>
      <c r="AB409" s="15">
        <f t="shared" si="97"/>
        <v>1450890.8399999999</v>
      </c>
      <c r="AC409" s="49">
        <f t="shared" si="107"/>
        <v>0</v>
      </c>
      <c r="AD409" s="49">
        <f t="shared" si="108"/>
        <v>0</v>
      </c>
      <c r="AE409" s="49">
        <f t="shared" si="109"/>
        <v>0.30325390022286991</v>
      </c>
      <c r="AF409" s="49">
        <f t="shared" si="110"/>
        <v>0.30325390022286991</v>
      </c>
    </row>
    <row r="410" spans="1:32" outlineLevel="2" x14ac:dyDescent="0.35">
      <c r="A410" s="12" t="s">
        <v>126</v>
      </c>
      <c r="B410" s="12" t="s">
        <v>127</v>
      </c>
      <c r="C410" s="12" t="s">
        <v>65</v>
      </c>
      <c r="D410" s="12" t="s">
        <v>67</v>
      </c>
      <c r="E410" s="13"/>
      <c r="F410" s="12" t="s">
        <v>184</v>
      </c>
      <c r="G410" s="13">
        <v>1120</v>
      </c>
      <c r="H410" s="13">
        <v>3480</v>
      </c>
      <c r="I410" s="40" t="s">
        <v>211</v>
      </c>
      <c r="J410" s="47">
        <v>100000</v>
      </c>
      <c r="K410" s="47">
        <v>100000</v>
      </c>
      <c r="L410" s="47">
        <v>0</v>
      </c>
      <c r="M410" s="47">
        <v>0</v>
      </c>
      <c r="N410" s="47">
        <v>0</v>
      </c>
      <c r="O410" s="47">
        <v>0</v>
      </c>
      <c r="P410" s="47">
        <v>0</v>
      </c>
      <c r="Q410" s="47">
        <v>0</v>
      </c>
      <c r="R410" s="47">
        <v>0</v>
      </c>
      <c r="S410" s="47">
        <f t="shared" si="113"/>
        <v>100000</v>
      </c>
      <c r="T410" s="47">
        <v>0</v>
      </c>
      <c r="U410" s="47">
        <v>0</v>
      </c>
      <c r="V410" s="47">
        <v>0</v>
      </c>
      <c r="W410" s="47">
        <v>0</v>
      </c>
      <c r="X410" s="47">
        <v>0</v>
      </c>
      <c r="Y410" s="47">
        <v>75000</v>
      </c>
      <c r="Z410" s="47">
        <v>100000</v>
      </c>
      <c r="AA410" s="47">
        <v>0</v>
      </c>
      <c r="AB410" s="15">
        <f t="shared" si="97"/>
        <v>100000</v>
      </c>
      <c r="AC410" s="49">
        <f t="shared" si="107"/>
        <v>0</v>
      </c>
      <c r="AD410" s="49">
        <f t="shared" si="108"/>
        <v>0</v>
      </c>
      <c r="AE410" s="49">
        <f t="shared" si="109"/>
        <v>0</v>
      </c>
      <c r="AF410" s="49">
        <f t="shared" si="110"/>
        <v>0</v>
      </c>
    </row>
    <row r="411" spans="1:32" outlineLevel="2" x14ac:dyDescent="0.35">
      <c r="A411" s="12" t="s">
        <v>126</v>
      </c>
      <c r="B411" s="12" t="s">
        <v>128</v>
      </c>
      <c r="C411" s="12" t="s">
        <v>65</v>
      </c>
      <c r="D411" s="12" t="s">
        <v>67</v>
      </c>
      <c r="E411" s="13"/>
      <c r="F411" s="12" t="s">
        <v>184</v>
      </c>
      <c r="G411" s="13">
        <v>1120</v>
      </c>
      <c r="H411" s="13">
        <v>3480</v>
      </c>
      <c r="I411" s="40" t="s">
        <v>211</v>
      </c>
      <c r="J411" s="47">
        <v>950000</v>
      </c>
      <c r="K411" s="47">
        <v>950000</v>
      </c>
      <c r="L411" s="47">
        <v>0</v>
      </c>
      <c r="M411" s="47">
        <v>0</v>
      </c>
      <c r="N411" s="48">
        <v>-24771</v>
      </c>
      <c r="O411" s="47">
        <v>0</v>
      </c>
      <c r="P411" s="47">
        <v>0</v>
      </c>
      <c r="Q411" s="47">
        <v>0</v>
      </c>
      <c r="R411" s="47">
        <v>0</v>
      </c>
      <c r="S411" s="47">
        <f t="shared" si="113"/>
        <v>925229</v>
      </c>
      <c r="T411" s="47">
        <v>0</v>
      </c>
      <c r="U411" s="47">
        <v>0</v>
      </c>
      <c r="V411" s="47">
        <v>0</v>
      </c>
      <c r="W411" s="47">
        <v>925228.96</v>
      </c>
      <c r="X411" s="47">
        <v>925228.96</v>
      </c>
      <c r="Y411" s="47">
        <v>0</v>
      </c>
      <c r="Z411" s="47">
        <v>24771.040000000001</v>
      </c>
      <c r="AA411" s="47">
        <v>0</v>
      </c>
      <c r="AB411" s="15">
        <f t="shared" si="97"/>
        <v>4.0000000037252903E-2</v>
      </c>
      <c r="AC411" s="49">
        <f t="shared" si="107"/>
        <v>0.97392522105263157</v>
      </c>
      <c r="AD411" s="49">
        <f t="shared" si="108"/>
        <v>0.99999995676745967</v>
      </c>
      <c r="AE411" s="49">
        <f t="shared" si="109"/>
        <v>0</v>
      </c>
      <c r="AF411" s="49">
        <f t="shared" si="110"/>
        <v>0.99999995676745967</v>
      </c>
    </row>
    <row r="412" spans="1:32" outlineLevel="2" x14ac:dyDescent="0.35">
      <c r="A412" s="12" t="s">
        <v>126</v>
      </c>
      <c r="B412" s="12" t="s">
        <v>134</v>
      </c>
      <c r="C412" s="12" t="s">
        <v>65</v>
      </c>
      <c r="D412" s="12" t="s">
        <v>67</v>
      </c>
      <c r="E412" s="13"/>
      <c r="F412" s="12" t="s">
        <v>184</v>
      </c>
      <c r="G412" s="13">
        <v>1120</v>
      </c>
      <c r="H412" s="13">
        <v>3480</v>
      </c>
      <c r="I412" s="40" t="s">
        <v>211</v>
      </c>
      <c r="J412" s="47">
        <v>9707550</v>
      </c>
      <c r="K412" s="47">
        <v>9107550</v>
      </c>
      <c r="L412" s="47">
        <v>0</v>
      </c>
      <c r="M412" s="47">
        <v>0</v>
      </c>
      <c r="N412" s="47">
        <v>0</v>
      </c>
      <c r="O412" s="47">
        <v>0</v>
      </c>
      <c r="P412" s="47">
        <v>0</v>
      </c>
      <c r="Q412" s="47">
        <v>0</v>
      </c>
      <c r="R412" s="47">
        <v>0</v>
      </c>
      <c r="S412" s="47">
        <f t="shared" si="113"/>
        <v>9107550</v>
      </c>
      <c r="T412" s="47">
        <v>0</v>
      </c>
      <c r="U412" s="47">
        <v>0</v>
      </c>
      <c r="V412" s="47">
        <v>0</v>
      </c>
      <c r="W412" s="47">
        <v>0</v>
      </c>
      <c r="X412" s="47">
        <v>0</v>
      </c>
      <c r="Y412" s="47">
        <v>1000000</v>
      </c>
      <c r="Z412" s="47">
        <v>9107550</v>
      </c>
      <c r="AA412" s="47">
        <v>0</v>
      </c>
      <c r="AB412" s="15">
        <f t="shared" si="97"/>
        <v>9107550</v>
      </c>
      <c r="AC412" s="49">
        <f t="shared" si="107"/>
        <v>0</v>
      </c>
      <c r="AD412" s="49">
        <f t="shared" si="108"/>
        <v>0</v>
      </c>
      <c r="AE412" s="49">
        <f t="shared" si="109"/>
        <v>0</v>
      </c>
      <c r="AF412" s="49">
        <f t="shared" si="110"/>
        <v>0</v>
      </c>
    </row>
    <row r="413" spans="1:32" outlineLevel="2" x14ac:dyDescent="0.35">
      <c r="A413" s="12" t="s">
        <v>142</v>
      </c>
      <c r="B413" s="12" t="s">
        <v>32</v>
      </c>
      <c r="C413" s="12" t="s">
        <v>65</v>
      </c>
      <c r="D413" s="12" t="s">
        <v>67</v>
      </c>
      <c r="E413" s="13"/>
      <c r="F413" s="12" t="s">
        <v>184</v>
      </c>
      <c r="G413" s="13">
        <v>1120</v>
      </c>
      <c r="H413" s="13">
        <v>3480</v>
      </c>
      <c r="I413" s="40" t="s">
        <v>211</v>
      </c>
      <c r="J413" s="47">
        <v>4707701</v>
      </c>
      <c r="K413" s="47">
        <v>4707701</v>
      </c>
      <c r="L413" s="47">
        <v>0</v>
      </c>
      <c r="M413" s="47">
        <v>0</v>
      </c>
      <c r="N413" s="48">
        <v>-21</v>
      </c>
      <c r="O413" s="47">
        <v>0</v>
      </c>
      <c r="P413" s="47">
        <v>0</v>
      </c>
      <c r="Q413" s="47">
        <v>0</v>
      </c>
      <c r="R413" s="47">
        <v>0</v>
      </c>
      <c r="S413" s="47">
        <f t="shared" si="113"/>
        <v>4707680</v>
      </c>
      <c r="T413" s="47">
        <v>4621089</v>
      </c>
      <c r="U413" s="47">
        <v>0</v>
      </c>
      <c r="V413" s="47">
        <v>0</v>
      </c>
      <c r="W413" s="47">
        <v>57478.93</v>
      </c>
      <c r="X413" s="47">
        <v>57478.93</v>
      </c>
      <c r="Y413" s="47">
        <v>7.0000000000000007E-2</v>
      </c>
      <c r="Z413" s="47">
        <v>29133.07</v>
      </c>
      <c r="AA413" s="47">
        <v>0</v>
      </c>
      <c r="AB413" s="15">
        <f t="shared" si="97"/>
        <v>29112.07</v>
      </c>
      <c r="AC413" s="49">
        <f t="shared" si="107"/>
        <v>1.2209554090202416E-2</v>
      </c>
      <c r="AD413" s="49">
        <f t="shared" si="108"/>
        <v>1.2209608554532169E-2</v>
      </c>
      <c r="AE413" s="49">
        <f t="shared" si="109"/>
        <v>0.98160643884036303</v>
      </c>
      <c r="AF413" s="49">
        <f t="shared" si="110"/>
        <v>0.99381604739489515</v>
      </c>
    </row>
    <row r="414" spans="1:32" outlineLevel="1" x14ac:dyDescent="0.35">
      <c r="A414" s="34"/>
      <c r="B414" s="34"/>
      <c r="C414" s="34"/>
      <c r="D414" s="34" t="s">
        <v>623</v>
      </c>
      <c r="E414" s="33"/>
      <c r="F414" s="34"/>
      <c r="G414" s="33"/>
      <c r="H414" s="33"/>
      <c r="I414" s="51"/>
      <c r="J414" s="52">
        <f t="shared" ref="J414:AB414" si="114">SUBTOTAL(9,J408:J413)</f>
        <v>17619378</v>
      </c>
      <c r="K414" s="52">
        <f t="shared" si="114"/>
        <v>17219378</v>
      </c>
      <c r="L414" s="52">
        <f t="shared" si="114"/>
        <v>0</v>
      </c>
      <c r="M414" s="52">
        <f t="shared" si="114"/>
        <v>0</v>
      </c>
      <c r="N414" s="53">
        <f t="shared" si="114"/>
        <v>-24792</v>
      </c>
      <c r="O414" s="52">
        <f t="shared" si="114"/>
        <v>0</v>
      </c>
      <c r="P414" s="52">
        <f t="shared" si="114"/>
        <v>0</v>
      </c>
      <c r="Q414" s="52">
        <f t="shared" si="114"/>
        <v>0</v>
      </c>
      <c r="R414" s="52">
        <f t="shared" si="114"/>
        <v>0</v>
      </c>
      <c r="S414" s="52">
        <f t="shared" si="114"/>
        <v>17194586</v>
      </c>
      <c r="T414" s="52">
        <f t="shared" si="114"/>
        <v>5181079.16</v>
      </c>
      <c r="U414" s="52">
        <f t="shared" si="114"/>
        <v>71500</v>
      </c>
      <c r="V414" s="52">
        <f t="shared" si="114"/>
        <v>0</v>
      </c>
      <c r="W414" s="52">
        <f t="shared" si="114"/>
        <v>982707.89</v>
      </c>
      <c r="X414" s="52">
        <f t="shared" si="114"/>
        <v>982707.89</v>
      </c>
      <c r="Y414" s="52">
        <f t="shared" si="114"/>
        <v>2797636.9099999997</v>
      </c>
      <c r="Z414" s="52">
        <f t="shared" si="114"/>
        <v>10984090.950000001</v>
      </c>
      <c r="AA414" s="52">
        <f t="shared" si="114"/>
        <v>0</v>
      </c>
      <c r="AB414" s="54">
        <f t="shared" si="114"/>
        <v>10959298.949999999</v>
      </c>
      <c r="AC414" s="55">
        <f t="shared" si="107"/>
        <v>5.7069883128182682E-2</v>
      </c>
      <c r="AD414" s="55">
        <f t="shared" si="108"/>
        <v>5.7152169293288015E-2</v>
      </c>
      <c r="AE414" s="55">
        <f t="shared" si="109"/>
        <v>0.30547866403994839</v>
      </c>
      <c r="AF414" s="55">
        <f t="shared" si="110"/>
        <v>0.36263083333323642</v>
      </c>
    </row>
    <row r="415" spans="1:32" outlineLevel="2" x14ac:dyDescent="0.35">
      <c r="A415" s="12" t="s">
        <v>31</v>
      </c>
      <c r="B415" s="12" t="s">
        <v>32</v>
      </c>
      <c r="C415" s="12" t="s">
        <v>65</v>
      </c>
      <c r="D415" s="12" t="s">
        <v>68</v>
      </c>
      <c r="E415" s="13"/>
      <c r="F415" s="12" t="s">
        <v>184</v>
      </c>
      <c r="G415" s="13">
        <v>1120</v>
      </c>
      <c r="H415" s="13">
        <v>3480</v>
      </c>
      <c r="I415" s="40" t="s">
        <v>212</v>
      </c>
      <c r="J415" s="47">
        <v>60800</v>
      </c>
      <c r="K415" s="47">
        <v>60800</v>
      </c>
      <c r="L415" s="47">
        <v>0</v>
      </c>
      <c r="M415" s="47">
        <v>0</v>
      </c>
      <c r="N415" s="47">
        <v>0</v>
      </c>
      <c r="O415" s="47">
        <v>0</v>
      </c>
      <c r="P415" s="47">
        <v>0</v>
      </c>
      <c r="Q415" s="47">
        <v>0</v>
      </c>
      <c r="R415" s="47">
        <v>0</v>
      </c>
      <c r="S415" s="47">
        <f>+K415+N415+P415+Q415</f>
        <v>60800</v>
      </c>
      <c r="T415" s="47">
        <v>0</v>
      </c>
      <c r="U415" s="47">
        <v>0</v>
      </c>
      <c r="V415" s="47">
        <v>0</v>
      </c>
      <c r="W415" s="47">
        <v>0</v>
      </c>
      <c r="X415" s="47">
        <v>0</v>
      </c>
      <c r="Y415" s="47">
        <v>0</v>
      </c>
      <c r="Z415" s="47">
        <v>60800</v>
      </c>
      <c r="AA415" s="47">
        <v>0</v>
      </c>
      <c r="AB415" s="15">
        <f t="shared" si="97"/>
        <v>60800</v>
      </c>
      <c r="AC415" s="49">
        <f t="shared" si="107"/>
        <v>0</v>
      </c>
      <c r="AD415" s="49">
        <f t="shared" si="108"/>
        <v>0</v>
      </c>
      <c r="AE415" s="49">
        <f t="shared" si="109"/>
        <v>0</v>
      </c>
      <c r="AF415" s="49">
        <f t="shared" si="110"/>
        <v>0</v>
      </c>
    </row>
    <row r="416" spans="1:32" outlineLevel="2" x14ac:dyDescent="0.35">
      <c r="A416" s="12" t="s">
        <v>94</v>
      </c>
      <c r="B416" s="12" t="s">
        <v>32</v>
      </c>
      <c r="C416" s="12" t="s">
        <v>65</v>
      </c>
      <c r="D416" s="12" t="s">
        <v>68</v>
      </c>
      <c r="E416" s="13"/>
      <c r="F416" s="12" t="s">
        <v>184</v>
      </c>
      <c r="G416" s="13">
        <v>1120</v>
      </c>
      <c r="H416" s="13">
        <v>3480</v>
      </c>
      <c r="I416" s="40" t="s">
        <v>212</v>
      </c>
      <c r="J416" s="47">
        <v>233856</v>
      </c>
      <c r="K416" s="47">
        <v>233856</v>
      </c>
      <c r="L416" s="47">
        <v>0</v>
      </c>
      <c r="M416" s="47">
        <v>0</v>
      </c>
      <c r="N416" s="47">
        <v>0</v>
      </c>
      <c r="O416" s="47">
        <v>0</v>
      </c>
      <c r="P416" s="47">
        <v>0</v>
      </c>
      <c r="Q416" s="47">
        <v>0</v>
      </c>
      <c r="R416" s="47">
        <v>0</v>
      </c>
      <c r="S416" s="47">
        <f>+K416+N416+P416+Q416</f>
        <v>233856</v>
      </c>
      <c r="T416" s="47">
        <v>74025</v>
      </c>
      <c r="U416" s="47">
        <v>0</v>
      </c>
      <c r="V416" s="47">
        <v>0</v>
      </c>
      <c r="W416" s="47">
        <v>30500.17</v>
      </c>
      <c r="X416" s="47">
        <v>30500.17</v>
      </c>
      <c r="Y416" s="47">
        <v>129330.83</v>
      </c>
      <c r="Z416" s="47">
        <v>129330.83</v>
      </c>
      <c r="AA416" s="47">
        <v>0</v>
      </c>
      <c r="AB416" s="15">
        <f t="shared" si="97"/>
        <v>129330.83</v>
      </c>
      <c r="AC416" s="49">
        <f t="shared" si="107"/>
        <v>0.13042286706349204</v>
      </c>
      <c r="AD416" s="49">
        <f t="shared" si="108"/>
        <v>0.13042286706349204</v>
      </c>
      <c r="AE416" s="49">
        <f t="shared" si="109"/>
        <v>0.31654094827586204</v>
      </c>
      <c r="AF416" s="49">
        <f t="shared" si="110"/>
        <v>0.44696381533935409</v>
      </c>
    </row>
    <row r="417" spans="1:32" outlineLevel="2" x14ac:dyDescent="0.35">
      <c r="A417" s="12" t="s">
        <v>142</v>
      </c>
      <c r="B417" s="12" t="s">
        <v>32</v>
      </c>
      <c r="C417" s="12" t="s">
        <v>65</v>
      </c>
      <c r="D417" s="12" t="s">
        <v>68</v>
      </c>
      <c r="E417" s="13"/>
      <c r="F417" s="12" t="s">
        <v>184</v>
      </c>
      <c r="G417" s="13">
        <v>1120</v>
      </c>
      <c r="H417" s="13">
        <v>3480</v>
      </c>
      <c r="I417" s="40" t="s">
        <v>212</v>
      </c>
      <c r="J417" s="47">
        <v>3167555</v>
      </c>
      <c r="K417" s="47">
        <v>3167555</v>
      </c>
      <c r="L417" s="47">
        <v>0</v>
      </c>
      <c r="M417" s="47">
        <v>0</v>
      </c>
      <c r="N417" s="48">
        <v>-3</v>
      </c>
      <c r="O417" s="47">
        <v>0</v>
      </c>
      <c r="P417" s="47">
        <v>0</v>
      </c>
      <c r="Q417" s="47">
        <v>0</v>
      </c>
      <c r="R417" s="47">
        <v>0</v>
      </c>
      <c r="S417" s="47">
        <f>+K417+N417+P417+Q417</f>
        <v>3167552</v>
      </c>
      <c r="T417" s="47">
        <v>882112</v>
      </c>
      <c r="U417" s="47">
        <v>0</v>
      </c>
      <c r="V417" s="47">
        <v>0</v>
      </c>
      <c r="W417" s="47">
        <v>2282051.9500000002</v>
      </c>
      <c r="X417" s="47">
        <v>2282051.9500000002</v>
      </c>
      <c r="Y417" s="47">
        <v>0.05</v>
      </c>
      <c r="Z417" s="47">
        <v>3391.05</v>
      </c>
      <c r="AA417" s="47">
        <v>0</v>
      </c>
      <c r="AB417" s="15">
        <f t="shared" si="97"/>
        <v>3388.0499999998137</v>
      </c>
      <c r="AC417" s="49">
        <f t="shared" si="107"/>
        <v>0.72044588018203315</v>
      </c>
      <c r="AD417" s="49">
        <f t="shared" si="108"/>
        <v>0.72044656251894212</v>
      </c>
      <c r="AE417" s="49">
        <f t="shared" si="109"/>
        <v>0.27848382599559535</v>
      </c>
      <c r="AF417" s="49">
        <f t="shared" si="110"/>
        <v>0.99893038851453753</v>
      </c>
    </row>
    <row r="418" spans="1:32" outlineLevel="1" x14ac:dyDescent="0.35">
      <c r="A418" s="34"/>
      <c r="B418" s="34"/>
      <c r="C418" s="34"/>
      <c r="D418" s="34" t="s">
        <v>624</v>
      </c>
      <c r="E418" s="33"/>
      <c r="F418" s="34"/>
      <c r="G418" s="33"/>
      <c r="H418" s="33"/>
      <c r="I418" s="51"/>
      <c r="J418" s="52">
        <f t="shared" ref="J418:AB418" si="115">SUBTOTAL(9,J415:J417)</f>
        <v>3462211</v>
      </c>
      <c r="K418" s="52">
        <f t="shared" si="115"/>
        <v>3462211</v>
      </c>
      <c r="L418" s="52">
        <f t="shared" si="115"/>
        <v>0</v>
      </c>
      <c r="M418" s="52">
        <f t="shared" si="115"/>
        <v>0</v>
      </c>
      <c r="N418" s="53">
        <f t="shared" si="115"/>
        <v>-3</v>
      </c>
      <c r="O418" s="52">
        <f t="shared" si="115"/>
        <v>0</v>
      </c>
      <c r="P418" s="52">
        <f t="shared" si="115"/>
        <v>0</v>
      </c>
      <c r="Q418" s="52">
        <f t="shared" si="115"/>
        <v>0</v>
      </c>
      <c r="R418" s="52">
        <f t="shared" si="115"/>
        <v>0</v>
      </c>
      <c r="S418" s="52">
        <f t="shared" si="115"/>
        <v>3462208</v>
      </c>
      <c r="T418" s="52">
        <f t="shared" si="115"/>
        <v>956137</v>
      </c>
      <c r="U418" s="52">
        <f t="shared" si="115"/>
        <v>0</v>
      </c>
      <c r="V418" s="52">
        <f t="shared" si="115"/>
        <v>0</v>
      </c>
      <c r="W418" s="52">
        <f t="shared" si="115"/>
        <v>2312552.12</v>
      </c>
      <c r="X418" s="52">
        <f t="shared" si="115"/>
        <v>2312552.12</v>
      </c>
      <c r="Y418" s="52">
        <f t="shared" si="115"/>
        <v>129330.88</v>
      </c>
      <c r="Z418" s="52">
        <f t="shared" si="115"/>
        <v>193521.88</v>
      </c>
      <c r="AA418" s="52">
        <f t="shared" si="115"/>
        <v>0</v>
      </c>
      <c r="AB418" s="54">
        <f t="shared" si="115"/>
        <v>193518.87999999983</v>
      </c>
      <c r="AC418" s="55">
        <f t="shared" si="107"/>
        <v>0.66794083896099921</v>
      </c>
      <c r="AD418" s="55">
        <f t="shared" si="108"/>
        <v>0.66794141773111271</v>
      </c>
      <c r="AE418" s="55">
        <f t="shared" si="109"/>
        <v>0.27616393931271604</v>
      </c>
      <c r="AF418" s="55">
        <f t="shared" si="110"/>
        <v>0.9441053570438287</v>
      </c>
    </row>
    <row r="419" spans="1:32" outlineLevel="2" x14ac:dyDescent="0.35">
      <c r="A419" s="12" t="s">
        <v>31</v>
      </c>
      <c r="B419" s="12" t="s">
        <v>32</v>
      </c>
      <c r="C419" s="12" t="s">
        <v>65</v>
      </c>
      <c r="D419" s="12" t="s">
        <v>69</v>
      </c>
      <c r="E419" s="13"/>
      <c r="F419" s="12" t="s">
        <v>184</v>
      </c>
      <c r="G419" s="13">
        <v>1120</v>
      </c>
      <c r="H419" s="13">
        <v>3480</v>
      </c>
      <c r="I419" s="40" t="s">
        <v>7</v>
      </c>
      <c r="J419" s="47">
        <v>11620280</v>
      </c>
      <c r="K419" s="47">
        <v>11620280</v>
      </c>
      <c r="L419" s="47">
        <v>0</v>
      </c>
      <c r="M419" s="47">
        <v>0</v>
      </c>
      <c r="N419" s="47">
        <v>0</v>
      </c>
      <c r="O419" s="47">
        <v>0</v>
      </c>
      <c r="P419" s="47">
        <v>0</v>
      </c>
      <c r="Q419" s="47">
        <v>0</v>
      </c>
      <c r="R419" s="47">
        <v>0</v>
      </c>
      <c r="S419" s="47">
        <f>+K419+N419+P419+Q419</f>
        <v>11620280</v>
      </c>
      <c r="T419" s="47">
        <v>0</v>
      </c>
      <c r="U419" s="47">
        <v>0</v>
      </c>
      <c r="V419" s="47">
        <v>0</v>
      </c>
      <c r="W419" s="47">
        <v>0</v>
      </c>
      <c r="X419" s="47">
        <v>0</v>
      </c>
      <c r="Y419" s="47">
        <v>4800000</v>
      </c>
      <c r="Z419" s="47">
        <v>11620280</v>
      </c>
      <c r="AA419" s="47">
        <v>0</v>
      </c>
      <c r="AB419" s="15">
        <f t="shared" si="97"/>
        <v>11620280</v>
      </c>
      <c r="AC419" s="49">
        <f t="shared" si="107"/>
        <v>0</v>
      </c>
      <c r="AD419" s="49">
        <f t="shared" si="108"/>
        <v>0</v>
      </c>
      <c r="AE419" s="49">
        <f t="shared" si="109"/>
        <v>0</v>
      </c>
      <c r="AF419" s="49">
        <f t="shared" si="110"/>
        <v>0</v>
      </c>
    </row>
    <row r="420" spans="1:32" outlineLevel="2" x14ac:dyDescent="0.35">
      <c r="A420" s="12" t="s">
        <v>126</v>
      </c>
      <c r="B420" s="12" t="s">
        <v>127</v>
      </c>
      <c r="C420" s="12" t="s">
        <v>65</v>
      </c>
      <c r="D420" s="12" t="s">
        <v>69</v>
      </c>
      <c r="E420" s="13"/>
      <c r="F420" s="12" t="s">
        <v>184</v>
      </c>
      <c r="G420" s="13">
        <v>1120</v>
      </c>
      <c r="H420" s="13">
        <v>3480</v>
      </c>
      <c r="I420" s="40" t="s">
        <v>7</v>
      </c>
      <c r="J420" s="47">
        <v>3000000</v>
      </c>
      <c r="K420" s="47">
        <v>3000000</v>
      </c>
      <c r="L420" s="47">
        <v>0</v>
      </c>
      <c r="M420" s="47">
        <v>0</v>
      </c>
      <c r="N420" s="47">
        <v>0</v>
      </c>
      <c r="O420" s="47">
        <v>0</v>
      </c>
      <c r="P420" s="47">
        <v>0</v>
      </c>
      <c r="Q420" s="47">
        <v>0</v>
      </c>
      <c r="R420" s="47">
        <v>0</v>
      </c>
      <c r="S420" s="47">
        <f>+K420+N420+P420+Q420</f>
        <v>3000000</v>
      </c>
      <c r="T420" s="47">
        <v>0</v>
      </c>
      <c r="U420" s="47">
        <v>0</v>
      </c>
      <c r="V420" s="47">
        <v>0</v>
      </c>
      <c r="W420" s="47">
        <v>595410.31999999995</v>
      </c>
      <c r="X420" s="47">
        <v>595410.31999999995</v>
      </c>
      <c r="Y420" s="47">
        <v>800000</v>
      </c>
      <c r="Z420" s="47">
        <v>2404589.6800000002</v>
      </c>
      <c r="AA420" s="47">
        <v>0</v>
      </c>
      <c r="AB420" s="15">
        <f t="shared" si="97"/>
        <v>2404589.6800000002</v>
      </c>
      <c r="AC420" s="49">
        <f t="shared" si="107"/>
        <v>0.19847010666666665</v>
      </c>
      <c r="AD420" s="49">
        <f t="shared" si="108"/>
        <v>0.19847010666666665</v>
      </c>
      <c r="AE420" s="49">
        <f t="shared" si="109"/>
        <v>0</v>
      </c>
      <c r="AF420" s="49">
        <f t="shared" si="110"/>
        <v>0.19847010666666665</v>
      </c>
    </row>
    <row r="421" spans="1:32" outlineLevel="1" x14ac:dyDescent="0.35">
      <c r="A421" s="34"/>
      <c r="B421" s="34"/>
      <c r="C421" s="34"/>
      <c r="D421" s="34" t="s">
        <v>625</v>
      </c>
      <c r="E421" s="33"/>
      <c r="F421" s="34"/>
      <c r="G421" s="33"/>
      <c r="H421" s="33"/>
      <c r="I421" s="51"/>
      <c r="J421" s="52">
        <f t="shared" ref="J421:AB421" si="116">SUBTOTAL(9,J419:J420)</f>
        <v>14620280</v>
      </c>
      <c r="K421" s="52">
        <f t="shared" si="116"/>
        <v>14620280</v>
      </c>
      <c r="L421" s="52">
        <f t="shared" si="116"/>
        <v>0</v>
      </c>
      <c r="M421" s="52">
        <f t="shared" si="116"/>
        <v>0</v>
      </c>
      <c r="N421" s="52">
        <f t="shared" si="116"/>
        <v>0</v>
      </c>
      <c r="O421" s="52">
        <f t="shared" si="116"/>
        <v>0</v>
      </c>
      <c r="P421" s="52">
        <f t="shared" si="116"/>
        <v>0</v>
      </c>
      <c r="Q421" s="52">
        <f t="shared" si="116"/>
        <v>0</v>
      </c>
      <c r="R421" s="52">
        <f t="shared" si="116"/>
        <v>0</v>
      </c>
      <c r="S421" s="52">
        <f t="shared" si="116"/>
        <v>14620280</v>
      </c>
      <c r="T421" s="52">
        <f t="shared" si="116"/>
        <v>0</v>
      </c>
      <c r="U421" s="52">
        <f t="shared" si="116"/>
        <v>0</v>
      </c>
      <c r="V421" s="52">
        <f t="shared" si="116"/>
        <v>0</v>
      </c>
      <c r="W421" s="52">
        <f t="shared" si="116"/>
        <v>595410.31999999995</v>
      </c>
      <c r="X421" s="52">
        <f t="shared" si="116"/>
        <v>595410.31999999995</v>
      </c>
      <c r="Y421" s="52">
        <f t="shared" si="116"/>
        <v>5600000</v>
      </c>
      <c r="Z421" s="52">
        <f t="shared" si="116"/>
        <v>14024869.68</v>
      </c>
      <c r="AA421" s="52">
        <f t="shared" si="116"/>
        <v>0</v>
      </c>
      <c r="AB421" s="54">
        <f t="shared" si="116"/>
        <v>14024869.68</v>
      </c>
      <c r="AC421" s="55">
        <f t="shared" si="107"/>
        <v>4.0724960123882714E-2</v>
      </c>
      <c r="AD421" s="55">
        <f t="shared" si="108"/>
        <v>4.0724960123882714E-2</v>
      </c>
      <c r="AE421" s="55">
        <f t="shared" si="109"/>
        <v>0</v>
      </c>
      <c r="AF421" s="55">
        <f t="shared" si="110"/>
        <v>4.0724960123882714E-2</v>
      </c>
    </row>
    <row r="422" spans="1:32" outlineLevel="2" x14ac:dyDescent="0.35">
      <c r="A422" s="12" t="s">
        <v>94</v>
      </c>
      <c r="B422" s="12" t="s">
        <v>32</v>
      </c>
      <c r="C422" s="12" t="s">
        <v>65</v>
      </c>
      <c r="D422" s="12" t="s">
        <v>116</v>
      </c>
      <c r="E422" s="13"/>
      <c r="F422" s="12" t="s">
        <v>184</v>
      </c>
      <c r="G422" s="13">
        <v>1120</v>
      </c>
      <c r="H422" s="13">
        <v>3480</v>
      </c>
      <c r="I422" s="40" t="s">
        <v>271</v>
      </c>
      <c r="J422" s="47">
        <v>1656345</v>
      </c>
      <c r="K422" s="47">
        <v>1656345</v>
      </c>
      <c r="L422" s="47">
        <v>0</v>
      </c>
      <c r="M422" s="47">
        <v>0</v>
      </c>
      <c r="N422" s="47">
        <v>0</v>
      </c>
      <c r="O422" s="47">
        <v>0</v>
      </c>
      <c r="P422" s="47">
        <v>0</v>
      </c>
      <c r="Q422" s="47">
        <v>0</v>
      </c>
      <c r="R422" s="47">
        <v>0</v>
      </c>
      <c r="S422" s="47">
        <f>+K422+N422+P422+Q422</f>
        <v>1656345</v>
      </c>
      <c r="T422" s="47">
        <v>44778.5</v>
      </c>
      <c r="U422" s="47">
        <v>269021.37</v>
      </c>
      <c r="V422" s="47">
        <v>0</v>
      </c>
      <c r="W422" s="47">
        <v>416055.35</v>
      </c>
      <c r="X422" s="47">
        <v>416055.35</v>
      </c>
      <c r="Y422" s="47">
        <v>926489.78</v>
      </c>
      <c r="Z422" s="47">
        <v>926489.78</v>
      </c>
      <c r="AA422" s="47">
        <v>0</v>
      </c>
      <c r="AB422" s="15">
        <f t="shared" si="97"/>
        <v>926489.77999999991</v>
      </c>
      <c r="AC422" s="49">
        <f t="shared" si="107"/>
        <v>0.25118882237698065</v>
      </c>
      <c r="AD422" s="49">
        <f t="shared" si="108"/>
        <v>0.25118882237698065</v>
      </c>
      <c r="AE422" s="49">
        <f t="shared" si="109"/>
        <v>0.18945320570291818</v>
      </c>
      <c r="AF422" s="49">
        <f t="shared" si="110"/>
        <v>0.44064202807989883</v>
      </c>
    </row>
    <row r="423" spans="1:32" outlineLevel="2" x14ac:dyDescent="0.35">
      <c r="A423" s="12" t="s">
        <v>142</v>
      </c>
      <c r="B423" s="12" t="s">
        <v>32</v>
      </c>
      <c r="C423" s="12" t="s">
        <v>65</v>
      </c>
      <c r="D423" s="12" t="s">
        <v>116</v>
      </c>
      <c r="E423" s="13"/>
      <c r="F423" s="12" t="s">
        <v>184</v>
      </c>
      <c r="G423" s="13">
        <v>1120</v>
      </c>
      <c r="H423" s="13">
        <v>3480</v>
      </c>
      <c r="I423" s="40" t="s">
        <v>271</v>
      </c>
      <c r="J423" s="47">
        <v>789085</v>
      </c>
      <c r="K423" s="47">
        <v>389085</v>
      </c>
      <c r="L423" s="47">
        <v>0</v>
      </c>
      <c r="M423" s="47">
        <v>0</v>
      </c>
      <c r="N423" s="47">
        <v>0</v>
      </c>
      <c r="O423" s="47">
        <v>0</v>
      </c>
      <c r="P423" s="47">
        <v>0</v>
      </c>
      <c r="Q423" s="47">
        <v>0</v>
      </c>
      <c r="R423" s="47">
        <v>0</v>
      </c>
      <c r="S423" s="47">
        <f>+K423+N423+P423+Q423</f>
        <v>389085</v>
      </c>
      <c r="T423" s="47">
        <v>318478</v>
      </c>
      <c r="U423" s="47">
        <v>0</v>
      </c>
      <c r="V423" s="47">
        <v>0</v>
      </c>
      <c r="W423" s="47">
        <v>0</v>
      </c>
      <c r="X423" s="47">
        <v>0</v>
      </c>
      <c r="Y423" s="47">
        <v>0</v>
      </c>
      <c r="Z423" s="47">
        <v>70607</v>
      </c>
      <c r="AA423" s="47">
        <v>0</v>
      </c>
      <c r="AB423" s="15">
        <f t="shared" si="97"/>
        <v>70607</v>
      </c>
      <c r="AC423" s="49">
        <f t="shared" si="107"/>
        <v>0</v>
      </c>
      <c r="AD423" s="49">
        <f t="shared" si="108"/>
        <v>0</v>
      </c>
      <c r="AE423" s="49">
        <f t="shared" si="109"/>
        <v>0.81853065525527846</v>
      </c>
      <c r="AF423" s="49">
        <f t="shared" si="110"/>
        <v>0.81853065525527846</v>
      </c>
    </row>
    <row r="424" spans="1:32" outlineLevel="1" x14ac:dyDescent="0.35">
      <c r="A424" s="34"/>
      <c r="B424" s="34"/>
      <c r="C424" s="34"/>
      <c r="D424" s="34" t="s">
        <v>626</v>
      </c>
      <c r="E424" s="33"/>
      <c r="F424" s="34"/>
      <c r="G424" s="33"/>
      <c r="H424" s="33"/>
      <c r="I424" s="51"/>
      <c r="J424" s="52">
        <f t="shared" ref="J424:AB424" si="117">SUBTOTAL(9,J422:J423)</f>
        <v>2445430</v>
      </c>
      <c r="K424" s="52">
        <f t="shared" si="117"/>
        <v>2045430</v>
      </c>
      <c r="L424" s="52">
        <f t="shared" si="117"/>
        <v>0</v>
      </c>
      <c r="M424" s="52">
        <f t="shared" si="117"/>
        <v>0</v>
      </c>
      <c r="N424" s="52">
        <f t="shared" si="117"/>
        <v>0</v>
      </c>
      <c r="O424" s="52">
        <f t="shared" si="117"/>
        <v>0</v>
      </c>
      <c r="P424" s="52">
        <f t="shared" si="117"/>
        <v>0</v>
      </c>
      <c r="Q424" s="52">
        <f t="shared" si="117"/>
        <v>0</v>
      </c>
      <c r="R424" s="52">
        <f t="shared" si="117"/>
        <v>0</v>
      </c>
      <c r="S424" s="52">
        <f t="shared" si="117"/>
        <v>2045430</v>
      </c>
      <c r="T424" s="52">
        <f t="shared" si="117"/>
        <v>363256.5</v>
      </c>
      <c r="U424" s="52">
        <f t="shared" si="117"/>
        <v>269021.37</v>
      </c>
      <c r="V424" s="52">
        <f t="shared" si="117"/>
        <v>0</v>
      </c>
      <c r="W424" s="52">
        <f t="shared" si="117"/>
        <v>416055.35</v>
      </c>
      <c r="X424" s="52">
        <f t="shared" si="117"/>
        <v>416055.35</v>
      </c>
      <c r="Y424" s="52">
        <f t="shared" si="117"/>
        <v>926489.78</v>
      </c>
      <c r="Z424" s="52">
        <f t="shared" si="117"/>
        <v>997096.78</v>
      </c>
      <c r="AA424" s="52">
        <f t="shared" si="117"/>
        <v>0</v>
      </c>
      <c r="AB424" s="54">
        <f t="shared" si="117"/>
        <v>997096.77999999991</v>
      </c>
      <c r="AC424" s="55">
        <f t="shared" si="107"/>
        <v>0.20340727866512176</v>
      </c>
      <c r="AD424" s="55">
        <f t="shared" si="108"/>
        <v>0.20340727866512176</v>
      </c>
      <c r="AE424" s="55">
        <f t="shared" si="109"/>
        <v>0.30911733474135022</v>
      </c>
      <c r="AF424" s="55">
        <f t="shared" si="110"/>
        <v>0.51252461340647204</v>
      </c>
    </row>
    <row r="425" spans="1:32" outlineLevel="2" x14ac:dyDescent="0.35">
      <c r="A425" s="12" t="s">
        <v>94</v>
      </c>
      <c r="B425" s="12" t="s">
        <v>32</v>
      </c>
      <c r="C425" s="12" t="s">
        <v>65</v>
      </c>
      <c r="D425" s="12" t="s">
        <v>117</v>
      </c>
      <c r="E425" s="13"/>
      <c r="F425" s="12" t="s">
        <v>184</v>
      </c>
      <c r="G425" s="13">
        <v>1120</v>
      </c>
      <c r="H425" s="13">
        <v>3480</v>
      </c>
      <c r="I425" s="40" t="s">
        <v>272</v>
      </c>
      <c r="J425" s="47">
        <v>1766350</v>
      </c>
      <c r="K425" s="47">
        <v>1766350</v>
      </c>
      <c r="L425" s="47">
        <v>0</v>
      </c>
      <c r="M425" s="47">
        <v>0</v>
      </c>
      <c r="N425" s="47">
        <v>0</v>
      </c>
      <c r="O425" s="47">
        <v>0</v>
      </c>
      <c r="P425" s="47">
        <v>0</v>
      </c>
      <c r="Q425" s="47">
        <v>0</v>
      </c>
      <c r="R425" s="47">
        <v>0</v>
      </c>
      <c r="S425" s="47">
        <f>+K425+N425+P425+Q425</f>
        <v>1766350</v>
      </c>
      <c r="T425" s="47">
        <v>0</v>
      </c>
      <c r="U425" s="47">
        <v>7550.01</v>
      </c>
      <c r="V425" s="47">
        <v>0</v>
      </c>
      <c r="W425" s="47">
        <v>28399.99</v>
      </c>
      <c r="X425" s="47">
        <v>28399.99</v>
      </c>
      <c r="Y425" s="47">
        <v>1730400</v>
      </c>
      <c r="Z425" s="47">
        <v>1730400</v>
      </c>
      <c r="AA425" s="47">
        <v>0</v>
      </c>
      <c r="AB425" s="15">
        <f t="shared" si="97"/>
        <v>1730400</v>
      </c>
      <c r="AC425" s="49">
        <f t="shared" si="107"/>
        <v>1.607834800577462E-2</v>
      </c>
      <c r="AD425" s="49">
        <f t="shared" si="108"/>
        <v>1.607834800577462E-2</v>
      </c>
      <c r="AE425" s="49">
        <f t="shared" si="109"/>
        <v>4.2743567243185097E-3</v>
      </c>
      <c r="AF425" s="49">
        <f t="shared" si="110"/>
        <v>2.0352704730093131E-2</v>
      </c>
    </row>
    <row r="426" spans="1:32" outlineLevel="2" x14ac:dyDescent="0.35">
      <c r="A426" s="12" t="s">
        <v>142</v>
      </c>
      <c r="B426" s="12" t="s">
        <v>32</v>
      </c>
      <c r="C426" s="12" t="s">
        <v>65</v>
      </c>
      <c r="D426" s="12" t="s">
        <v>117</v>
      </c>
      <c r="E426" s="13"/>
      <c r="F426" s="12" t="s">
        <v>184</v>
      </c>
      <c r="G426" s="13">
        <v>1120</v>
      </c>
      <c r="H426" s="13">
        <v>3480</v>
      </c>
      <c r="I426" s="40" t="s">
        <v>272</v>
      </c>
      <c r="J426" s="47">
        <v>67480</v>
      </c>
      <c r="K426" s="47">
        <v>67480</v>
      </c>
      <c r="L426" s="47">
        <v>0</v>
      </c>
      <c r="M426" s="47">
        <v>0</v>
      </c>
      <c r="N426" s="47">
        <v>0</v>
      </c>
      <c r="O426" s="47">
        <v>0</v>
      </c>
      <c r="P426" s="47">
        <v>0</v>
      </c>
      <c r="Q426" s="47">
        <v>0</v>
      </c>
      <c r="R426" s="47">
        <v>0</v>
      </c>
      <c r="S426" s="47">
        <f>+K426+N426+P426+Q426</f>
        <v>67480</v>
      </c>
      <c r="T426" s="47">
        <v>0</v>
      </c>
      <c r="U426" s="47">
        <v>0</v>
      </c>
      <c r="V426" s="47">
        <v>0</v>
      </c>
      <c r="W426" s="47">
        <v>0</v>
      </c>
      <c r="X426" s="47">
        <v>0</v>
      </c>
      <c r="Y426" s="47">
        <v>0</v>
      </c>
      <c r="Z426" s="47">
        <v>67480</v>
      </c>
      <c r="AA426" s="47">
        <v>0</v>
      </c>
      <c r="AB426" s="15">
        <f t="shared" si="97"/>
        <v>67480</v>
      </c>
      <c r="AC426" s="49">
        <f t="shared" si="107"/>
        <v>0</v>
      </c>
      <c r="AD426" s="49">
        <f t="shared" si="108"/>
        <v>0</v>
      </c>
      <c r="AE426" s="49">
        <f t="shared" si="109"/>
        <v>0</v>
      </c>
      <c r="AF426" s="49">
        <f t="shared" si="110"/>
        <v>0</v>
      </c>
    </row>
    <row r="427" spans="1:32" outlineLevel="1" x14ac:dyDescent="0.35">
      <c r="A427" s="34"/>
      <c r="B427" s="34"/>
      <c r="C427" s="34"/>
      <c r="D427" s="34" t="s">
        <v>627</v>
      </c>
      <c r="E427" s="33"/>
      <c r="F427" s="34"/>
      <c r="G427" s="33"/>
      <c r="H427" s="33"/>
      <c r="I427" s="51"/>
      <c r="J427" s="52">
        <f t="shared" ref="J427:AB427" si="118">SUBTOTAL(9,J425:J426)</f>
        <v>1833830</v>
      </c>
      <c r="K427" s="52">
        <f t="shared" si="118"/>
        <v>1833830</v>
      </c>
      <c r="L427" s="52">
        <f t="shared" si="118"/>
        <v>0</v>
      </c>
      <c r="M427" s="52">
        <f t="shared" si="118"/>
        <v>0</v>
      </c>
      <c r="N427" s="52">
        <f t="shared" si="118"/>
        <v>0</v>
      </c>
      <c r="O427" s="52">
        <f t="shared" si="118"/>
        <v>0</v>
      </c>
      <c r="P427" s="52">
        <f t="shared" si="118"/>
        <v>0</v>
      </c>
      <c r="Q427" s="52">
        <f t="shared" si="118"/>
        <v>0</v>
      </c>
      <c r="R427" s="52">
        <f t="shared" si="118"/>
        <v>0</v>
      </c>
      <c r="S427" s="52">
        <f t="shared" si="118"/>
        <v>1833830</v>
      </c>
      <c r="T427" s="52">
        <f t="shared" si="118"/>
        <v>0</v>
      </c>
      <c r="U427" s="52">
        <f t="shared" si="118"/>
        <v>7550.01</v>
      </c>
      <c r="V427" s="52">
        <f t="shared" si="118"/>
        <v>0</v>
      </c>
      <c r="W427" s="52">
        <f t="shared" si="118"/>
        <v>28399.99</v>
      </c>
      <c r="X427" s="52">
        <f t="shared" si="118"/>
        <v>28399.99</v>
      </c>
      <c r="Y427" s="52">
        <f t="shared" si="118"/>
        <v>1730400</v>
      </c>
      <c r="Z427" s="52">
        <f t="shared" si="118"/>
        <v>1797880</v>
      </c>
      <c r="AA427" s="52">
        <f t="shared" si="118"/>
        <v>0</v>
      </c>
      <c r="AB427" s="54">
        <f t="shared" si="118"/>
        <v>1797880</v>
      </c>
      <c r="AC427" s="55">
        <f t="shared" si="107"/>
        <v>1.5486708146338539E-2</v>
      </c>
      <c r="AD427" s="55">
        <f t="shared" si="108"/>
        <v>1.5486708146338539E-2</v>
      </c>
      <c r="AE427" s="55">
        <f t="shared" si="109"/>
        <v>4.1170719205160782E-3</v>
      </c>
      <c r="AF427" s="55">
        <f t="shared" si="110"/>
        <v>1.9603780066854617E-2</v>
      </c>
    </row>
    <row r="428" spans="1:32" outlineLevel="2" x14ac:dyDescent="0.35">
      <c r="A428" s="12" t="s">
        <v>94</v>
      </c>
      <c r="B428" s="12" t="s">
        <v>32</v>
      </c>
      <c r="C428" s="12" t="s">
        <v>65</v>
      </c>
      <c r="D428" s="12" t="s">
        <v>118</v>
      </c>
      <c r="E428" s="13"/>
      <c r="F428" s="12" t="s">
        <v>184</v>
      </c>
      <c r="G428" s="13">
        <v>1120</v>
      </c>
      <c r="H428" s="13">
        <v>3480</v>
      </c>
      <c r="I428" s="40" t="s">
        <v>24</v>
      </c>
      <c r="J428" s="47">
        <v>1162320</v>
      </c>
      <c r="K428" s="47">
        <v>1162320</v>
      </c>
      <c r="L428" s="47">
        <v>0</v>
      </c>
      <c r="M428" s="47">
        <v>0</v>
      </c>
      <c r="N428" s="47">
        <v>0</v>
      </c>
      <c r="O428" s="47">
        <v>0</v>
      </c>
      <c r="P428" s="47">
        <v>0</v>
      </c>
      <c r="Q428" s="47">
        <v>0</v>
      </c>
      <c r="R428" s="47">
        <v>0</v>
      </c>
      <c r="S428" s="47">
        <f>+K428+N428+P428+Q428</f>
        <v>1162320</v>
      </c>
      <c r="T428" s="47">
        <v>0</v>
      </c>
      <c r="U428" s="47">
        <v>50000</v>
      </c>
      <c r="V428" s="47">
        <v>0</v>
      </c>
      <c r="W428" s="47">
        <v>0</v>
      </c>
      <c r="X428" s="47">
        <v>0</v>
      </c>
      <c r="Y428" s="47">
        <v>1112320</v>
      </c>
      <c r="Z428" s="47">
        <v>1112320</v>
      </c>
      <c r="AA428" s="47">
        <v>0</v>
      </c>
      <c r="AB428" s="15">
        <f t="shared" si="97"/>
        <v>1112320</v>
      </c>
      <c r="AC428" s="49">
        <f t="shared" si="107"/>
        <v>0</v>
      </c>
      <c r="AD428" s="49">
        <f t="shared" si="108"/>
        <v>0</v>
      </c>
      <c r="AE428" s="49">
        <f t="shared" si="109"/>
        <v>4.3017413448964141E-2</v>
      </c>
      <c r="AF428" s="49">
        <f t="shared" si="110"/>
        <v>4.3017413448964141E-2</v>
      </c>
    </row>
    <row r="429" spans="1:32" outlineLevel="1" x14ac:dyDescent="0.35">
      <c r="A429" s="34"/>
      <c r="B429" s="34"/>
      <c r="C429" s="34"/>
      <c r="D429" s="34" t="s">
        <v>628</v>
      </c>
      <c r="E429" s="33"/>
      <c r="F429" s="34"/>
      <c r="G429" s="33"/>
      <c r="H429" s="33"/>
      <c r="I429" s="51"/>
      <c r="J429" s="52">
        <f t="shared" ref="J429:AB429" si="119">SUBTOTAL(9,J428:J428)</f>
        <v>1162320</v>
      </c>
      <c r="K429" s="52">
        <f t="shared" si="119"/>
        <v>1162320</v>
      </c>
      <c r="L429" s="52">
        <f t="shared" si="119"/>
        <v>0</v>
      </c>
      <c r="M429" s="52">
        <f t="shared" si="119"/>
        <v>0</v>
      </c>
      <c r="N429" s="52">
        <f t="shared" si="119"/>
        <v>0</v>
      </c>
      <c r="O429" s="52">
        <f t="shared" si="119"/>
        <v>0</v>
      </c>
      <c r="P429" s="52">
        <f t="shared" si="119"/>
        <v>0</v>
      </c>
      <c r="Q429" s="52">
        <f t="shared" si="119"/>
        <v>0</v>
      </c>
      <c r="R429" s="52">
        <f t="shared" si="119"/>
        <v>0</v>
      </c>
      <c r="S429" s="52">
        <f t="shared" si="119"/>
        <v>1162320</v>
      </c>
      <c r="T429" s="52">
        <f t="shared" si="119"/>
        <v>0</v>
      </c>
      <c r="U429" s="52">
        <f t="shared" si="119"/>
        <v>50000</v>
      </c>
      <c r="V429" s="52">
        <f t="shared" si="119"/>
        <v>0</v>
      </c>
      <c r="W429" s="52">
        <f t="shared" si="119"/>
        <v>0</v>
      </c>
      <c r="X429" s="52">
        <f t="shared" si="119"/>
        <v>0</v>
      </c>
      <c r="Y429" s="52">
        <f t="shared" si="119"/>
        <v>1112320</v>
      </c>
      <c r="Z429" s="52">
        <f t="shared" si="119"/>
        <v>1112320</v>
      </c>
      <c r="AA429" s="52">
        <f t="shared" si="119"/>
        <v>0</v>
      </c>
      <c r="AB429" s="54">
        <f t="shared" si="119"/>
        <v>1112320</v>
      </c>
      <c r="AC429" s="55">
        <f t="shared" si="107"/>
        <v>0</v>
      </c>
      <c r="AD429" s="55">
        <f t="shared" si="108"/>
        <v>0</v>
      </c>
      <c r="AE429" s="55">
        <f t="shared" si="109"/>
        <v>4.3017413448964141E-2</v>
      </c>
      <c r="AF429" s="55">
        <f t="shared" si="110"/>
        <v>4.3017413448964141E-2</v>
      </c>
    </row>
    <row r="430" spans="1:32" ht="27" outlineLevel="2" x14ac:dyDescent="0.35">
      <c r="A430" s="12" t="s">
        <v>31</v>
      </c>
      <c r="B430" s="12" t="s">
        <v>32</v>
      </c>
      <c r="C430" s="12" t="s">
        <v>65</v>
      </c>
      <c r="D430" s="12" t="s">
        <v>70</v>
      </c>
      <c r="E430" s="13"/>
      <c r="F430" s="12" t="s">
        <v>184</v>
      </c>
      <c r="G430" s="13">
        <v>1120</v>
      </c>
      <c r="H430" s="13">
        <v>3480</v>
      </c>
      <c r="I430" s="40" t="s">
        <v>213</v>
      </c>
      <c r="J430" s="47">
        <v>3265175</v>
      </c>
      <c r="K430" s="47">
        <v>3815175</v>
      </c>
      <c r="L430" s="47">
        <v>0</v>
      </c>
      <c r="M430" s="47">
        <v>0</v>
      </c>
      <c r="N430" s="47">
        <v>0</v>
      </c>
      <c r="O430" s="47">
        <v>0</v>
      </c>
      <c r="P430" s="47">
        <v>0</v>
      </c>
      <c r="Q430" s="47">
        <v>0</v>
      </c>
      <c r="R430" s="47">
        <v>0</v>
      </c>
      <c r="S430" s="47">
        <f t="shared" ref="S430:S436" si="120">+K430+N430+P430+Q430</f>
        <v>3815175</v>
      </c>
      <c r="T430" s="47">
        <v>0</v>
      </c>
      <c r="U430" s="47">
        <v>2860361.46</v>
      </c>
      <c r="V430" s="47">
        <v>0</v>
      </c>
      <c r="W430" s="47">
        <v>0</v>
      </c>
      <c r="X430" s="47">
        <v>0</v>
      </c>
      <c r="Y430" s="47">
        <v>954813.54</v>
      </c>
      <c r="Z430" s="47">
        <v>954813.54</v>
      </c>
      <c r="AA430" s="47">
        <v>0</v>
      </c>
      <c r="AB430" s="15">
        <f t="shared" si="97"/>
        <v>954813.54</v>
      </c>
      <c r="AC430" s="49">
        <f t="shared" si="107"/>
        <v>0</v>
      </c>
      <c r="AD430" s="49">
        <f t="shared" si="108"/>
        <v>0</v>
      </c>
      <c r="AE430" s="49">
        <f t="shared" si="109"/>
        <v>0.74973270164540284</v>
      </c>
      <c r="AF430" s="49">
        <f t="shared" si="110"/>
        <v>0.74973270164540284</v>
      </c>
    </row>
    <row r="431" spans="1:32" ht="27" outlineLevel="2" x14ac:dyDescent="0.35">
      <c r="A431" s="12" t="s">
        <v>94</v>
      </c>
      <c r="B431" s="12" t="s">
        <v>32</v>
      </c>
      <c r="C431" s="12" t="s">
        <v>65</v>
      </c>
      <c r="D431" s="12" t="s">
        <v>70</v>
      </c>
      <c r="E431" s="13"/>
      <c r="F431" s="12" t="s">
        <v>184</v>
      </c>
      <c r="G431" s="13">
        <v>1120</v>
      </c>
      <c r="H431" s="13">
        <v>3480</v>
      </c>
      <c r="I431" s="40" t="s">
        <v>213</v>
      </c>
      <c r="J431" s="47">
        <v>6687049</v>
      </c>
      <c r="K431" s="47">
        <v>6687049</v>
      </c>
      <c r="L431" s="47">
        <v>0</v>
      </c>
      <c r="M431" s="47">
        <v>0</v>
      </c>
      <c r="N431" s="47">
        <v>0</v>
      </c>
      <c r="O431" s="47">
        <v>0</v>
      </c>
      <c r="P431" s="47">
        <v>0</v>
      </c>
      <c r="Q431" s="47">
        <v>0</v>
      </c>
      <c r="R431" s="47">
        <v>0</v>
      </c>
      <c r="S431" s="47">
        <f t="shared" si="120"/>
        <v>6687049</v>
      </c>
      <c r="T431" s="47">
        <v>1325923.5</v>
      </c>
      <c r="U431" s="47">
        <v>0</v>
      </c>
      <c r="V431" s="47">
        <v>0</v>
      </c>
      <c r="W431" s="47">
        <v>106279.66</v>
      </c>
      <c r="X431" s="47">
        <v>106279.66</v>
      </c>
      <c r="Y431" s="47">
        <v>5254845.84</v>
      </c>
      <c r="Z431" s="47">
        <v>5254845.84</v>
      </c>
      <c r="AA431" s="47">
        <v>0</v>
      </c>
      <c r="AB431" s="15">
        <f t="shared" si="97"/>
        <v>5254845.84</v>
      </c>
      <c r="AC431" s="49">
        <f t="shared" si="107"/>
        <v>1.5893357443619749E-2</v>
      </c>
      <c r="AD431" s="49">
        <f t="shared" si="108"/>
        <v>1.5893357443619749E-2</v>
      </c>
      <c r="AE431" s="49">
        <f t="shared" si="109"/>
        <v>0.19828230658994722</v>
      </c>
      <c r="AF431" s="49">
        <f t="shared" si="110"/>
        <v>0.21417566403356697</v>
      </c>
    </row>
    <row r="432" spans="1:32" ht="27" outlineLevel="2" x14ac:dyDescent="0.35">
      <c r="A432" s="12" t="s">
        <v>126</v>
      </c>
      <c r="B432" s="12" t="s">
        <v>127</v>
      </c>
      <c r="C432" s="12" t="s">
        <v>65</v>
      </c>
      <c r="D432" s="12" t="s">
        <v>70</v>
      </c>
      <c r="E432" s="13"/>
      <c r="F432" s="12" t="s">
        <v>184</v>
      </c>
      <c r="G432" s="13">
        <v>1120</v>
      </c>
      <c r="H432" s="13">
        <v>3480</v>
      </c>
      <c r="I432" s="40" t="s">
        <v>213</v>
      </c>
      <c r="J432" s="47">
        <v>30000</v>
      </c>
      <c r="K432" s="47">
        <v>30000</v>
      </c>
      <c r="L432" s="47">
        <v>0</v>
      </c>
      <c r="M432" s="47">
        <v>0</v>
      </c>
      <c r="N432" s="47">
        <v>0</v>
      </c>
      <c r="O432" s="47">
        <v>0</v>
      </c>
      <c r="P432" s="47">
        <v>0</v>
      </c>
      <c r="Q432" s="47">
        <v>0</v>
      </c>
      <c r="R432" s="47">
        <v>0</v>
      </c>
      <c r="S432" s="47">
        <f t="shared" si="120"/>
        <v>30000</v>
      </c>
      <c r="T432" s="47">
        <v>0</v>
      </c>
      <c r="U432" s="47">
        <v>0</v>
      </c>
      <c r="V432" s="47">
        <v>0</v>
      </c>
      <c r="W432" s="47">
        <v>13995</v>
      </c>
      <c r="X432" s="47">
        <v>13995</v>
      </c>
      <c r="Y432" s="47">
        <v>8505</v>
      </c>
      <c r="Z432" s="47">
        <v>16005</v>
      </c>
      <c r="AA432" s="47">
        <v>0</v>
      </c>
      <c r="AB432" s="15">
        <f t="shared" si="97"/>
        <v>16005</v>
      </c>
      <c r="AC432" s="49">
        <f t="shared" si="107"/>
        <v>0.46650000000000003</v>
      </c>
      <c r="AD432" s="49">
        <f t="shared" si="108"/>
        <v>0.46650000000000003</v>
      </c>
      <c r="AE432" s="49">
        <f t="shared" si="109"/>
        <v>0</v>
      </c>
      <c r="AF432" s="49">
        <f t="shared" si="110"/>
        <v>0.46650000000000003</v>
      </c>
    </row>
    <row r="433" spans="1:32" ht="27" outlineLevel="2" x14ac:dyDescent="0.35">
      <c r="A433" s="12" t="s">
        <v>126</v>
      </c>
      <c r="B433" s="12" t="s">
        <v>128</v>
      </c>
      <c r="C433" s="12" t="s">
        <v>65</v>
      </c>
      <c r="D433" s="12" t="s">
        <v>70</v>
      </c>
      <c r="E433" s="13"/>
      <c r="F433" s="12" t="s">
        <v>184</v>
      </c>
      <c r="G433" s="13">
        <v>1120</v>
      </c>
      <c r="H433" s="13">
        <v>3480</v>
      </c>
      <c r="I433" s="40" t="s">
        <v>213</v>
      </c>
      <c r="J433" s="47">
        <v>52000</v>
      </c>
      <c r="K433" s="47">
        <v>52000</v>
      </c>
      <c r="L433" s="47">
        <v>0</v>
      </c>
      <c r="M433" s="47">
        <v>0</v>
      </c>
      <c r="N433" s="48">
        <v>-481</v>
      </c>
      <c r="O433" s="47">
        <v>0</v>
      </c>
      <c r="P433" s="47">
        <v>0</v>
      </c>
      <c r="Q433" s="47">
        <v>0</v>
      </c>
      <c r="R433" s="47">
        <v>0</v>
      </c>
      <c r="S433" s="47">
        <f t="shared" si="120"/>
        <v>51519</v>
      </c>
      <c r="T433" s="47">
        <v>0</v>
      </c>
      <c r="U433" s="47">
        <v>0</v>
      </c>
      <c r="V433" s="47">
        <v>0</v>
      </c>
      <c r="W433" s="47">
        <v>51518.61</v>
      </c>
      <c r="X433" s="47">
        <v>51518.61</v>
      </c>
      <c r="Y433" s="47">
        <v>0</v>
      </c>
      <c r="Z433" s="47">
        <v>481.39</v>
      </c>
      <c r="AA433" s="47">
        <v>0</v>
      </c>
      <c r="AB433" s="15">
        <f t="shared" si="97"/>
        <v>0.38999999999941792</v>
      </c>
      <c r="AC433" s="49">
        <f t="shared" si="107"/>
        <v>0.99074249999999997</v>
      </c>
      <c r="AD433" s="49">
        <f t="shared" si="108"/>
        <v>0.99999242997728999</v>
      </c>
      <c r="AE433" s="49">
        <f t="shared" si="109"/>
        <v>0</v>
      </c>
      <c r="AF433" s="49">
        <f t="shared" si="110"/>
        <v>0.99999242997728999</v>
      </c>
    </row>
    <row r="434" spans="1:32" ht="27" outlineLevel="2" x14ac:dyDescent="0.35">
      <c r="A434" s="12" t="s">
        <v>126</v>
      </c>
      <c r="B434" s="12" t="s">
        <v>134</v>
      </c>
      <c r="C434" s="12" t="s">
        <v>65</v>
      </c>
      <c r="D434" s="12" t="s">
        <v>70</v>
      </c>
      <c r="E434" s="13"/>
      <c r="F434" s="12" t="s">
        <v>184</v>
      </c>
      <c r="G434" s="13">
        <v>1120</v>
      </c>
      <c r="H434" s="13">
        <v>3480</v>
      </c>
      <c r="I434" s="40" t="s">
        <v>213</v>
      </c>
      <c r="J434" s="47">
        <v>2011181</v>
      </c>
      <c r="K434" s="47">
        <v>2011181</v>
      </c>
      <c r="L434" s="47">
        <v>0</v>
      </c>
      <c r="M434" s="47">
        <v>0</v>
      </c>
      <c r="N434" s="47">
        <v>0</v>
      </c>
      <c r="O434" s="47">
        <v>0</v>
      </c>
      <c r="P434" s="47">
        <v>0</v>
      </c>
      <c r="Q434" s="47">
        <v>0</v>
      </c>
      <c r="R434" s="47">
        <v>0</v>
      </c>
      <c r="S434" s="47">
        <f t="shared" si="120"/>
        <v>2011181</v>
      </c>
      <c r="T434" s="47">
        <v>0</v>
      </c>
      <c r="U434" s="47">
        <v>0</v>
      </c>
      <c r="V434" s="47">
        <v>0</v>
      </c>
      <c r="W434" s="47">
        <v>0</v>
      </c>
      <c r="X434" s="47">
        <v>0</v>
      </c>
      <c r="Y434" s="47">
        <v>502795</v>
      </c>
      <c r="Z434" s="47">
        <v>2011181</v>
      </c>
      <c r="AA434" s="47">
        <v>0</v>
      </c>
      <c r="AB434" s="15">
        <f t="shared" si="97"/>
        <v>2011181</v>
      </c>
      <c r="AC434" s="49">
        <f t="shared" si="107"/>
        <v>0</v>
      </c>
      <c r="AD434" s="49">
        <f t="shared" si="108"/>
        <v>0</v>
      </c>
      <c r="AE434" s="49">
        <f t="shared" si="109"/>
        <v>0</v>
      </c>
      <c r="AF434" s="49">
        <f t="shared" si="110"/>
        <v>0</v>
      </c>
    </row>
    <row r="435" spans="1:32" ht="27" outlineLevel="2" x14ac:dyDescent="0.35">
      <c r="A435" s="12" t="s">
        <v>136</v>
      </c>
      <c r="B435" s="12" t="s">
        <v>32</v>
      </c>
      <c r="C435" s="12" t="s">
        <v>65</v>
      </c>
      <c r="D435" s="12" t="s">
        <v>70</v>
      </c>
      <c r="E435" s="13"/>
      <c r="F435" s="12" t="s">
        <v>184</v>
      </c>
      <c r="G435" s="13">
        <v>1120</v>
      </c>
      <c r="H435" s="13">
        <v>3480</v>
      </c>
      <c r="I435" s="40" t="s">
        <v>213</v>
      </c>
      <c r="J435" s="47">
        <v>1441609</v>
      </c>
      <c r="K435" s="47">
        <v>1441609</v>
      </c>
      <c r="L435" s="47">
        <v>0</v>
      </c>
      <c r="M435" s="47">
        <v>0</v>
      </c>
      <c r="N435" s="47">
        <v>0</v>
      </c>
      <c r="O435" s="47">
        <v>0</v>
      </c>
      <c r="P435" s="47">
        <v>0</v>
      </c>
      <c r="Q435" s="47">
        <v>0</v>
      </c>
      <c r="R435" s="47">
        <v>0</v>
      </c>
      <c r="S435" s="47">
        <f t="shared" si="120"/>
        <v>1441609</v>
      </c>
      <c r="T435" s="47">
        <v>1426961</v>
      </c>
      <c r="U435" s="47">
        <v>0</v>
      </c>
      <c r="V435" s="47">
        <v>0</v>
      </c>
      <c r="W435" s="47">
        <v>0</v>
      </c>
      <c r="X435" s="47">
        <v>0</v>
      </c>
      <c r="Y435" s="47">
        <v>14648</v>
      </c>
      <c r="Z435" s="47">
        <v>14648</v>
      </c>
      <c r="AA435" s="47">
        <v>0</v>
      </c>
      <c r="AB435" s="15">
        <f t="shared" si="97"/>
        <v>14648</v>
      </c>
      <c r="AC435" s="49">
        <f t="shared" si="107"/>
        <v>0</v>
      </c>
      <c r="AD435" s="49">
        <f t="shared" si="108"/>
        <v>0</v>
      </c>
      <c r="AE435" s="49">
        <f t="shared" si="109"/>
        <v>0.98983913113749988</v>
      </c>
      <c r="AF435" s="49">
        <f t="shared" si="110"/>
        <v>0.98983913113749988</v>
      </c>
    </row>
    <row r="436" spans="1:32" ht="27" outlineLevel="2" x14ac:dyDescent="0.35">
      <c r="A436" s="12" t="s">
        <v>142</v>
      </c>
      <c r="B436" s="12" t="s">
        <v>32</v>
      </c>
      <c r="C436" s="12" t="s">
        <v>65</v>
      </c>
      <c r="D436" s="12" t="s">
        <v>70</v>
      </c>
      <c r="E436" s="13"/>
      <c r="F436" s="12" t="s">
        <v>184</v>
      </c>
      <c r="G436" s="13">
        <v>1120</v>
      </c>
      <c r="H436" s="13">
        <v>3480</v>
      </c>
      <c r="I436" s="40" t="s">
        <v>213</v>
      </c>
      <c r="J436" s="47">
        <v>30476410</v>
      </c>
      <c r="K436" s="47">
        <v>26676410</v>
      </c>
      <c r="L436" s="47">
        <v>0</v>
      </c>
      <c r="M436" s="47">
        <v>0</v>
      </c>
      <c r="N436" s="47">
        <v>0</v>
      </c>
      <c r="O436" s="47">
        <v>0</v>
      </c>
      <c r="P436" s="47">
        <v>0</v>
      </c>
      <c r="Q436" s="47">
        <v>0</v>
      </c>
      <c r="R436" s="47">
        <v>0</v>
      </c>
      <c r="S436" s="47">
        <f t="shared" si="120"/>
        <v>26676410</v>
      </c>
      <c r="T436" s="47">
        <v>26134058</v>
      </c>
      <c r="U436" s="47">
        <v>0</v>
      </c>
      <c r="V436" s="47">
        <v>0</v>
      </c>
      <c r="W436" s="47">
        <v>0</v>
      </c>
      <c r="X436" s="47">
        <v>0</v>
      </c>
      <c r="Y436" s="47">
        <v>542352</v>
      </c>
      <c r="Z436" s="47">
        <v>542352</v>
      </c>
      <c r="AA436" s="47">
        <v>0</v>
      </c>
      <c r="AB436" s="15">
        <f t="shared" si="97"/>
        <v>542352</v>
      </c>
      <c r="AC436" s="49">
        <f t="shared" si="107"/>
        <v>0</v>
      </c>
      <c r="AD436" s="49">
        <f t="shared" si="108"/>
        <v>0</v>
      </c>
      <c r="AE436" s="49">
        <f t="shared" si="109"/>
        <v>0.97966922835568959</v>
      </c>
      <c r="AF436" s="49">
        <f t="shared" si="110"/>
        <v>0.97966922835568959</v>
      </c>
    </row>
    <row r="437" spans="1:32" outlineLevel="1" x14ac:dyDescent="0.35">
      <c r="A437" s="34"/>
      <c r="B437" s="34"/>
      <c r="C437" s="34"/>
      <c r="D437" s="34" t="s">
        <v>629</v>
      </c>
      <c r="E437" s="33"/>
      <c r="F437" s="34"/>
      <c r="G437" s="33"/>
      <c r="H437" s="33"/>
      <c r="I437" s="51"/>
      <c r="J437" s="52">
        <f t="shared" ref="J437:AB437" si="121">SUBTOTAL(9,J430:J436)</f>
        <v>43963424</v>
      </c>
      <c r="K437" s="52">
        <f t="shared" si="121"/>
        <v>40713424</v>
      </c>
      <c r="L437" s="52">
        <f t="shared" si="121"/>
        <v>0</v>
      </c>
      <c r="M437" s="52">
        <f t="shared" si="121"/>
        <v>0</v>
      </c>
      <c r="N437" s="52">
        <f t="shared" si="121"/>
        <v>-481</v>
      </c>
      <c r="O437" s="52">
        <f t="shared" si="121"/>
        <v>0</v>
      </c>
      <c r="P437" s="52">
        <f t="shared" si="121"/>
        <v>0</v>
      </c>
      <c r="Q437" s="52">
        <f t="shared" si="121"/>
        <v>0</v>
      </c>
      <c r="R437" s="52">
        <f t="shared" si="121"/>
        <v>0</v>
      </c>
      <c r="S437" s="52">
        <f t="shared" si="121"/>
        <v>40712943</v>
      </c>
      <c r="T437" s="52">
        <f t="shared" si="121"/>
        <v>28886942.5</v>
      </c>
      <c r="U437" s="52">
        <f t="shared" si="121"/>
        <v>2860361.46</v>
      </c>
      <c r="V437" s="52">
        <f t="shared" si="121"/>
        <v>0</v>
      </c>
      <c r="W437" s="52">
        <f t="shared" si="121"/>
        <v>171793.27000000002</v>
      </c>
      <c r="X437" s="52">
        <f t="shared" si="121"/>
        <v>171793.27000000002</v>
      </c>
      <c r="Y437" s="52">
        <f t="shared" si="121"/>
        <v>7277959.3799999999</v>
      </c>
      <c r="Z437" s="52">
        <f t="shared" si="121"/>
        <v>8794326.7699999996</v>
      </c>
      <c r="AA437" s="52">
        <f t="shared" si="121"/>
        <v>0</v>
      </c>
      <c r="AB437" s="54">
        <f t="shared" si="121"/>
        <v>8793845.7699999996</v>
      </c>
      <c r="AC437" s="55">
        <f t="shared" si="107"/>
        <v>4.2195731314565929E-3</v>
      </c>
      <c r="AD437" s="55">
        <f t="shared" si="108"/>
        <v>4.2196229832856839E-3</v>
      </c>
      <c r="AE437" s="55">
        <f t="shared" si="109"/>
        <v>0.77978405933464456</v>
      </c>
      <c r="AF437" s="55">
        <f t="shared" si="110"/>
        <v>0.78400368231793027</v>
      </c>
    </row>
    <row r="438" spans="1:32" outlineLevel="2" x14ac:dyDescent="0.35">
      <c r="A438" s="12" t="s">
        <v>94</v>
      </c>
      <c r="B438" s="12" t="s">
        <v>32</v>
      </c>
      <c r="C438" s="12" t="s">
        <v>65</v>
      </c>
      <c r="D438" s="12" t="s">
        <v>119</v>
      </c>
      <c r="E438" s="13"/>
      <c r="F438" s="12" t="s">
        <v>184</v>
      </c>
      <c r="G438" s="13">
        <v>1120</v>
      </c>
      <c r="H438" s="13">
        <v>3480</v>
      </c>
      <c r="I438" s="40" t="s">
        <v>25</v>
      </c>
      <c r="J438" s="47">
        <v>1130000</v>
      </c>
      <c r="K438" s="47">
        <v>1130000</v>
      </c>
      <c r="L438" s="47">
        <v>0</v>
      </c>
      <c r="M438" s="47">
        <v>0</v>
      </c>
      <c r="N438" s="47">
        <v>0</v>
      </c>
      <c r="O438" s="47">
        <v>0</v>
      </c>
      <c r="P438" s="47">
        <v>0</v>
      </c>
      <c r="Q438" s="47">
        <v>0</v>
      </c>
      <c r="R438" s="47">
        <v>0</v>
      </c>
      <c r="S438" s="47">
        <f>+K438+N438+P438+Q438</f>
        <v>1130000</v>
      </c>
      <c r="T438" s="47">
        <v>0</v>
      </c>
      <c r="U438" s="47">
        <v>0</v>
      </c>
      <c r="V438" s="47">
        <v>0</v>
      </c>
      <c r="W438" s="47">
        <v>0</v>
      </c>
      <c r="X438" s="47">
        <v>0</v>
      </c>
      <c r="Y438" s="47">
        <v>1130000</v>
      </c>
      <c r="Z438" s="47">
        <v>1130000</v>
      </c>
      <c r="AA438" s="47">
        <v>0</v>
      </c>
      <c r="AB438" s="15">
        <f t="shared" si="97"/>
        <v>1130000</v>
      </c>
      <c r="AC438" s="49">
        <f t="shared" si="107"/>
        <v>0</v>
      </c>
      <c r="AD438" s="49">
        <f t="shared" si="108"/>
        <v>0</v>
      </c>
      <c r="AE438" s="49">
        <f t="shared" si="109"/>
        <v>0</v>
      </c>
      <c r="AF438" s="49">
        <f t="shared" si="110"/>
        <v>0</v>
      </c>
    </row>
    <row r="439" spans="1:32" outlineLevel="1" x14ac:dyDescent="0.35">
      <c r="A439" s="34"/>
      <c r="B439" s="34"/>
      <c r="C439" s="34"/>
      <c r="D439" s="34" t="s">
        <v>630</v>
      </c>
      <c r="E439" s="33"/>
      <c r="F439" s="34"/>
      <c r="G439" s="33"/>
      <c r="H439" s="33"/>
      <c r="I439" s="51"/>
      <c r="J439" s="52">
        <f t="shared" ref="J439:AB439" si="122">SUBTOTAL(9,J438:J438)</f>
        <v>1130000</v>
      </c>
      <c r="K439" s="52">
        <f t="shared" si="122"/>
        <v>1130000</v>
      </c>
      <c r="L439" s="52">
        <f t="shared" si="122"/>
        <v>0</v>
      </c>
      <c r="M439" s="52">
        <f t="shared" si="122"/>
        <v>0</v>
      </c>
      <c r="N439" s="52">
        <f t="shared" si="122"/>
        <v>0</v>
      </c>
      <c r="O439" s="52">
        <f t="shared" si="122"/>
        <v>0</v>
      </c>
      <c r="P439" s="52">
        <f t="shared" si="122"/>
        <v>0</v>
      </c>
      <c r="Q439" s="52">
        <f t="shared" si="122"/>
        <v>0</v>
      </c>
      <c r="R439" s="52">
        <f t="shared" si="122"/>
        <v>0</v>
      </c>
      <c r="S439" s="52">
        <f t="shared" si="122"/>
        <v>1130000</v>
      </c>
      <c r="T439" s="52">
        <f t="shared" si="122"/>
        <v>0</v>
      </c>
      <c r="U439" s="52">
        <f t="shared" si="122"/>
        <v>0</v>
      </c>
      <c r="V439" s="52">
        <f t="shared" si="122"/>
        <v>0</v>
      </c>
      <c r="W439" s="52">
        <f t="shared" si="122"/>
        <v>0</v>
      </c>
      <c r="X439" s="52">
        <f t="shared" si="122"/>
        <v>0</v>
      </c>
      <c r="Y439" s="52">
        <f t="shared" si="122"/>
        <v>1130000</v>
      </c>
      <c r="Z439" s="52">
        <f t="shared" si="122"/>
        <v>1130000</v>
      </c>
      <c r="AA439" s="52">
        <f t="shared" si="122"/>
        <v>0</v>
      </c>
      <c r="AB439" s="54">
        <f t="shared" si="122"/>
        <v>1130000</v>
      </c>
      <c r="AC439" s="55">
        <f t="shared" si="107"/>
        <v>0</v>
      </c>
      <c r="AD439" s="55">
        <f t="shared" si="108"/>
        <v>0</v>
      </c>
      <c r="AE439" s="55">
        <f t="shared" si="109"/>
        <v>0</v>
      </c>
      <c r="AF439" s="55">
        <f t="shared" si="110"/>
        <v>0</v>
      </c>
    </row>
    <row r="440" spans="1:32" outlineLevel="2" x14ac:dyDescent="0.35">
      <c r="A440" s="12" t="s">
        <v>94</v>
      </c>
      <c r="B440" s="12" t="s">
        <v>32</v>
      </c>
      <c r="C440" s="12" t="s">
        <v>65</v>
      </c>
      <c r="D440" s="12" t="s">
        <v>120</v>
      </c>
      <c r="E440" s="13"/>
      <c r="F440" s="12" t="s">
        <v>184</v>
      </c>
      <c r="G440" s="13">
        <v>1120</v>
      </c>
      <c r="H440" s="13">
        <v>3480</v>
      </c>
      <c r="I440" s="40" t="s">
        <v>273</v>
      </c>
      <c r="J440" s="47">
        <v>1253000</v>
      </c>
      <c r="K440" s="47">
        <v>1253000</v>
      </c>
      <c r="L440" s="47">
        <v>0</v>
      </c>
      <c r="M440" s="47">
        <v>0</v>
      </c>
      <c r="N440" s="47">
        <v>0</v>
      </c>
      <c r="O440" s="47">
        <v>0</v>
      </c>
      <c r="P440" s="47">
        <v>0</v>
      </c>
      <c r="Q440" s="47">
        <v>0</v>
      </c>
      <c r="R440" s="47">
        <v>0</v>
      </c>
      <c r="S440" s="47">
        <f>+K440+N440+P440+Q440</f>
        <v>1253000</v>
      </c>
      <c r="T440" s="47">
        <v>0</v>
      </c>
      <c r="U440" s="47">
        <v>49320.03</v>
      </c>
      <c r="V440" s="47">
        <v>0</v>
      </c>
      <c r="W440" s="47">
        <v>27051.13</v>
      </c>
      <c r="X440" s="47">
        <v>27051.13</v>
      </c>
      <c r="Y440" s="47">
        <v>1176628.8400000001</v>
      </c>
      <c r="Z440" s="47">
        <v>1176628.8400000001</v>
      </c>
      <c r="AA440" s="47">
        <v>0</v>
      </c>
      <c r="AB440" s="15">
        <f t="shared" si="97"/>
        <v>1176628.8400000001</v>
      </c>
      <c r="AC440" s="49">
        <f t="shared" si="107"/>
        <v>2.1589090183559458E-2</v>
      </c>
      <c r="AD440" s="49">
        <f t="shared" si="108"/>
        <v>2.1589090183559458E-2</v>
      </c>
      <c r="AE440" s="49">
        <f t="shared" si="109"/>
        <v>3.9361556264964084E-2</v>
      </c>
      <c r="AF440" s="49">
        <f t="shared" si="110"/>
        <v>6.0950646448523542E-2</v>
      </c>
    </row>
    <row r="441" spans="1:32" outlineLevel="2" x14ac:dyDescent="0.35">
      <c r="A441" s="12" t="s">
        <v>142</v>
      </c>
      <c r="B441" s="12" t="s">
        <v>32</v>
      </c>
      <c r="C441" s="12" t="s">
        <v>65</v>
      </c>
      <c r="D441" s="12" t="s">
        <v>120</v>
      </c>
      <c r="E441" s="13"/>
      <c r="F441" s="12" t="s">
        <v>184</v>
      </c>
      <c r="G441" s="13">
        <v>1120</v>
      </c>
      <c r="H441" s="13">
        <v>3480</v>
      </c>
      <c r="I441" s="40" t="s">
        <v>273</v>
      </c>
      <c r="J441" s="47">
        <v>749631</v>
      </c>
      <c r="K441" s="47">
        <v>549631</v>
      </c>
      <c r="L441" s="47">
        <v>0</v>
      </c>
      <c r="M441" s="47">
        <v>0</v>
      </c>
      <c r="N441" s="47">
        <v>0</v>
      </c>
      <c r="O441" s="47">
        <v>0</v>
      </c>
      <c r="P441" s="47">
        <v>0</v>
      </c>
      <c r="Q441" s="47">
        <v>0</v>
      </c>
      <c r="R441" s="47">
        <v>0</v>
      </c>
      <c r="S441" s="47">
        <f>+K441+N441+P441+Q441</f>
        <v>549631</v>
      </c>
      <c r="T441" s="47">
        <v>0</v>
      </c>
      <c r="U441" s="47">
        <v>0.01</v>
      </c>
      <c r="V441" s="47">
        <v>0</v>
      </c>
      <c r="W441" s="47">
        <v>329157.11</v>
      </c>
      <c r="X441" s="47">
        <v>329157.11</v>
      </c>
      <c r="Y441" s="47">
        <v>0</v>
      </c>
      <c r="Z441" s="47">
        <v>220473.88</v>
      </c>
      <c r="AA441" s="47">
        <v>0</v>
      </c>
      <c r="AB441" s="15">
        <f t="shared" si="97"/>
        <v>220473.88</v>
      </c>
      <c r="AC441" s="49">
        <f t="shared" si="107"/>
        <v>0.59886925955777603</v>
      </c>
      <c r="AD441" s="49">
        <f t="shared" si="108"/>
        <v>0.59886925955777603</v>
      </c>
      <c r="AE441" s="49">
        <f t="shared" si="109"/>
        <v>1.8194024718401983E-8</v>
      </c>
      <c r="AF441" s="49">
        <f t="shared" si="110"/>
        <v>0.59886927775180077</v>
      </c>
    </row>
    <row r="442" spans="1:32" outlineLevel="1" x14ac:dyDescent="0.35">
      <c r="A442" s="34"/>
      <c r="B442" s="34"/>
      <c r="C442" s="34"/>
      <c r="D442" s="34" t="s">
        <v>631</v>
      </c>
      <c r="E442" s="33"/>
      <c r="F442" s="34"/>
      <c r="G442" s="33"/>
      <c r="H442" s="33"/>
      <c r="I442" s="51"/>
      <c r="J442" s="52">
        <f t="shared" ref="J442:AB442" si="123">SUBTOTAL(9,J440:J441)</f>
        <v>2002631</v>
      </c>
      <c r="K442" s="52">
        <f t="shared" si="123"/>
        <v>1802631</v>
      </c>
      <c r="L442" s="52">
        <f t="shared" si="123"/>
        <v>0</v>
      </c>
      <c r="M442" s="52">
        <f t="shared" si="123"/>
        <v>0</v>
      </c>
      <c r="N442" s="52">
        <f t="shared" si="123"/>
        <v>0</v>
      </c>
      <c r="O442" s="52">
        <f t="shared" si="123"/>
        <v>0</v>
      </c>
      <c r="P442" s="52">
        <f t="shared" si="123"/>
        <v>0</v>
      </c>
      <c r="Q442" s="52">
        <f t="shared" si="123"/>
        <v>0</v>
      </c>
      <c r="R442" s="52">
        <f t="shared" si="123"/>
        <v>0</v>
      </c>
      <c r="S442" s="52">
        <f t="shared" si="123"/>
        <v>1802631</v>
      </c>
      <c r="T442" s="52">
        <f t="shared" si="123"/>
        <v>0</v>
      </c>
      <c r="U442" s="52">
        <f t="shared" si="123"/>
        <v>49320.04</v>
      </c>
      <c r="V442" s="52">
        <f t="shared" si="123"/>
        <v>0</v>
      </c>
      <c r="W442" s="52">
        <f t="shared" si="123"/>
        <v>356208.24</v>
      </c>
      <c r="X442" s="52">
        <f t="shared" si="123"/>
        <v>356208.24</v>
      </c>
      <c r="Y442" s="52">
        <f t="shared" si="123"/>
        <v>1176628.8400000001</v>
      </c>
      <c r="Z442" s="52">
        <f t="shared" si="123"/>
        <v>1397102.7200000002</v>
      </c>
      <c r="AA442" s="52">
        <f t="shared" si="123"/>
        <v>0</v>
      </c>
      <c r="AB442" s="54">
        <f t="shared" si="123"/>
        <v>1397102.7200000002</v>
      </c>
      <c r="AC442" s="55">
        <f t="shared" si="107"/>
        <v>0.1976046345591527</v>
      </c>
      <c r="AD442" s="55">
        <f t="shared" si="108"/>
        <v>0.1976046345591527</v>
      </c>
      <c r="AE442" s="55">
        <f t="shared" si="109"/>
        <v>2.7360030976944255E-2</v>
      </c>
      <c r="AF442" s="55">
        <f t="shared" si="110"/>
        <v>0.22496466553609695</v>
      </c>
    </row>
    <row r="443" spans="1:32" ht="27" outlineLevel="2" x14ac:dyDescent="0.35">
      <c r="A443" s="12" t="s">
        <v>94</v>
      </c>
      <c r="B443" s="12" t="s">
        <v>32</v>
      </c>
      <c r="C443" s="12" t="s">
        <v>65</v>
      </c>
      <c r="D443" s="12" t="s">
        <v>121</v>
      </c>
      <c r="E443" s="13"/>
      <c r="F443" s="12" t="s">
        <v>184</v>
      </c>
      <c r="G443" s="13">
        <v>1120</v>
      </c>
      <c r="H443" s="13">
        <v>3480</v>
      </c>
      <c r="I443" s="40" t="s">
        <v>274</v>
      </c>
      <c r="J443" s="47">
        <v>2190273</v>
      </c>
      <c r="K443" s="47">
        <v>2190273</v>
      </c>
      <c r="L443" s="47">
        <v>0</v>
      </c>
      <c r="M443" s="47">
        <v>0</v>
      </c>
      <c r="N443" s="47">
        <v>0</v>
      </c>
      <c r="O443" s="47">
        <v>0</v>
      </c>
      <c r="P443" s="47">
        <v>0</v>
      </c>
      <c r="Q443" s="47">
        <v>0</v>
      </c>
      <c r="R443" s="47">
        <v>0</v>
      </c>
      <c r="S443" s="47">
        <f>+K443+N443+P443+Q443</f>
        <v>2190273</v>
      </c>
      <c r="T443" s="47">
        <v>0</v>
      </c>
      <c r="U443" s="47">
        <v>20714.87</v>
      </c>
      <c r="V443" s="47">
        <v>0</v>
      </c>
      <c r="W443" s="47">
        <v>690265.58</v>
      </c>
      <c r="X443" s="47">
        <v>690265.58</v>
      </c>
      <c r="Y443" s="47">
        <v>1479292.55</v>
      </c>
      <c r="Z443" s="47">
        <v>1479292.55</v>
      </c>
      <c r="AA443" s="47">
        <v>0</v>
      </c>
      <c r="AB443" s="15">
        <f t="shared" si="97"/>
        <v>1479292.5499999998</v>
      </c>
      <c r="AC443" s="49">
        <f t="shared" si="107"/>
        <v>0.31515047667573859</v>
      </c>
      <c r="AD443" s="49">
        <f t="shared" si="108"/>
        <v>0.31515047667573859</v>
      </c>
      <c r="AE443" s="49">
        <f t="shared" si="109"/>
        <v>9.4576657795626389E-3</v>
      </c>
      <c r="AF443" s="49">
        <f t="shared" si="110"/>
        <v>0.32460814245530123</v>
      </c>
    </row>
    <row r="444" spans="1:32" ht="27" outlineLevel="2" x14ac:dyDescent="0.35">
      <c r="A444" s="12" t="s">
        <v>142</v>
      </c>
      <c r="B444" s="12" t="s">
        <v>32</v>
      </c>
      <c r="C444" s="12" t="s">
        <v>65</v>
      </c>
      <c r="D444" s="12" t="s">
        <v>121</v>
      </c>
      <c r="E444" s="13"/>
      <c r="F444" s="12" t="s">
        <v>184</v>
      </c>
      <c r="G444" s="13">
        <v>1120</v>
      </c>
      <c r="H444" s="13">
        <v>3480</v>
      </c>
      <c r="I444" s="40" t="s">
        <v>274</v>
      </c>
      <c r="J444" s="47">
        <v>1781468</v>
      </c>
      <c r="K444" s="47">
        <v>1781468</v>
      </c>
      <c r="L444" s="47">
        <v>0</v>
      </c>
      <c r="M444" s="47">
        <v>0</v>
      </c>
      <c r="N444" s="47">
        <v>0</v>
      </c>
      <c r="O444" s="47">
        <v>0</v>
      </c>
      <c r="P444" s="47">
        <v>0</v>
      </c>
      <c r="Q444" s="47">
        <v>0</v>
      </c>
      <c r="R444" s="47">
        <v>0</v>
      </c>
      <c r="S444" s="47">
        <f>+K444+N444+P444+Q444</f>
        <v>1781468</v>
      </c>
      <c r="T444" s="47">
        <v>0</v>
      </c>
      <c r="U444" s="47">
        <v>0</v>
      </c>
      <c r="V444" s="47">
        <v>0</v>
      </c>
      <c r="W444" s="47">
        <v>500333.49</v>
      </c>
      <c r="X444" s="47">
        <v>500333.49</v>
      </c>
      <c r="Y444" s="47">
        <v>1281134.51</v>
      </c>
      <c r="Z444" s="47">
        <v>1281134.51</v>
      </c>
      <c r="AA444" s="47">
        <v>0</v>
      </c>
      <c r="AB444" s="15">
        <f t="shared" si="97"/>
        <v>1281134.51</v>
      </c>
      <c r="AC444" s="49">
        <f t="shared" si="107"/>
        <v>0.28085460418037261</v>
      </c>
      <c r="AD444" s="49">
        <f t="shared" si="108"/>
        <v>0.28085460418037261</v>
      </c>
      <c r="AE444" s="49">
        <f t="shared" si="109"/>
        <v>0</v>
      </c>
      <c r="AF444" s="49">
        <f t="shared" si="110"/>
        <v>0.28085460418037261</v>
      </c>
    </row>
    <row r="445" spans="1:32" outlineLevel="1" x14ac:dyDescent="0.35">
      <c r="A445" s="34"/>
      <c r="B445" s="34"/>
      <c r="C445" s="34"/>
      <c r="D445" s="34" t="s">
        <v>632</v>
      </c>
      <c r="E445" s="33"/>
      <c r="F445" s="34"/>
      <c r="G445" s="33"/>
      <c r="H445" s="33"/>
      <c r="I445" s="51"/>
      <c r="J445" s="52">
        <f t="shared" ref="J445:AB445" si="124">SUBTOTAL(9,J443:J444)</f>
        <v>3971741</v>
      </c>
      <c r="K445" s="52">
        <f t="shared" si="124"/>
        <v>3971741</v>
      </c>
      <c r="L445" s="52">
        <f t="shared" si="124"/>
        <v>0</v>
      </c>
      <c r="M445" s="52">
        <f t="shared" si="124"/>
        <v>0</v>
      </c>
      <c r="N445" s="52">
        <f t="shared" si="124"/>
        <v>0</v>
      </c>
      <c r="O445" s="52">
        <f t="shared" si="124"/>
        <v>0</v>
      </c>
      <c r="P445" s="52">
        <f t="shared" si="124"/>
        <v>0</v>
      </c>
      <c r="Q445" s="52">
        <f t="shared" si="124"/>
        <v>0</v>
      </c>
      <c r="R445" s="52">
        <f t="shared" si="124"/>
        <v>0</v>
      </c>
      <c r="S445" s="52">
        <f t="shared" si="124"/>
        <v>3971741</v>
      </c>
      <c r="T445" s="52">
        <f t="shared" si="124"/>
        <v>0</v>
      </c>
      <c r="U445" s="52">
        <f t="shared" si="124"/>
        <v>20714.87</v>
      </c>
      <c r="V445" s="52">
        <f t="shared" si="124"/>
        <v>0</v>
      </c>
      <c r="W445" s="52">
        <f t="shared" si="124"/>
        <v>1190599.0699999998</v>
      </c>
      <c r="X445" s="52">
        <f t="shared" si="124"/>
        <v>1190599.0699999998</v>
      </c>
      <c r="Y445" s="52">
        <f t="shared" si="124"/>
        <v>2760427.06</v>
      </c>
      <c r="Z445" s="52">
        <f t="shared" si="124"/>
        <v>2760427.06</v>
      </c>
      <c r="AA445" s="52">
        <f t="shared" si="124"/>
        <v>0</v>
      </c>
      <c r="AB445" s="54">
        <f t="shared" si="124"/>
        <v>2760427.0599999996</v>
      </c>
      <c r="AC445" s="55">
        <f t="shared" si="107"/>
        <v>0.29976755030098889</v>
      </c>
      <c r="AD445" s="55">
        <f t="shared" si="108"/>
        <v>0.29976755030098889</v>
      </c>
      <c r="AE445" s="55">
        <f t="shared" si="109"/>
        <v>5.2155641568772983E-3</v>
      </c>
      <c r="AF445" s="55">
        <f t="shared" si="110"/>
        <v>0.30498311445786619</v>
      </c>
    </row>
    <row r="446" spans="1:32" outlineLevel="2" x14ac:dyDescent="0.35">
      <c r="A446" s="12" t="s">
        <v>31</v>
      </c>
      <c r="B446" s="12" t="s">
        <v>32</v>
      </c>
      <c r="C446" s="12" t="s">
        <v>65</v>
      </c>
      <c r="D446" s="12" t="s">
        <v>71</v>
      </c>
      <c r="E446" s="13"/>
      <c r="F446" s="12" t="s">
        <v>184</v>
      </c>
      <c r="G446" s="13">
        <v>1120</v>
      </c>
      <c r="H446" s="13">
        <v>3480</v>
      </c>
      <c r="I446" s="40" t="s">
        <v>8</v>
      </c>
      <c r="J446" s="47">
        <v>70492</v>
      </c>
      <c r="K446" s="47">
        <v>70492</v>
      </c>
      <c r="L446" s="47">
        <v>0</v>
      </c>
      <c r="M446" s="47">
        <v>0</v>
      </c>
      <c r="N446" s="47">
        <v>0</v>
      </c>
      <c r="O446" s="47">
        <v>0</v>
      </c>
      <c r="P446" s="47">
        <v>0</v>
      </c>
      <c r="Q446" s="47">
        <v>0</v>
      </c>
      <c r="R446" s="47">
        <v>0</v>
      </c>
      <c r="S446" s="47">
        <f>+K446+N446+P446+Q446</f>
        <v>70492</v>
      </c>
      <c r="T446" s="47">
        <v>38027</v>
      </c>
      <c r="U446" s="47">
        <v>0</v>
      </c>
      <c r="V446" s="47">
        <v>0</v>
      </c>
      <c r="W446" s="47">
        <v>0</v>
      </c>
      <c r="X446" s="47">
        <v>0</v>
      </c>
      <c r="Y446" s="47">
        <v>0</v>
      </c>
      <c r="Z446" s="47">
        <v>32465</v>
      </c>
      <c r="AA446" s="47">
        <v>0</v>
      </c>
      <c r="AB446" s="15">
        <f t="shared" si="97"/>
        <v>32465</v>
      </c>
      <c r="AC446" s="49">
        <f t="shared" si="107"/>
        <v>0</v>
      </c>
      <c r="AD446" s="49">
        <f t="shared" si="108"/>
        <v>0</v>
      </c>
      <c r="AE446" s="49">
        <f t="shared" si="109"/>
        <v>0.53945128525222719</v>
      </c>
      <c r="AF446" s="49">
        <f t="shared" si="110"/>
        <v>0.53945128525222719</v>
      </c>
    </row>
    <row r="447" spans="1:32" outlineLevel="2" x14ac:dyDescent="0.35">
      <c r="A447" s="12" t="s">
        <v>94</v>
      </c>
      <c r="B447" s="12" t="s">
        <v>32</v>
      </c>
      <c r="C447" s="12" t="s">
        <v>65</v>
      </c>
      <c r="D447" s="12" t="s">
        <v>71</v>
      </c>
      <c r="E447" s="13"/>
      <c r="F447" s="12" t="s">
        <v>184</v>
      </c>
      <c r="G447" s="13">
        <v>1120</v>
      </c>
      <c r="H447" s="13">
        <v>3480</v>
      </c>
      <c r="I447" s="40" t="s">
        <v>8</v>
      </c>
      <c r="J447" s="47">
        <v>3220365</v>
      </c>
      <c r="K447" s="47">
        <v>3220365</v>
      </c>
      <c r="L447" s="47">
        <v>0</v>
      </c>
      <c r="M447" s="47">
        <v>0</v>
      </c>
      <c r="N447" s="47">
        <v>0</v>
      </c>
      <c r="O447" s="47">
        <v>0</v>
      </c>
      <c r="P447" s="47">
        <v>0</v>
      </c>
      <c r="Q447" s="47">
        <v>0</v>
      </c>
      <c r="R447" s="47">
        <v>0</v>
      </c>
      <c r="S447" s="47">
        <f>+K447+N447+P447+Q447</f>
        <v>3220365</v>
      </c>
      <c r="T447" s="47">
        <v>396399.9</v>
      </c>
      <c r="U447" s="47">
        <v>188404.06</v>
      </c>
      <c r="V447" s="47">
        <v>0</v>
      </c>
      <c r="W447" s="47">
        <v>522937.8</v>
      </c>
      <c r="X447" s="47">
        <v>522937.8</v>
      </c>
      <c r="Y447" s="47">
        <v>2112623.2400000002</v>
      </c>
      <c r="Z447" s="47">
        <v>2112623.2400000002</v>
      </c>
      <c r="AA447" s="47">
        <v>0</v>
      </c>
      <c r="AB447" s="15">
        <f t="shared" si="97"/>
        <v>2112623.2400000002</v>
      </c>
      <c r="AC447" s="49">
        <f t="shared" si="107"/>
        <v>0.16238463652412072</v>
      </c>
      <c r="AD447" s="49">
        <f t="shared" si="108"/>
        <v>0.16238463652412072</v>
      </c>
      <c r="AE447" s="49">
        <f t="shared" si="109"/>
        <v>0.18159555205698732</v>
      </c>
      <c r="AF447" s="49">
        <f t="shared" si="110"/>
        <v>0.34398018858110802</v>
      </c>
    </row>
    <row r="448" spans="1:32" outlineLevel="2" x14ac:dyDescent="0.35">
      <c r="A448" s="12" t="s">
        <v>142</v>
      </c>
      <c r="B448" s="12" t="s">
        <v>32</v>
      </c>
      <c r="C448" s="12" t="s">
        <v>65</v>
      </c>
      <c r="D448" s="12" t="s">
        <v>71</v>
      </c>
      <c r="E448" s="13"/>
      <c r="F448" s="12" t="s">
        <v>184</v>
      </c>
      <c r="G448" s="13">
        <v>1120</v>
      </c>
      <c r="H448" s="13">
        <v>3480</v>
      </c>
      <c r="I448" s="40" t="s">
        <v>8</v>
      </c>
      <c r="J448" s="47">
        <v>7272705</v>
      </c>
      <c r="K448" s="47">
        <v>3422135</v>
      </c>
      <c r="L448" s="47">
        <v>0</v>
      </c>
      <c r="M448" s="47">
        <v>0</v>
      </c>
      <c r="N448" s="47">
        <v>0</v>
      </c>
      <c r="O448" s="47">
        <v>0</v>
      </c>
      <c r="P448" s="47">
        <v>0</v>
      </c>
      <c r="Q448" s="47">
        <v>0</v>
      </c>
      <c r="R448" s="47">
        <v>0</v>
      </c>
      <c r="S448" s="47">
        <f>+K448+N448+P448+Q448</f>
        <v>3422135</v>
      </c>
      <c r="T448" s="47">
        <v>0</v>
      </c>
      <c r="U448" s="47">
        <v>313575</v>
      </c>
      <c r="V448" s="47">
        <v>0</v>
      </c>
      <c r="W448" s="47">
        <v>1300245.8</v>
      </c>
      <c r="X448" s="47">
        <v>1300245.8</v>
      </c>
      <c r="Y448" s="47">
        <v>1808314.2</v>
      </c>
      <c r="Z448" s="47">
        <v>1808314.2</v>
      </c>
      <c r="AA448" s="47">
        <v>0</v>
      </c>
      <c r="AB448" s="15">
        <f t="shared" si="97"/>
        <v>1808314.2</v>
      </c>
      <c r="AC448" s="49">
        <f t="shared" si="107"/>
        <v>0.37995163837779633</v>
      </c>
      <c r="AD448" s="49">
        <f t="shared" si="108"/>
        <v>0.37995163837779633</v>
      </c>
      <c r="AE448" s="49">
        <f t="shared" si="109"/>
        <v>9.1631393852083562E-2</v>
      </c>
      <c r="AF448" s="49">
        <f t="shared" si="110"/>
        <v>0.47158303222987991</v>
      </c>
    </row>
    <row r="449" spans="1:32" outlineLevel="1" x14ac:dyDescent="0.35">
      <c r="A449" s="34"/>
      <c r="B449" s="34"/>
      <c r="C449" s="34"/>
      <c r="D449" s="34" t="s">
        <v>633</v>
      </c>
      <c r="E449" s="33"/>
      <c r="F449" s="34"/>
      <c r="G449" s="33"/>
      <c r="H449" s="33"/>
      <c r="I449" s="51"/>
      <c r="J449" s="52">
        <f t="shared" ref="J449:AB449" si="125">SUBTOTAL(9,J446:J448)</f>
        <v>10563562</v>
      </c>
      <c r="K449" s="52">
        <f t="shared" si="125"/>
        <v>6712992</v>
      </c>
      <c r="L449" s="52">
        <f t="shared" si="125"/>
        <v>0</v>
      </c>
      <c r="M449" s="52">
        <f t="shared" si="125"/>
        <v>0</v>
      </c>
      <c r="N449" s="52">
        <f t="shared" si="125"/>
        <v>0</v>
      </c>
      <c r="O449" s="52">
        <f t="shared" si="125"/>
        <v>0</v>
      </c>
      <c r="P449" s="52">
        <f t="shared" si="125"/>
        <v>0</v>
      </c>
      <c r="Q449" s="52">
        <f t="shared" si="125"/>
        <v>0</v>
      </c>
      <c r="R449" s="52">
        <f t="shared" si="125"/>
        <v>0</v>
      </c>
      <c r="S449" s="52">
        <f t="shared" si="125"/>
        <v>6712992</v>
      </c>
      <c r="T449" s="52">
        <f t="shared" si="125"/>
        <v>434426.9</v>
      </c>
      <c r="U449" s="52">
        <f t="shared" si="125"/>
        <v>501979.06</v>
      </c>
      <c r="V449" s="52">
        <f t="shared" si="125"/>
        <v>0</v>
      </c>
      <c r="W449" s="52">
        <f t="shared" si="125"/>
        <v>1823183.6</v>
      </c>
      <c r="X449" s="52">
        <f t="shared" si="125"/>
        <v>1823183.6</v>
      </c>
      <c r="Y449" s="52">
        <f t="shared" si="125"/>
        <v>3920937.4400000004</v>
      </c>
      <c r="Z449" s="52">
        <f t="shared" si="125"/>
        <v>3953402.4400000004</v>
      </c>
      <c r="AA449" s="52">
        <f t="shared" si="125"/>
        <v>0</v>
      </c>
      <c r="AB449" s="54">
        <f t="shared" si="125"/>
        <v>3953402.4400000004</v>
      </c>
      <c r="AC449" s="55">
        <f t="shared" si="107"/>
        <v>0.27159031323141752</v>
      </c>
      <c r="AD449" s="55">
        <f t="shared" si="108"/>
        <v>0.27159031323141752</v>
      </c>
      <c r="AE449" s="55">
        <f t="shared" si="109"/>
        <v>0.13949159480601198</v>
      </c>
      <c r="AF449" s="55">
        <f t="shared" si="110"/>
        <v>0.4110819080374295</v>
      </c>
    </row>
    <row r="450" spans="1:32" outlineLevel="2" x14ac:dyDescent="0.35">
      <c r="A450" s="12" t="s">
        <v>31</v>
      </c>
      <c r="B450" s="12" t="s">
        <v>32</v>
      </c>
      <c r="C450" s="12" t="s">
        <v>65</v>
      </c>
      <c r="D450" s="12" t="s">
        <v>72</v>
      </c>
      <c r="E450" s="13"/>
      <c r="F450" s="12" t="s">
        <v>184</v>
      </c>
      <c r="G450" s="13">
        <v>1120</v>
      </c>
      <c r="H450" s="13">
        <v>3480</v>
      </c>
      <c r="I450" s="40" t="s">
        <v>9</v>
      </c>
      <c r="J450" s="47">
        <v>31490</v>
      </c>
      <c r="K450" s="47">
        <v>31490</v>
      </c>
      <c r="L450" s="47">
        <v>0</v>
      </c>
      <c r="M450" s="47">
        <v>0</v>
      </c>
      <c r="N450" s="47">
        <v>0</v>
      </c>
      <c r="O450" s="47">
        <v>0</v>
      </c>
      <c r="P450" s="47">
        <v>0</v>
      </c>
      <c r="Q450" s="47">
        <v>0</v>
      </c>
      <c r="R450" s="47">
        <v>0</v>
      </c>
      <c r="S450" s="47">
        <f>+K450+N450+P450+Q450</f>
        <v>31490</v>
      </c>
      <c r="T450" s="47">
        <v>0</v>
      </c>
      <c r="U450" s="47">
        <v>0</v>
      </c>
      <c r="V450" s="47">
        <v>0</v>
      </c>
      <c r="W450" s="47">
        <v>0</v>
      </c>
      <c r="X450" s="47">
        <v>0</v>
      </c>
      <c r="Y450" s="47">
        <v>0</v>
      </c>
      <c r="Z450" s="47">
        <v>31490</v>
      </c>
      <c r="AA450" s="47">
        <v>0</v>
      </c>
      <c r="AB450" s="15">
        <f t="shared" ref="AB450:AB525" si="126">+S450-T450-U450-V450-W450-AA450</f>
        <v>31490</v>
      </c>
      <c r="AC450" s="49">
        <f t="shared" si="107"/>
        <v>0</v>
      </c>
      <c r="AD450" s="49">
        <f t="shared" si="108"/>
        <v>0</v>
      </c>
      <c r="AE450" s="49">
        <f t="shared" si="109"/>
        <v>0</v>
      </c>
      <c r="AF450" s="49">
        <f t="shared" si="110"/>
        <v>0</v>
      </c>
    </row>
    <row r="451" spans="1:32" outlineLevel="2" x14ac:dyDescent="0.35">
      <c r="A451" s="12" t="s">
        <v>94</v>
      </c>
      <c r="B451" s="12" t="s">
        <v>32</v>
      </c>
      <c r="C451" s="12" t="s">
        <v>65</v>
      </c>
      <c r="D451" s="12" t="s">
        <v>72</v>
      </c>
      <c r="E451" s="13"/>
      <c r="F451" s="12" t="s">
        <v>184</v>
      </c>
      <c r="G451" s="13">
        <v>1120</v>
      </c>
      <c r="H451" s="13">
        <v>3480</v>
      </c>
      <c r="I451" s="40" t="s">
        <v>9</v>
      </c>
      <c r="J451" s="47">
        <v>46381520</v>
      </c>
      <c r="K451" s="47">
        <v>46381520</v>
      </c>
      <c r="L451" s="47">
        <v>0</v>
      </c>
      <c r="M451" s="47">
        <v>0</v>
      </c>
      <c r="N451" s="47">
        <v>0</v>
      </c>
      <c r="O451" s="47">
        <v>0</v>
      </c>
      <c r="P451" s="47">
        <v>0</v>
      </c>
      <c r="Q451" s="47">
        <v>0</v>
      </c>
      <c r="R451" s="47">
        <v>0</v>
      </c>
      <c r="S451" s="47">
        <f>+K451+N451+P451+Q451</f>
        <v>46381520</v>
      </c>
      <c r="T451" s="47">
        <v>0</v>
      </c>
      <c r="U451" s="47">
        <v>6842130.2300000004</v>
      </c>
      <c r="V451" s="47">
        <v>0</v>
      </c>
      <c r="W451" s="47">
        <v>10197543.01</v>
      </c>
      <c r="X451" s="47">
        <v>10197543.01</v>
      </c>
      <c r="Y451" s="47">
        <v>29341846.760000002</v>
      </c>
      <c r="Z451" s="47">
        <v>29341846.760000002</v>
      </c>
      <c r="AA451" s="47">
        <v>0</v>
      </c>
      <c r="AB451" s="15">
        <f t="shared" si="126"/>
        <v>29341846.759999998</v>
      </c>
      <c r="AC451" s="49">
        <f t="shared" si="107"/>
        <v>0.21986219964330622</v>
      </c>
      <c r="AD451" s="49">
        <f t="shared" si="108"/>
        <v>0.21986219964330622</v>
      </c>
      <c r="AE451" s="49">
        <f t="shared" si="109"/>
        <v>0.14751845627310189</v>
      </c>
      <c r="AF451" s="49">
        <f t="shared" si="110"/>
        <v>0.36738065591640812</v>
      </c>
    </row>
    <row r="452" spans="1:32" outlineLevel="2" x14ac:dyDescent="0.35">
      <c r="A452" s="12" t="s">
        <v>142</v>
      </c>
      <c r="B452" s="12" t="s">
        <v>32</v>
      </c>
      <c r="C452" s="12" t="s">
        <v>65</v>
      </c>
      <c r="D452" s="12" t="s">
        <v>72</v>
      </c>
      <c r="E452" s="13"/>
      <c r="F452" s="12" t="s">
        <v>184</v>
      </c>
      <c r="G452" s="13">
        <v>1120</v>
      </c>
      <c r="H452" s="13">
        <v>3480</v>
      </c>
      <c r="I452" s="40" t="s">
        <v>9</v>
      </c>
      <c r="J452" s="47">
        <v>2076740</v>
      </c>
      <c r="K452" s="47">
        <v>1415450</v>
      </c>
      <c r="L452" s="47">
        <v>0</v>
      </c>
      <c r="M452" s="47">
        <v>0</v>
      </c>
      <c r="N452" s="48">
        <v>-1950</v>
      </c>
      <c r="O452" s="47">
        <v>0</v>
      </c>
      <c r="P452" s="47">
        <v>0</v>
      </c>
      <c r="Q452" s="47">
        <v>0</v>
      </c>
      <c r="R452" s="47">
        <v>0</v>
      </c>
      <c r="S452" s="47">
        <f>+K452+N452+P452+Q452</f>
        <v>1413500</v>
      </c>
      <c r="T452" s="47">
        <v>1400248</v>
      </c>
      <c r="U452" s="47">
        <v>0</v>
      </c>
      <c r="V452" s="47">
        <v>0</v>
      </c>
      <c r="W452" s="47">
        <v>0</v>
      </c>
      <c r="X452" s="47">
        <v>0</v>
      </c>
      <c r="Y452" s="47">
        <v>13252</v>
      </c>
      <c r="Z452" s="47">
        <v>15202</v>
      </c>
      <c r="AA452" s="47">
        <v>0</v>
      </c>
      <c r="AB452" s="15">
        <f t="shared" si="126"/>
        <v>13252</v>
      </c>
      <c r="AC452" s="49">
        <f t="shared" si="107"/>
        <v>0</v>
      </c>
      <c r="AD452" s="49">
        <f t="shared" si="108"/>
        <v>0</v>
      </c>
      <c r="AE452" s="49">
        <f t="shared" si="109"/>
        <v>0.99062469048461266</v>
      </c>
      <c r="AF452" s="49">
        <f t="shared" si="110"/>
        <v>0.99062469048461266</v>
      </c>
    </row>
    <row r="453" spans="1:32" outlineLevel="1" x14ac:dyDescent="0.35">
      <c r="A453" s="34"/>
      <c r="B453" s="34"/>
      <c r="C453" s="34"/>
      <c r="D453" s="34" t="s">
        <v>634</v>
      </c>
      <c r="E453" s="33"/>
      <c r="F453" s="34"/>
      <c r="G453" s="33"/>
      <c r="H453" s="33"/>
      <c r="I453" s="51"/>
      <c r="J453" s="52">
        <f t="shared" ref="J453:AB453" si="127">SUBTOTAL(9,J450:J452)</f>
        <v>48489750</v>
      </c>
      <c r="K453" s="52">
        <f t="shared" si="127"/>
        <v>47828460</v>
      </c>
      <c r="L453" s="52">
        <f t="shared" si="127"/>
        <v>0</v>
      </c>
      <c r="M453" s="52">
        <f t="shared" si="127"/>
        <v>0</v>
      </c>
      <c r="N453" s="53">
        <f t="shared" si="127"/>
        <v>-1950</v>
      </c>
      <c r="O453" s="52">
        <f t="shared" si="127"/>
        <v>0</v>
      </c>
      <c r="P453" s="52">
        <f t="shared" si="127"/>
        <v>0</v>
      </c>
      <c r="Q453" s="52">
        <f t="shared" si="127"/>
        <v>0</v>
      </c>
      <c r="R453" s="52">
        <f t="shared" si="127"/>
        <v>0</v>
      </c>
      <c r="S453" s="52">
        <f t="shared" si="127"/>
        <v>47826510</v>
      </c>
      <c r="T453" s="52">
        <f t="shared" si="127"/>
        <v>1400248</v>
      </c>
      <c r="U453" s="52">
        <f t="shared" si="127"/>
        <v>6842130.2300000004</v>
      </c>
      <c r="V453" s="52">
        <f t="shared" si="127"/>
        <v>0</v>
      </c>
      <c r="W453" s="52">
        <f t="shared" si="127"/>
        <v>10197543.01</v>
      </c>
      <c r="X453" s="52">
        <f t="shared" si="127"/>
        <v>10197543.01</v>
      </c>
      <c r="Y453" s="52">
        <f t="shared" si="127"/>
        <v>29355098.760000002</v>
      </c>
      <c r="Z453" s="52">
        <f t="shared" si="127"/>
        <v>29388538.760000002</v>
      </c>
      <c r="AA453" s="52">
        <f t="shared" si="127"/>
        <v>0</v>
      </c>
      <c r="AB453" s="54">
        <f t="shared" si="127"/>
        <v>29386588.759999998</v>
      </c>
      <c r="AC453" s="55">
        <f t="shared" si="107"/>
        <v>0.21321077471446917</v>
      </c>
      <c r="AD453" s="55">
        <f t="shared" si="108"/>
        <v>0.21321946782234372</v>
      </c>
      <c r="AE453" s="55">
        <f t="shared" si="109"/>
        <v>0.17233911130040641</v>
      </c>
      <c r="AF453" s="55">
        <f t="shared" si="110"/>
        <v>0.38555857912275016</v>
      </c>
    </row>
    <row r="454" spans="1:32" outlineLevel="2" x14ac:dyDescent="0.35">
      <c r="A454" s="12" t="s">
        <v>31</v>
      </c>
      <c r="B454" s="12" t="s">
        <v>32</v>
      </c>
      <c r="C454" s="12" t="s">
        <v>65</v>
      </c>
      <c r="D454" s="12" t="s">
        <v>73</v>
      </c>
      <c r="E454" s="13"/>
      <c r="F454" s="12" t="s">
        <v>184</v>
      </c>
      <c r="G454" s="13">
        <v>1120</v>
      </c>
      <c r="H454" s="13">
        <v>3480</v>
      </c>
      <c r="I454" s="40" t="s">
        <v>214</v>
      </c>
      <c r="J454" s="47">
        <v>9647625</v>
      </c>
      <c r="K454" s="47">
        <v>9647625</v>
      </c>
      <c r="L454" s="47">
        <v>0</v>
      </c>
      <c r="M454" s="47">
        <v>0</v>
      </c>
      <c r="N454" s="47">
        <v>0</v>
      </c>
      <c r="O454" s="47">
        <v>0</v>
      </c>
      <c r="P454" s="47">
        <v>0</v>
      </c>
      <c r="Q454" s="47">
        <v>0</v>
      </c>
      <c r="R454" s="47">
        <v>0</v>
      </c>
      <c r="S454" s="47">
        <f t="shared" ref="S454:S463" si="128">+K454+N454+P454+Q454</f>
        <v>9647625</v>
      </c>
      <c r="T454" s="47">
        <v>0</v>
      </c>
      <c r="U454" s="47">
        <v>2864534.94</v>
      </c>
      <c r="V454" s="47">
        <v>0</v>
      </c>
      <c r="W454" s="47">
        <v>0</v>
      </c>
      <c r="X454" s="47">
        <v>0</v>
      </c>
      <c r="Y454" s="47">
        <v>1000000</v>
      </c>
      <c r="Z454" s="47">
        <v>6783090.0599999996</v>
      </c>
      <c r="AA454" s="47">
        <v>0</v>
      </c>
      <c r="AB454" s="15">
        <f t="shared" si="126"/>
        <v>6783090.0600000005</v>
      </c>
      <c r="AC454" s="49">
        <f t="shared" si="107"/>
        <v>0</v>
      </c>
      <c r="AD454" s="49">
        <f t="shared" si="108"/>
        <v>0</v>
      </c>
      <c r="AE454" s="49">
        <f t="shared" si="109"/>
        <v>0.29691607416333032</v>
      </c>
      <c r="AF454" s="49">
        <f t="shared" si="110"/>
        <v>0.29691607416333032</v>
      </c>
    </row>
    <row r="455" spans="1:32" outlineLevel="2" x14ac:dyDescent="0.35">
      <c r="A455" s="12" t="s">
        <v>94</v>
      </c>
      <c r="B455" s="12" t="s">
        <v>32</v>
      </c>
      <c r="C455" s="12" t="s">
        <v>65</v>
      </c>
      <c r="D455" s="12" t="s">
        <v>73</v>
      </c>
      <c r="E455" s="13"/>
      <c r="F455" s="12" t="s">
        <v>184</v>
      </c>
      <c r="G455" s="13">
        <v>1120</v>
      </c>
      <c r="H455" s="13">
        <v>3480</v>
      </c>
      <c r="I455" s="40" t="s">
        <v>214</v>
      </c>
      <c r="J455" s="47">
        <v>10980844</v>
      </c>
      <c r="K455" s="47">
        <v>10980844</v>
      </c>
      <c r="L455" s="47">
        <v>0</v>
      </c>
      <c r="M455" s="47">
        <v>0</v>
      </c>
      <c r="N455" s="47">
        <v>0</v>
      </c>
      <c r="O455" s="47">
        <v>0</v>
      </c>
      <c r="P455" s="47">
        <v>0</v>
      </c>
      <c r="Q455" s="47">
        <v>0</v>
      </c>
      <c r="R455" s="47">
        <v>0</v>
      </c>
      <c r="S455" s="47">
        <f t="shared" si="128"/>
        <v>10980844</v>
      </c>
      <c r="T455" s="47">
        <v>30420.799999999999</v>
      </c>
      <c r="U455" s="47">
        <v>3842499.81</v>
      </c>
      <c r="V455" s="47">
        <v>0</v>
      </c>
      <c r="W455" s="47">
        <v>200070.41</v>
      </c>
      <c r="X455" s="47">
        <v>200070.41</v>
      </c>
      <c r="Y455" s="47">
        <v>6907852.9800000004</v>
      </c>
      <c r="Z455" s="47">
        <v>6907852.9800000004</v>
      </c>
      <c r="AA455" s="47">
        <v>0</v>
      </c>
      <c r="AB455" s="15">
        <f t="shared" si="126"/>
        <v>6907852.9799999986</v>
      </c>
      <c r="AC455" s="49">
        <f t="shared" si="107"/>
        <v>1.8219948302698772E-2</v>
      </c>
      <c r="AD455" s="49">
        <f t="shared" si="108"/>
        <v>1.8219948302698772E-2</v>
      </c>
      <c r="AE455" s="49">
        <f t="shared" si="109"/>
        <v>0.35269789917787742</v>
      </c>
      <c r="AF455" s="49">
        <f t="shared" si="110"/>
        <v>0.37091784748057621</v>
      </c>
    </row>
    <row r="456" spans="1:32" outlineLevel="2" x14ac:dyDescent="0.35">
      <c r="A456" s="12" t="s">
        <v>126</v>
      </c>
      <c r="B456" s="12" t="s">
        <v>127</v>
      </c>
      <c r="C456" s="12" t="s">
        <v>65</v>
      </c>
      <c r="D456" s="12" t="s">
        <v>73</v>
      </c>
      <c r="E456" s="13"/>
      <c r="F456" s="12" t="s">
        <v>184</v>
      </c>
      <c r="G456" s="13">
        <v>1120</v>
      </c>
      <c r="H456" s="13">
        <v>3480</v>
      </c>
      <c r="I456" s="40" t="s">
        <v>214</v>
      </c>
      <c r="J456" s="47">
        <v>30000</v>
      </c>
      <c r="K456" s="47">
        <v>30000</v>
      </c>
      <c r="L456" s="47">
        <v>0</v>
      </c>
      <c r="M456" s="47">
        <v>0</v>
      </c>
      <c r="N456" s="47">
        <v>0</v>
      </c>
      <c r="O456" s="47">
        <v>0</v>
      </c>
      <c r="P456" s="47">
        <v>0</v>
      </c>
      <c r="Q456" s="47">
        <v>0</v>
      </c>
      <c r="R456" s="47">
        <v>0</v>
      </c>
      <c r="S456" s="47">
        <f t="shared" si="128"/>
        <v>30000</v>
      </c>
      <c r="T456" s="47">
        <v>0</v>
      </c>
      <c r="U456" s="47">
        <v>0</v>
      </c>
      <c r="V456" s="47">
        <v>0</v>
      </c>
      <c r="W456" s="47">
        <v>0</v>
      </c>
      <c r="X456" s="47">
        <v>0</v>
      </c>
      <c r="Y456" s="47">
        <v>22500</v>
      </c>
      <c r="Z456" s="47">
        <v>30000</v>
      </c>
      <c r="AA456" s="47">
        <v>0</v>
      </c>
      <c r="AB456" s="15">
        <f t="shared" si="126"/>
        <v>30000</v>
      </c>
      <c r="AC456" s="49">
        <f t="shared" si="107"/>
        <v>0</v>
      </c>
      <c r="AD456" s="49">
        <f t="shared" si="108"/>
        <v>0</v>
      </c>
      <c r="AE456" s="49">
        <f t="shared" si="109"/>
        <v>0</v>
      </c>
      <c r="AF456" s="49">
        <f t="shared" si="110"/>
        <v>0</v>
      </c>
    </row>
    <row r="457" spans="1:32" outlineLevel="2" x14ac:dyDescent="0.35">
      <c r="A457" s="12" t="s">
        <v>126</v>
      </c>
      <c r="B457" s="12" t="s">
        <v>128</v>
      </c>
      <c r="C457" s="12" t="s">
        <v>65</v>
      </c>
      <c r="D457" s="12" t="s">
        <v>73</v>
      </c>
      <c r="E457" s="13"/>
      <c r="F457" s="12" t="s">
        <v>184</v>
      </c>
      <c r="G457" s="13">
        <v>1120</v>
      </c>
      <c r="H457" s="13">
        <v>3480</v>
      </c>
      <c r="I457" s="40" t="s">
        <v>214</v>
      </c>
      <c r="J457" s="47">
        <v>195000</v>
      </c>
      <c r="K457" s="47">
        <v>195000</v>
      </c>
      <c r="L457" s="47">
        <v>0</v>
      </c>
      <c r="M457" s="47">
        <v>0</v>
      </c>
      <c r="N457" s="48">
        <v>-1216</v>
      </c>
      <c r="O457" s="47">
        <v>0</v>
      </c>
      <c r="P457" s="47">
        <v>0</v>
      </c>
      <c r="Q457" s="47">
        <v>0</v>
      </c>
      <c r="R457" s="47">
        <v>0</v>
      </c>
      <c r="S457" s="47">
        <f t="shared" si="128"/>
        <v>193784</v>
      </c>
      <c r="T457" s="47">
        <v>0</v>
      </c>
      <c r="U457" s="47">
        <v>0</v>
      </c>
      <c r="V457" s="47">
        <v>0</v>
      </c>
      <c r="W457" s="47">
        <v>193783.25</v>
      </c>
      <c r="X457" s="47">
        <v>193783.25</v>
      </c>
      <c r="Y457" s="47">
        <v>0</v>
      </c>
      <c r="Z457" s="47">
        <v>1216.75</v>
      </c>
      <c r="AA457" s="47">
        <v>0</v>
      </c>
      <c r="AB457" s="15">
        <f t="shared" si="126"/>
        <v>0.75</v>
      </c>
      <c r="AC457" s="49">
        <f t="shared" si="107"/>
        <v>0.99376025641025645</v>
      </c>
      <c r="AD457" s="49">
        <f t="shared" si="108"/>
        <v>0.99999612971143126</v>
      </c>
      <c r="AE457" s="49">
        <f t="shared" si="109"/>
        <v>0</v>
      </c>
      <c r="AF457" s="49">
        <f t="shared" si="110"/>
        <v>0.99999612971143126</v>
      </c>
    </row>
    <row r="458" spans="1:32" outlineLevel="2" x14ac:dyDescent="0.35">
      <c r="A458" s="12" t="s">
        <v>126</v>
      </c>
      <c r="B458" s="12" t="s">
        <v>134</v>
      </c>
      <c r="C458" s="12" t="s">
        <v>65</v>
      </c>
      <c r="D458" s="12" t="s">
        <v>73</v>
      </c>
      <c r="E458" s="13"/>
      <c r="F458" s="12" t="s">
        <v>184</v>
      </c>
      <c r="G458" s="13">
        <v>1120</v>
      </c>
      <c r="H458" s="13">
        <v>3480</v>
      </c>
      <c r="I458" s="40" t="s">
        <v>214</v>
      </c>
      <c r="J458" s="47">
        <v>239270</v>
      </c>
      <c r="K458" s="47">
        <v>239270</v>
      </c>
      <c r="L458" s="47">
        <v>0</v>
      </c>
      <c r="M458" s="47">
        <v>0</v>
      </c>
      <c r="N458" s="47">
        <v>0</v>
      </c>
      <c r="O458" s="47">
        <v>0</v>
      </c>
      <c r="P458" s="47">
        <v>0</v>
      </c>
      <c r="Q458" s="47">
        <v>0</v>
      </c>
      <c r="R458" s="47">
        <v>0</v>
      </c>
      <c r="S458" s="47">
        <f t="shared" si="128"/>
        <v>239270</v>
      </c>
      <c r="T458" s="47">
        <v>0</v>
      </c>
      <c r="U458" s="47">
        <v>0</v>
      </c>
      <c r="V458" s="47">
        <v>0</v>
      </c>
      <c r="W458" s="47">
        <v>0</v>
      </c>
      <c r="X458" s="47">
        <v>0</v>
      </c>
      <c r="Y458" s="47">
        <v>59817</v>
      </c>
      <c r="Z458" s="47">
        <v>239270</v>
      </c>
      <c r="AA458" s="47">
        <v>0</v>
      </c>
      <c r="AB458" s="15">
        <f t="shared" si="126"/>
        <v>239270</v>
      </c>
      <c r="AC458" s="49">
        <f t="shared" si="107"/>
        <v>0</v>
      </c>
      <c r="AD458" s="49">
        <f t="shared" si="108"/>
        <v>0</v>
      </c>
      <c r="AE458" s="49">
        <f t="shared" si="109"/>
        <v>0</v>
      </c>
      <c r="AF458" s="49">
        <f t="shared" si="110"/>
        <v>0</v>
      </c>
    </row>
    <row r="459" spans="1:32" outlineLevel="2" x14ac:dyDescent="0.35">
      <c r="A459" s="12" t="s">
        <v>136</v>
      </c>
      <c r="B459" s="12" t="s">
        <v>32</v>
      </c>
      <c r="C459" s="12" t="s">
        <v>65</v>
      </c>
      <c r="D459" s="12" t="s">
        <v>73</v>
      </c>
      <c r="E459" s="13"/>
      <c r="F459" s="12" t="s">
        <v>184</v>
      </c>
      <c r="G459" s="13">
        <v>1120</v>
      </c>
      <c r="H459" s="13">
        <v>3480</v>
      </c>
      <c r="I459" s="40" t="s">
        <v>214</v>
      </c>
      <c r="J459" s="47">
        <v>540412</v>
      </c>
      <c r="K459" s="47">
        <v>540412</v>
      </c>
      <c r="L459" s="47">
        <v>0</v>
      </c>
      <c r="M459" s="47">
        <v>0</v>
      </c>
      <c r="N459" s="47">
        <v>0</v>
      </c>
      <c r="O459" s="47">
        <v>0</v>
      </c>
      <c r="P459" s="47">
        <v>0</v>
      </c>
      <c r="Q459" s="47">
        <v>0</v>
      </c>
      <c r="R459" s="47">
        <v>0</v>
      </c>
      <c r="S459" s="47">
        <f t="shared" si="128"/>
        <v>540412</v>
      </c>
      <c r="T459" s="47">
        <v>537149</v>
      </c>
      <c r="U459" s="47">
        <v>0</v>
      </c>
      <c r="V459" s="47">
        <v>0</v>
      </c>
      <c r="W459" s="47">
        <v>0</v>
      </c>
      <c r="X459" s="47">
        <v>0</v>
      </c>
      <c r="Y459" s="47">
        <v>3263</v>
      </c>
      <c r="Z459" s="47">
        <v>3263</v>
      </c>
      <c r="AA459" s="47">
        <v>0</v>
      </c>
      <c r="AB459" s="15">
        <f t="shared" si="126"/>
        <v>3263</v>
      </c>
      <c r="AC459" s="49">
        <f t="shared" si="107"/>
        <v>0</v>
      </c>
      <c r="AD459" s="49">
        <f t="shared" si="108"/>
        <v>0</v>
      </c>
      <c r="AE459" s="49">
        <f t="shared" si="109"/>
        <v>0.99396201416696894</v>
      </c>
      <c r="AF459" s="49">
        <f t="shared" si="110"/>
        <v>0.99396201416696894</v>
      </c>
    </row>
    <row r="460" spans="1:32" outlineLevel="2" x14ac:dyDescent="0.35">
      <c r="A460" s="12" t="s">
        <v>138</v>
      </c>
      <c r="B460" s="12" t="s">
        <v>32</v>
      </c>
      <c r="C460" s="12" t="s">
        <v>65</v>
      </c>
      <c r="D460" s="12" t="s">
        <v>73</v>
      </c>
      <c r="E460" s="13"/>
      <c r="F460" s="12" t="s">
        <v>184</v>
      </c>
      <c r="G460" s="13">
        <v>1120</v>
      </c>
      <c r="H460" s="13">
        <v>3480</v>
      </c>
      <c r="I460" s="40" t="s">
        <v>214</v>
      </c>
      <c r="J460" s="47">
        <v>151364900</v>
      </c>
      <c r="K460" s="47">
        <v>145964900</v>
      </c>
      <c r="L460" s="47">
        <v>0</v>
      </c>
      <c r="M460" s="47">
        <v>0</v>
      </c>
      <c r="N460" s="48">
        <v>-77164900</v>
      </c>
      <c r="O460" s="47">
        <v>0</v>
      </c>
      <c r="P460" s="47">
        <v>0</v>
      </c>
      <c r="Q460" s="47">
        <v>0</v>
      </c>
      <c r="R460" s="47">
        <v>0</v>
      </c>
      <c r="S460" s="47">
        <f t="shared" si="128"/>
        <v>68800000</v>
      </c>
      <c r="T460" s="47">
        <v>0</v>
      </c>
      <c r="U460" s="47">
        <v>0</v>
      </c>
      <c r="V460" s="47">
        <v>0</v>
      </c>
      <c r="W460" s="47">
        <v>0</v>
      </c>
      <c r="X460" s="47">
        <v>0</v>
      </c>
      <c r="Y460" s="47">
        <v>0</v>
      </c>
      <c r="Z460" s="47">
        <v>145964900</v>
      </c>
      <c r="AA460" s="47">
        <v>0</v>
      </c>
      <c r="AB460" s="15">
        <f t="shared" si="126"/>
        <v>68800000</v>
      </c>
      <c r="AC460" s="49">
        <f t="shared" si="107"/>
        <v>0</v>
      </c>
      <c r="AD460" s="49">
        <f t="shared" si="108"/>
        <v>0</v>
      </c>
      <c r="AE460" s="49">
        <f t="shared" si="109"/>
        <v>0</v>
      </c>
      <c r="AF460" s="49">
        <f t="shared" si="110"/>
        <v>0</v>
      </c>
    </row>
    <row r="461" spans="1:32" outlineLevel="2" x14ac:dyDescent="0.35">
      <c r="A461" s="12" t="s">
        <v>141</v>
      </c>
      <c r="B461" s="12" t="s">
        <v>32</v>
      </c>
      <c r="C461" s="12" t="s">
        <v>65</v>
      </c>
      <c r="D461" s="12" t="s">
        <v>73</v>
      </c>
      <c r="E461" s="13"/>
      <c r="F461" s="12" t="s">
        <v>184</v>
      </c>
      <c r="G461" s="13">
        <v>1120</v>
      </c>
      <c r="H461" s="13">
        <v>3480</v>
      </c>
      <c r="I461" s="40" t="s">
        <v>214</v>
      </c>
      <c r="J461" s="47">
        <v>1089722</v>
      </c>
      <c r="K461" s="47">
        <v>1089722</v>
      </c>
      <c r="L461" s="47">
        <v>0</v>
      </c>
      <c r="M461" s="47">
        <v>0</v>
      </c>
      <c r="N461" s="47">
        <v>0</v>
      </c>
      <c r="O461" s="47">
        <v>0</v>
      </c>
      <c r="P461" s="47">
        <v>0</v>
      </c>
      <c r="Q461" s="47">
        <v>0</v>
      </c>
      <c r="R461" s="47">
        <v>0</v>
      </c>
      <c r="S461" s="47">
        <f t="shared" si="128"/>
        <v>1089722</v>
      </c>
      <c r="T461" s="47">
        <v>0</v>
      </c>
      <c r="U461" s="47">
        <v>575959.81000000006</v>
      </c>
      <c r="V461" s="47">
        <v>0</v>
      </c>
      <c r="W461" s="47">
        <v>7878.58</v>
      </c>
      <c r="X461" s="47">
        <v>7878.58</v>
      </c>
      <c r="Y461" s="47">
        <v>505883.61</v>
      </c>
      <c r="Z461" s="47">
        <v>505883.61</v>
      </c>
      <c r="AA461" s="47">
        <v>0</v>
      </c>
      <c r="AB461" s="15">
        <f t="shared" si="126"/>
        <v>505883.60999999993</v>
      </c>
      <c r="AC461" s="49">
        <f t="shared" si="107"/>
        <v>7.2298990017637529E-3</v>
      </c>
      <c r="AD461" s="49">
        <f t="shared" si="108"/>
        <v>7.2298990017637529E-3</v>
      </c>
      <c r="AE461" s="49">
        <f t="shared" si="109"/>
        <v>0.52853829692343557</v>
      </c>
      <c r="AF461" s="49">
        <f t="shared" si="110"/>
        <v>0.53576819592519931</v>
      </c>
    </row>
    <row r="462" spans="1:32" outlineLevel="2" x14ac:dyDescent="0.35">
      <c r="A462" s="12" t="s">
        <v>142</v>
      </c>
      <c r="B462" s="12" t="s">
        <v>32</v>
      </c>
      <c r="C462" s="12" t="s">
        <v>65</v>
      </c>
      <c r="D462" s="12" t="s">
        <v>73</v>
      </c>
      <c r="E462" s="13"/>
      <c r="F462" s="12" t="s">
        <v>184</v>
      </c>
      <c r="G462" s="13">
        <v>1120</v>
      </c>
      <c r="H462" s="13">
        <v>3480</v>
      </c>
      <c r="I462" s="40" t="s">
        <v>214</v>
      </c>
      <c r="J462" s="47">
        <v>42977300</v>
      </c>
      <c r="K462" s="47">
        <v>42977300</v>
      </c>
      <c r="L462" s="47">
        <v>0</v>
      </c>
      <c r="M462" s="47">
        <v>0</v>
      </c>
      <c r="N462" s="47">
        <v>0</v>
      </c>
      <c r="O462" s="47">
        <v>0</v>
      </c>
      <c r="P462" s="47">
        <v>0</v>
      </c>
      <c r="Q462" s="47">
        <v>0</v>
      </c>
      <c r="R462" s="47">
        <v>0</v>
      </c>
      <c r="S462" s="47">
        <f t="shared" si="128"/>
        <v>42977300</v>
      </c>
      <c r="T462" s="47">
        <v>8256291</v>
      </c>
      <c r="U462" s="47">
        <v>0</v>
      </c>
      <c r="V462" s="47">
        <v>0</v>
      </c>
      <c r="W462" s="47">
        <v>8849841.0199999996</v>
      </c>
      <c r="X462" s="47">
        <v>8849841.0199999996</v>
      </c>
      <c r="Y462" s="47">
        <v>10000000</v>
      </c>
      <c r="Z462" s="47">
        <v>25871167.98</v>
      </c>
      <c r="AA462" s="47">
        <v>0</v>
      </c>
      <c r="AB462" s="15">
        <f t="shared" si="126"/>
        <v>25871167.98</v>
      </c>
      <c r="AC462" s="49">
        <f t="shared" si="107"/>
        <v>0.20591896233593082</v>
      </c>
      <c r="AD462" s="49">
        <f t="shared" si="108"/>
        <v>0.20591896233593082</v>
      </c>
      <c r="AE462" s="49">
        <f t="shared" si="109"/>
        <v>0.19210818269179311</v>
      </c>
      <c r="AF462" s="49">
        <f t="shared" si="110"/>
        <v>0.39802714502772396</v>
      </c>
    </row>
    <row r="463" spans="1:32" outlineLevel="2" x14ac:dyDescent="0.35">
      <c r="A463" s="12" t="s">
        <v>143</v>
      </c>
      <c r="B463" s="12" t="s">
        <v>32</v>
      </c>
      <c r="C463" s="12" t="s">
        <v>65</v>
      </c>
      <c r="D463" s="12" t="s">
        <v>73</v>
      </c>
      <c r="E463" s="13"/>
      <c r="F463" s="12" t="s">
        <v>184</v>
      </c>
      <c r="G463" s="13">
        <v>1120</v>
      </c>
      <c r="H463" s="13">
        <v>3460</v>
      </c>
      <c r="I463" s="40" t="s">
        <v>214</v>
      </c>
      <c r="J463" s="47">
        <v>257496</v>
      </c>
      <c r="K463" s="47">
        <v>257496</v>
      </c>
      <c r="L463" s="47">
        <v>0</v>
      </c>
      <c r="M463" s="47">
        <v>0</v>
      </c>
      <c r="N463" s="47">
        <v>0</v>
      </c>
      <c r="O463" s="47">
        <v>0</v>
      </c>
      <c r="P463" s="47">
        <v>0</v>
      </c>
      <c r="Q463" s="47">
        <v>0</v>
      </c>
      <c r="R463" s="47">
        <v>0</v>
      </c>
      <c r="S463" s="47">
        <f t="shared" si="128"/>
        <v>257496</v>
      </c>
      <c r="T463" s="47">
        <v>0</v>
      </c>
      <c r="U463" s="47">
        <v>0</v>
      </c>
      <c r="V463" s="47">
        <v>0</v>
      </c>
      <c r="W463" s="47">
        <v>91928.43</v>
      </c>
      <c r="X463" s="47">
        <v>91928.43</v>
      </c>
      <c r="Y463" s="47">
        <v>165567.57</v>
      </c>
      <c r="Z463" s="47">
        <v>165567.57</v>
      </c>
      <c r="AA463" s="47">
        <v>0</v>
      </c>
      <c r="AB463" s="15">
        <f t="shared" si="126"/>
        <v>165567.57</v>
      </c>
      <c r="AC463" s="49">
        <f t="shared" ref="AC463:AC526" si="129">IFERROR(W463/K463,0)</f>
        <v>0.35700915742380462</v>
      </c>
      <c r="AD463" s="49">
        <f t="shared" ref="AD463:AD526" si="130">IFERROR(W463/S463,0)</f>
        <v>0.35700915742380462</v>
      </c>
      <c r="AE463" s="49">
        <f t="shared" ref="AE463:AE526" si="131">IFERROR(((T463+U463+V463)/S463),0)</f>
        <v>0</v>
      </c>
      <c r="AF463" s="49">
        <f t="shared" ref="AF463:AF526" si="132">+AD463+AE463</f>
        <v>0.35700915742380462</v>
      </c>
    </row>
    <row r="464" spans="1:32" outlineLevel="1" x14ac:dyDescent="0.35">
      <c r="A464" s="34"/>
      <c r="B464" s="34"/>
      <c r="C464" s="34"/>
      <c r="D464" s="34" t="s">
        <v>635</v>
      </c>
      <c r="E464" s="33"/>
      <c r="F464" s="34"/>
      <c r="G464" s="33"/>
      <c r="H464" s="33"/>
      <c r="I464" s="51"/>
      <c r="J464" s="52">
        <f t="shared" ref="J464:AB464" si="133">SUBTOTAL(9,J454:J463)</f>
        <v>217322569</v>
      </c>
      <c r="K464" s="52">
        <f t="shared" si="133"/>
        <v>211922569</v>
      </c>
      <c r="L464" s="52">
        <f t="shared" si="133"/>
        <v>0</v>
      </c>
      <c r="M464" s="52">
        <f t="shared" si="133"/>
        <v>0</v>
      </c>
      <c r="N464" s="52">
        <f t="shared" si="133"/>
        <v>-77166116</v>
      </c>
      <c r="O464" s="52">
        <f t="shared" si="133"/>
        <v>0</v>
      </c>
      <c r="P464" s="52">
        <f t="shared" si="133"/>
        <v>0</v>
      </c>
      <c r="Q464" s="52">
        <f t="shared" si="133"/>
        <v>0</v>
      </c>
      <c r="R464" s="52">
        <f t="shared" si="133"/>
        <v>0</v>
      </c>
      <c r="S464" s="52">
        <f t="shared" si="133"/>
        <v>134756453</v>
      </c>
      <c r="T464" s="52">
        <f t="shared" si="133"/>
        <v>8823860.8000000007</v>
      </c>
      <c r="U464" s="52">
        <f t="shared" si="133"/>
        <v>7282994.5600000005</v>
      </c>
      <c r="V464" s="52">
        <f t="shared" si="133"/>
        <v>0</v>
      </c>
      <c r="W464" s="52">
        <f t="shared" si="133"/>
        <v>9343501.6899999995</v>
      </c>
      <c r="X464" s="52">
        <f t="shared" si="133"/>
        <v>9343501.6899999995</v>
      </c>
      <c r="Y464" s="52">
        <f t="shared" si="133"/>
        <v>18664884.16</v>
      </c>
      <c r="Z464" s="52">
        <f t="shared" si="133"/>
        <v>186472211.94999999</v>
      </c>
      <c r="AA464" s="52">
        <f t="shared" si="133"/>
        <v>0</v>
      </c>
      <c r="AB464" s="54">
        <f t="shared" si="133"/>
        <v>109306095.94999999</v>
      </c>
      <c r="AC464" s="55">
        <f t="shared" si="129"/>
        <v>4.4089224352503953E-2</v>
      </c>
      <c r="AD464" s="55">
        <f t="shared" si="130"/>
        <v>6.93362097472245E-2</v>
      </c>
      <c r="AE464" s="55">
        <f t="shared" si="131"/>
        <v>0.11952567021039061</v>
      </c>
      <c r="AF464" s="55">
        <f t="shared" si="132"/>
        <v>0.18886187995761511</v>
      </c>
    </row>
    <row r="465" spans="1:32" outlineLevel="2" x14ac:dyDescent="0.35">
      <c r="A465" s="12" t="s">
        <v>31</v>
      </c>
      <c r="B465" s="12" t="s">
        <v>32</v>
      </c>
      <c r="C465" s="12" t="s">
        <v>65</v>
      </c>
      <c r="D465" s="12" t="s">
        <v>74</v>
      </c>
      <c r="E465" s="13"/>
      <c r="F465" s="12" t="s">
        <v>184</v>
      </c>
      <c r="G465" s="13">
        <v>1120</v>
      </c>
      <c r="H465" s="13">
        <v>3480</v>
      </c>
      <c r="I465" s="40" t="s">
        <v>215</v>
      </c>
      <c r="J465" s="47">
        <v>525000</v>
      </c>
      <c r="K465" s="47">
        <v>525000</v>
      </c>
      <c r="L465" s="47">
        <v>0</v>
      </c>
      <c r="M465" s="47">
        <v>0</v>
      </c>
      <c r="N465" s="47">
        <v>0</v>
      </c>
      <c r="O465" s="47">
        <v>0</v>
      </c>
      <c r="P465" s="47">
        <v>0</v>
      </c>
      <c r="Q465" s="47">
        <v>0</v>
      </c>
      <c r="R465" s="47">
        <v>0</v>
      </c>
      <c r="S465" s="47">
        <f>+K465+N465+P465+Q465</f>
        <v>525000</v>
      </c>
      <c r="T465" s="47">
        <v>0</v>
      </c>
      <c r="U465" s="47">
        <v>0</v>
      </c>
      <c r="V465" s="47">
        <v>0</v>
      </c>
      <c r="W465" s="47">
        <v>0</v>
      </c>
      <c r="X465" s="47">
        <v>0</v>
      </c>
      <c r="Y465" s="47">
        <v>0</v>
      </c>
      <c r="Z465" s="47">
        <v>525000</v>
      </c>
      <c r="AA465" s="47">
        <v>0</v>
      </c>
      <c r="AB465" s="15">
        <f t="shared" si="126"/>
        <v>525000</v>
      </c>
      <c r="AC465" s="49">
        <f t="shared" si="129"/>
        <v>0</v>
      </c>
      <c r="AD465" s="49">
        <f t="shared" si="130"/>
        <v>0</v>
      </c>
      <c r="AE465" s="49">
        <f t="shared" si="131"/>
        <v>0</v>
      </c>
      <c r="AF465" s="49">
        <f t="shared" si="132"/>
        <v>0</v>
      </c>
    </row>
    <row r="466" spans="1:32" outlineLevel="2" x14ac:dyDescent="0.35">
      <c r="A466" s="12" t="s">
        <v>94</v>
      </c>
      <c r="B466" s="12" t="s">
        <v>32</v>
      </c>
      <c r="C466" s="12" t="s">
        <v>65</v>
      </c>
      <c r="D466" s="12" t="s">
        <v>74</v>
      </c>
      <c r="E466" s="13"/>
      <c r="F466" s="12" t="s">
        <v>184</v>
      </c>
      <c r="G466" s="13">
        <v>1120</v>
      </c>
      <c r="H466" s="13">
        <v>3480</v>
      </c>
      <c r="I466" s="40" t="s">
        <v>215</v>
      </c>
      <c r="J466" s="47">
        <v>1106514</v>
      </c>
      <c r="K466" s="47">
        <v>1106514</v>
      </c>
      <c r="L466" s="47">
        <v>0</v>
      </c>
      <c r="M466" s="47">
        <v>0</v>
      </c>
      <c r="N466" s="47">
        <v>0</v>
      </c>
      <c r="O466" s="47">
        <v>0</v>
      </c>
      <c r="P466" s="47">
        <v>0</v>
      </c>
      <c r="Q466" s="47">
        <v>0</v>
      </c>
      <c r="R466" s="47">
        <v>0</v>
      </c>
      <c r="S466" s="47">
        <f>+K466+N466+P466+Q466</f>
        <v>1106514</v>
      </c>
      <c r="T466" s="47">
        <v>0</v>
      </c>
      <c r="U466" s="47">
        <v>802461.24</v>
      </c>
      <c r="V466" s="47">
        <v>0</v>
      </c>
      <c r="W466" s="47">
        <v>0</v>
      </c>
      <c r="X466" s="47">
        <v>0</v>
      </c>
      <c r="Y466" s="47">
        <v>304052.76</v>
      </c>
      <c r="Z466" s="47">
        <v>304052.76</v>
      </c>
      <c r="AA466" s="47">
        <v>0</v>
      </c>
      <c r="AB466" s="15">
        <f t="shared" si="126"/>
        <v>304052.76</v>
      </c>
      <c r="AC466" s="49">
        <f t="shared" si="129"/>
        <v>0</v>
      </c>
      <c r="AD466" s="49">
        <f t="shared" si="130"/>
        <v>0</v>
      </c>
      <c r="AE466" s="49">
        <f t="shared" si="131"/>
        <v>0.72521562311909293</v>
      </c>
      <c r="AF466" s="49">
        <f t="shared" si="132"/>
        <v>0.72521562311909293</v>
      </c>
    </row>
    <row r="467" spans="1:32" outlineLevel="2" x14ac:dyDescent="0.35">
      <c r="A467" s="12" t="s">
        <v>126</v>
      </c>
      <c r="B467" s="12" t="s">
        <v>134</v>
      </c>
      <c r="C467" s="12" t="s">
        <v>65</v>
      </c>
      <c r="D467" s="12" t="s">
        <v>74</v>
      </c>
      <c r="E467" s="13"/>
      <c r="F467" s="12" t="s">
        <v>184</v>
      </c>
      <c r="G467" s="13">
        <v>1120</v>
      </c>
      <c r="H467" s="13">
        <v>3480</v>
      </c>
      <c r="I467" s="40" t="s">
        <v>215</v>
      </c>
      <c r="J467" s="47">
        <v>950</v>
      </c>
      <c r="K467" s="47">
        <v>950</v>
      </c>
      <c r="L467" s="47">
        <v>0</v>
      </c>
      <c r="M467" s="47">
        <v>0</v>
      </c>
      <c r="N467" s="47">
        <v>0</v>
      </c>
      <c r="O467" s="47">
        <v>0</v>
      </c>
      <c r="P467" s="47">
        <v>0</v>
      </c>
      <c r="Q467" s="47">
        <v>0</v>
      </c>
      <c r="R467" s="47">
        <v>0</v>
      </c>
      <c r="S467" s="47">
        <f>+K467+N467+P467+Q467</f>
        <v>950</v>
      </c>
      <c r="T467" s="47">
        <v>0</v>
      </c>
      <c r="U467" s="47">
        <v>0</v>
      </c>
      <c r="V467" s="47">
        <v>0</v>
      </c>
      <c r="W467" s="47">
        <v>0</v>
      </c>
      <c r="X467" s="47">
        <v>0</v>
      </c>
      <c r="Y467" s="47">
        <v>237</v>
      </c>
      <c r="Z467" s="47">
        <v>950</v>
      </c>
      <c r="AA467" s="47">
        <v>0</v>
      </c>
      <c r="AB467" s="15">
        <f t="shared" si="126"/>
        <v>950</v>
      </c>
      <c r="AC467" s="49">
        <f t="shared" si="129"/>
        <v>0</v>
      </c>
      <c r="AD467" s="49">
        <f t="shared" si="130"/>
        <v>0</v>
      </c>
      <c r="AE467" s="49">
        <f t="shared" si="131"/>
        <v>0</v>
      </c>
      <c r="AF467" s="49">
        <f t="shared" si="132"/>
        <v>0</v>
      </c>
    </row>
    <row r="468" spans="1:32" outlineLevel="2" x14ac:dyDescent="0.35">
      <c r="A468" s="12" t="s">
        <v>142</v>
      </c>
      <c r="B468" s="12" t="s">
        <v>32</v>
      </c>
      <c r="C468" s="12" t="s">
        <v>65</v>
      </c>
      <c r="D468" s="12" t="s">
        <v>74</v>
      </c>
      <c r="E468" s="13"/>
      <c r="F468" s="12" t="s">
        <v>184</v>
      </c>
      <c r="G468" s="13">
        <v>1120</v>
      </c>
      <c r="H468" s="13">
        <v>3480</v>
      </c>
      <c r="I468" s="40" t="s">
        <v>215</v>
      </c>
      <c r="J468" s="47">
        <v>1914194</v>
      </c>
      <c r="K468" s="47">
        <v>1375295</v>
      </c>
      <c r="L468" s="47">
        <v>0</v>
      </c>
      <c r="M468" s="47">
        <v>0</v>
      </c>
      <c r="N468" s="47">
        <v>0</v>
      </c>
      <c r="O468" s="47">
        <v>0</v>
      </c>
      <c r="P468" s="47">
        <v>0</v>
      </c>
      <c r="Q468" s="47">
        <v>0</v>
      </c>
      <c r="R468" s="47">
        <v>0</v>
      </c>
      <c r="S468" s="47">
        <f>+K468+N468+P468+Q468</f>
        <v>1375295</v>
      </c>
      <c r="T468" s="47">
        <v>0</v>
      </c>
      <c r="U468" s="47">
        <v>576161.68000000005</v>
      </c>
      <c r="V468" s="47">
        <v>0</v>
      </c>
      <c r="W468" s="47">
        <v>0</v>
      </c>
      <c r="X468" s="47">
        <v>0</v>
      </c>
      <c r="Y468" s="47">
        <v>798177.32</v>
      </c>
      <c r="Z468" s="47">
        <v>799133.32</v>
      </c>
      <c r="AA468" s="47">
        <v>0</v>
      </c>
      <c r="AB468" s="15">
        <f t="shared" si="126"/>
        <v>799133.32</v>
      </c>
      <c r="AC468" s="49">
        <f t="shared" si="129"/>
        <v>0</v>
      </c>
      <c r="AD468" s="49">
        <f t="shared" si="130"/>
        <v>0</v>
      </c>
      <c r="AE468" s="49">
        <f t="shared" si="131"/>
        <v>0.41893679537844614</v>
      </c>
      <c r="AF468" s="49">
        <f t="shared" si="132"/>
        <v>0.41893679537844614</v>
      </c>
    </row>
    <row r="469" spans="1:32" outlineLevel="1" x14ac:dyDescent="0.35">
      <c r="A469" s="34"/>
      <c r="B469" s="34"/>
      <c r="C469" s="34"/>
      <c r="D469" s="34" t="s">
        <v>636</v>
      </c>
      <c r="E469" s="33"/>
      <c r="F469" s="34"/>
      <c r="G469" s="33"/>
      <c r="H469" s="33"/>
      <c r="I469" s="51"/>
      <c r="J469" s="52">
        <f t="shared" ref="J469:AB469" si="134">SUBTOTAL(9,J465:J468)</f>
        <v>3546658</v>
      </c>
      <c r="K469" s="52">
        <f t="shared" si="134"/>
        <v>3007759</v>
      </c>
      <c r="L469" s="52">
        <f t="shared" si="134"/>
        <v>0</v>
      </c>
      <c r="M469" s="52">
        <f t="shared" si="134"/>
        <v>0</v>
      </c>
      <c r="N469" s="52">
        <f t="shared" si="134"/>
        <v>0</v>
      </c>
      <c r="O469" s="52">
        <f t="shared" si="134"/>
        <v>0</v>
      </c>
      <c r="P469" s="52">
        <f t="shared" si="134"/>
        <v>0</v>
      </c>
      <c r="Q469" s="52">
        <f t="shared" si="134"/>
        <v>0</v>
      </c>
      <c r="R469" s="52">
        <f t="shared" si="134"/>
        <v>0</v>
      </c>
      <c r="S469" s="52">
        <f t="shared" si="134"/>
        <v>3007759</v>
      </c>
      <c r="T469" s="52">
        <f t="shared" si="134"/>
        <v>0</v>
      </c>
      <c r="U469" s="52">
        <f t="shared" si="134"/>
        <v>1378622.92</v>
      </c>
      <c r="V469" s="52">
        <f t="shared" si="134"/>
        <v>0</v>
      </c>
      <c r="W469" s="52">
        <f t="shared" si="134"/>
        <v>0</v>
      </c>
      <c r="X469" s="52">
        <f t="shared" si="134"/>
        <v>0</v>
      </c>
      <c r="Y469" s="52">
        <f t="shared" si="134"/>
        <v>1102467.08</v>
      </c>
      <c r="Z469" s="52">
        <f t="shared" si="134"/>
        <v>1629136.08</v>
      </c>
      <c r="AA469" s="52">
        <f t="shared" si="134"/>
        <v>0</v>
      </c>
      <c r="AB469" s="54">
        <f t="shared" si="134"/>
        <v>1629136.08</v>
      </c>
      <c r="AC469" s="55">
        <f t="shared" si="129"/>
        <v>0</v>
      </c>
      <c r="AD469" s="55">
        <f t="shared" si="130"/>
        <v>0</v>
      </c>
      <c r="AE469" s="55">
        <f t="shared" si="131"/>
        <v>0.45835551319105017</v>
      </c>
      <c r="AF469" s="55">
        <f t="shared" si="132"/>
        <v>0.45835551319105017</v>
      </c>
    </row>
    <row r="470" spans="1:32" outlineLevel="2" x14ac:dyDescent="0.35">
      <c r="A470" s="12" t="s">
        <v>31</v>
      </c>
      <c r="B470" s="12" t="s">
        <v>32</v>
      </c>
      <c r="C470" s="12" t="s">
        <v>65</v>
      </c>
      <c r="D470" s="12" t="s">
        <v>75</v>
      </c>
      <c r="E470" s="13"/>
      <c r="F470" s="12" t="s">
        <v>184</v>
      </c>
      <c r="G470" s="13">
        <v>1120</v>
      </c>
      <c r="H470" s="13">
        <v>3480</v>
      </c>
      <c r="I470" s="40" t="s">
        <v>216</v>
      </c>
      <c r="J470" s="47">
        <v>10147373</v>
      </c>
      <c r="K470" s="47">
        <v>10147373</v>
      </c>
      <c r="L470" s="47">
        <v>0</v>
      </c>
      <c r="M470" s="47">
        <v>0</v>
      </c>
      <c r="N470" s="47">
        <v>0</v>
      </c>
      <c r="O470" s="47">
        <v>0</v>
      </c>
      <c r="P470" s="47">
        <v>0</v>
      </c>
      <c r="Q470" s="47">
        <v>0</v>
      </c>
      <c r="R470" s="47">
        <v>0</v>
      </c>
      <c r="S470" s="47">
        <f t="shared" ref="S470:S479" si="135">+K470+N470+P470+Q470</f>
        <v>10147373</v>
      </c>
      <c r="T470" s="47">
        <v>0</v>
      </c>
      <c r="U470" s="47">
        <v>3921729</v>
      </c>
      <c r="V470" s="47">
        <v>0</v>
      </c>
      <c r="W470" s="47">
        <v>0</v>
      </c>
      <c r="X470" s="47">
        <v>0</v>
      </c>
      <c r="Y470" s="47">
        <v>2269491</v>
      </c>
      <c r="Z470" s="47">
        <v>6225644</v>
      </c>
      <c r="AA470" s="47">
        <v>0</v>
      </c>
      <c r="AB470" s="15">
        <f t="shared" si="126"/>
        <v>6225644</v>
      </c>
      <c r="AC470" s="49">
        <f t="shared" si="129"/>
        <v>0</v>
      </c>
      <c r="AD470" s="49">
        <f t="shared" si="130"/>
        <v>0</v>
      </c>
      <c r="AE470" s="49">
        <f t="shared" si="131"/>
        <v>0.38647726855019521</v>
      </c>
      <c r="AF470" s="49">
        <f t="shared" si="132"/>
        <v>0.38647726855019521</v>
      </c>
    </row>
    <row r="471" spans="1:32" outlineLevel="2" x14ac:dyDescent="0.35">
      <c r="A471" s="12" t="s">
        <v>94</v>
      </c>
      <c r="B471" s="12" t="s">
        <v>32</v>
      </c>
      <c r="C471" s="12" t="s">
        <v>65</v>
      </c>
      <c r="D471" s="12" t="s">
        <v>75</v>
      </c>
      <c r="E471" s="13"/>
      <c r="F471" s="12" t="s">
        <v>184</v>
      </c>
      <c r="G471" s="13">
        <v>1120</v>
      </c>
      <c r="H471" s="13">
        <v>3480</v>
      </c>
      <c r="I471" s="40" t="s">
        <v>216</v>
      </c>
      <c r="J471" s="47">
        <v>18406942</v>
      </c>
      <c r="K471" s="47">
        <v>18406942</v>
      </c>
      <c r="L471" s="47">
        <v>0</v>
      </c>
      <c r="M471" s="47">
        <v>0</v>
      </c>
      <c r="N471" s="47">
        <v>0</v>
      </c>
      <c r="O471" s="47">
        <v>0</v>
      </c>
      <c r="P471" s="47">
        <v>0</v>
      </c>
      <c r="Q471" s="47">
        <v>0</v>
      </c>
      <c r="R471" s="47">
        <v>0</v>
      </c>
      <c r="S471" s="47">
        <f t="shared" si="135"/>
        <v>18406942</v>
      </c>
      <c r="T471" s="47">
        <v>133686</v>
      </c>
      <c r="U471" s="47">
        <v>9131263.3900000006</v>
      </c>
      <c r="V471" s="47">
        <v>0</v>
      </c>
      <c r="W471" s="47">
        <v>1970268</v>
      </c>
      <c r="X471" s="47">
        <v>1970268</v>
      </c>
      <c r="Y471" s="47">
        <v>7171724.6100000003</v>
      </c>
      <c r="Z471" s="47">
        <v>7171724.6100000003</v>
      </c>
      <c r="AA471" s="47">
        <v>0</v>
      </c>
      <c r="AB471" s="15">
        <f t="shared" si="126"/>
        <v>7171724.6099999994</v>
      </c>
      <c r="AC471" s="49">
        <f t="shared" si="129"/>
        <v>0.10703939850519439</v>
      </c>
      <c r="AD471" s="49">
        <f t="shared" si="130"/>
        <v>0.10703939850519439</v>
      </c>
      <c r="AE471" s="49">
        <f t="shared" si="131"/>
        <v>0.50333995674023424</v>
      </c>
      <c r="AF471" s="49">
        <f t="shared" si="132"/>
        <v>0.61037935524542863</v>
      </c>
    </row>
    <row r="472" spans="1:32" outlineLevel="2" x14ac:dyDescent="0.35">
      <c r="A472" s="12" t="s">
        <v>126</v>
      </c>
      <c r="B472" s="12" t="s">
        <v>127</v>
      </c>
      <c r="C472" s="12" t="s">
        <v>65</v>
      </c>
      <c r="D472" s="12" t="s">
        <v>75</v>
      </c>
      <c r="E472" s="13"/>
      <c r="F472" s="12" t="s">
        <v>184</v>
      </c>
      <c r="G472" s="13">
        <v>1120</v>
      </c>
      <c r="H472" s="13">
        <v>3480</v>
      </c>
      <c r="I472" s="40" t="s">
        <v>216</v>
      </c>
      <c r="J472" s="47">
        <v>600000</v>
      </c>
      <c r="K472" s="47">
        <v>600000</v>
      </c>
      <c r="L472" s="47">
        <v>0</v>
      </c>
      <c r="M472" s="47">
        <v>0</v>
      </c>
      <c r="N472" s="47">
        <v>0</v>
      </c>
      <c r="O472" s="47">
        <v>0</v>
      </c>
      <c r="P472" s="47">
        <v>0</v>
      </c>
      <c r="Q472" s="47">
        <v>0</v>
      </c>
      <c r="R472" s="47">
        <v>0</v>
      </c>
      <c r="S472" s="47">
        <f t="shared" si="135"/>
        <v>600000</v>
      </c>
      <c r="T472" s="47">
        <v>0</v>
      </c>
      <c r="U472" s="47">
        <v>0</v>
      </c>
      <c r="V472" s="47">
        <v>0</v>
      </c>
      <c r="W472" s="47">
        <v>127068.5</v>
      </c>
      <c r="X472" s="47">
        <v>127068.5</v>
      </c>
      <c r="Y472" s="47">
        <v>322931.5</v>
      </c>
      <c r="Z472" s="47">
        <v>472931.5</v>
      </c>
      <c r="AA472" s="47">
        <v>0</v>
      </c>
      <c r="AB472" s="15">
        <f t="shared" si="126"/>
        <v>472931.5</v>
      </c>
      <c r="AC472" s="49">
        <f t="shared" si="129"/>
        <v>0.21178083333333333</v>
      </c>
      <c r="AD472" s="49">
        <f t="shared" si="130"/>
        <v>0.21178083333333333</v>
      </c>
      <c r="AE472" s="49">
        <f t="shared" si="131"/>
        <v>0</v>
      </c>
      <c r="AF472" s="49">
        <f t="shared" si="132"/>
        <v>0.21178083333333333</v>
      </c>
    </row>
    <row r="473" spans="1:32" outlineLevel="2" x14ac:dyDescent="0.35">
      <c r="A473" s="12" t="s">
        <v>126</v>
      </c>
      <c r="B473" s="12" t="s">
        <v>128</v>
      </c>
      <c r="C473" s="12" t="s">
        <v>65</v>
      </c>
      <c r="D473" s="12" t="s">
        <v>75</v>
      </c>
      <c r="E473" s="13"/>
      <c r="F473" s="12" t="s">
        <v>184</v>
      </c>
      <c r="G473" s="13">
        <v>1120</v>
      </c>
      <c r="H473" s="13">
        <v>3480</v>
      </c>
      <c r="I473" s="40" t="s">
        <v>216</v>
      </c>
      <c r="J473" s="47">
        <v>60000000</v>
      </c>
      <c r="K473" s="47">
        <v>60000000</v>
      </c>
      <c r="L473" s="47">
        <v>0</v>
      </c>
      <c r="M473" s="47">
        <v>0</v>
      </c>
      <c r="N473" s="47">
        <v>0</v>
      </c>
      <c r="O473" s="47">
        <v>0</v>
      </c>
      <c r="P473" s="47">
        <v>0</v>
      </c>
      <c r="Q473" s="47">
        <v>0</v>
      </c>
      <c r="R473" s="47">
        <v>0</v>
      </c>
      <c r="S473" s="47">
        <f t="shared" si="135"/>
        <v>60000000</v>
      </c>
      <c r="T473" s="47">
        <v>58672180</v>
      </c>
      <c r="U473" s="47">
        <v>0</v>
      </c>
      <c r="V473" s="47">
        <v>0</v>
      </c>
      <c r="W473" s="47">
        <v>0</v>
      </c>
      <c r="X473" s="47">
        <v>0</v>
      </c>
      <c r="Y473" s="47">
        <v>1320000</v>
      </c>
      <c r="Z473" s="47">
        <v>1327820</v>
      </c>
      <c r="AA473" s="47">
        <v>0</v>
      </c>
      <c r="AB473" s="15">
        <f t="shared" si="126"/>
        <v>1327820</v>
      </c>
      <c r="AC473" s="49">
        <f t="shared" si="129"/>
        <v>0</v>
      </c>
      <c r="AD473" s="49">
        <f t="shared" si="130"/>
        <v>0</v>
      </c>
      <c r="AE473" s="49">
        <f t="shared" si="131"/>
        <v>0.97786966666666664</v>
      </c>
      <c r="AF473" s="49">
        <f t="shared" si="132"/>
        <v>0.97786966666666664</v>
      </c>
    </row>
    <row r="474" spans="1:32" outlineLevel="2" x14ac:dyDescent="0.35">
      <c r="A474" s="12" t="s">
        <v>126</v>
      </c>
      <c r="B474" s="12" t="s">
        <v>134</v>
      </c>
      <c r="C474" s="12" t="s">
        <v>65</v>
      </c>
      <c r="D474" s="12" t="s">
        <v>75</v>
      </c>
      <c r="E474" s="13"/>
      <c r="F474" s="12" t="s">
        <v>184</v>
      </c>
      <c r="G474" s="13">
        <v>1120</v>
      </c>
      <c r="H474" s="13">
        <v>3480</v>
      </c>
      <c r="I474" s="40" t="s">
        <v>216</v>
      </c>
      <c r="J474" s="47">
        <v>379956</v>
      </c>
      <c r="K474" s="47">
        <v>379956</v>
      </c>
      <c r="L474" s="47">
        <v>0</v>
      </c>
      <c r="M474" s="47">
        <v>0</v>
      </c>
      <c r="N474" s="47">
        <v>0</v>
      </c>
      <c r="O474" s="47">
        <v>0</v>
      </c>
      <c r="P474" s="47">
        <v>0</v>
      </c>
      <c r="Q474" s="47">
        <v>0</v>
      </c>
      <c r="R474" s="47">
        <v>0</v>
      </c>
      <c r="S474" s="47">
        <f t="shared" si="135"/>
        <v>379956</v>
      </c>
      <c r="T474" s="47">
        <v>0</v>
      </c>
      <c r="U474" s="47">
        <v>0</v>
      </c>
      <c r="V474" s="47">
        <v>0</v>
      </c>
      <c r="W474" s="47">
        <v>0</v>
      </c>
      <c r="X474" s="47">
        <v>0</v>
      </c>
      <c r="Y474" s="47">
        <v>94989</v>
      </c>
      <c r="Z474" s="47">
        <v>379956</v>
      </c>
      <c r="AA474" s="47">
        <v>0</v>
      </c>
      <c r="AB474" s="15">
        <f t="shared" si="126"/>
        <v>379956</v>
      </c>
      <c r="AC474" s="49">
        <f t="shared" si="129"/>
        <v>0</v>
      </c>
      <c r="AD474" s="49">
        <f t="shared" si="130"/>
        <v>0</v>
      </c>
      <c r="AE474" s="49">
        <f t="shared" si="131"/>
        <v>0</v>
      </c>
      <c r="AF474" s="49">
        <f t="shared" si="132"/>
        <v>0</v>
      </c>
    </row>
    <row r="475" spans="1:32" outlineLevel="2" x14ac:dyDescent="0.35">
      <c r="A475" s="12" t="s">
        <v>136</v>
      </c>
      <c r="B475" s="12" t="s">
        <v>32</v>
      </c>
      <c r="C475" s="12" t="s">
        <v>65</v>
      </c>
      <c r="D475" s="12" t="s">
        <v>75</v>
      </c>
      <c r="E475" s="13"/>
      <c r="F475" s="12" t="s">
        <v>184</v>
      </c>
      <c r="G475" s="13">
        <v>1120</v>
      </c>
      <c r="H475" s="13">
        <v>3480</v>
      </c>
      <c r="I475" s="40" t="s">
        <v>216</v>
      </c>
      <c r="J475" s="47">
        <v>2052475</v>
      </c>
      <c r="K475" s="47">
        <v>2052475</v>
      </c>
      <c r="L475" s="47">
        <v>0</v>
      </c>
      <c r="M475" s="47">
        <v>0</v>
      </c>
      <c r="N475" s="47">
        <v>0</v>
      </c>
      <c r="O475" s="47">
        <v>0</v>
      </c>
      <c r="P475" s="47">
        <v>0</v>
      </c>
      <c r="Q475" s="47">
        <v>0</v>
      </c>
      <c r="R475" s="47">
        <v>0</v>
      </c>
      <c r="S475" s="47">
        <f t="shared" si="135"/>
        <v>2052475</v>
      </c>
      <c r="T475" s="47">
        <v>1949500</v>
      </c>
      <c r="U475" s="47">
        <v>0</v>
      </c>
      <c r="V475" s="47">
        <v>0</v>
      </c>
      <c r="W475" s="47">
        <v>0</v>
      </c>
      <c r="X475" s="47">
        <v>0</v>
      </c>
      <c r="Y475" s="47">
        <v>0</v>
      </c>
      <c r="Z475" s="47">
        <v>102975</v>
      </c>
      <c r="AA475" s="47">
        <v>0</v>
      </c>
      <c r="AB475" s="15">
        <f t="shared" si="126"/>
        <v>102975</v>
      </c>
      <c r="AC475" s="49">
        <f t="shared" si="129"/>
        <v>0</v>
      </c>
      <c r="AD475" s="49">
        <f t="shared" si="130"/>
        <v>0</v>
      </c>
      <c r="AE475" s="49">
        <f t="shared" si="131"/>
        <v>0.94982886515061082</v>
      </c>
      <c r="AF475" s="49">
        <f t="shared" si="132"/>
        <v>0.94982886515061082</v>
      </c>
    </row>
    <row r="476" spans="1:32" outlineLevel="2" x14ac:dyDescent="0.35">
      <c r="A476" s="12" t="s">
        <v>138</v>
      </c>
      <c r="B476" s="12" t="s">
        <v>32</v>
      </c>
      <c r="C476" s="12" t="s">
        <v>65</v>
      </c>
      <c r="D476" s="12" t="s">
        <v>75</v>
      </c>
      <c r="E476" s="13"/>
      <c r="F476" s="12" t="s">
        <v>184</v>
      </c>
      <c r="G476" s="13">
        <v>1120</v>
      </c>
      <c r="H476" s="13">
        <v>3480</v>
      </c>
      <c r="I476" s="40" t="s">
        <v>216</v>
      </c>
      <c r="J476" s="47">
        <v>191600</v>
      </c>
      <c r="K476" s="47">
        <v>5591600</v>
      </c>
      <c r="L476" s="47">
        <v>0</v>
      </c>
      <c r="M476" s="47">
        <v>0</v>
      </c>
      <c r="N476" s="47">
        <v>0</v>
      </c>
      <c r="O476" s="47">
        <v>0</v>
      </c>
      <c r="P476" s="47">
        <v>0</v>
      </c>
      <c r="Q476" s="47">
        <v>0</v>
      </c>
      <c r="R476" s="47">
        <v>0</v>
      </c>
      <c r="S476" s="47">
        <f t="shared" si="135"/>
        <v>5591600</v>
      </c>
      <c r="T476" s="47">
        <v>190000</v>
      </c>
      <c r="U476" s="47">
        <v>0</v>
      </c>
      <c r="V476" s="47">
        <v>0</v>
      </c>
      <c r="W476" s="47">
        <v>0</v>
      </c>
      <c r="X476" s="47">
        <v>0</v>
      </c>
      <c r="Y476" s="47">
        <v>5400000</v>
      </c>
      <c r="Z476" s="47">
        <v>5401600</v>
      </c>
      <c r="AA476" s="47">
        <v>0</v>
      </c>
      <c r="AB476" s="15">
        <f t="shared" si="126"/>
        <v>5401600</v>
      </c>
      <c r="AC476" s="49">
        <f t="shared" si="129"/>
        <v>0</v>
      </c>
      <c r="AD476" s="49">
        <f t="shared" si="130"/>
        <v>0</v>
      </c>
      <c r="AE476" s="49">
        <f t="shared" si="131"/>
        <v>3.3979540739680951E-2</v>
      </c>
      <c r="AF476" s="49">
        <f t="shared" si="132"/>
        <v>3.3979540739680951E-2</v>
      </c>
    </row>
    <row r="477" spans="1:32" outlineLevel="2" x14ac:dyDescent="0.35">
      <c r="A477" s="12" t="s">
        <v>141</v>
      </c>
      <c r="B477" s="12" t="s">
        <v>32</v>
      </c>
      <c r="C477" s="12" t="s">
        <v>65</v>
      </c>
      <c r="D477" s="12" t="s">
        <v>75</v>
      </c>
      <c r="E477" s="13"/>
      <c r="F477" s="12" t="s">
        <v>184</v>
      </c>
      <c r="G477" s="13">
        <v>1120</v>
      </c>
      <c r="H477" s="13">
        <v>3480</v>
      </c>
      <c r="I477" s="40" t="s">
        <v>216</v>
      </c>
      <c r="J477" s="47">
        <v>32394000</v>
      </c>
      <c r="K477" s="47">
        <v>32394000</v>
      </c>
      <c r="L477" s="47">
        <v>0</v>
      </c>
      <c r="M477" s="47">
        <v>0</v>
      </c>
      <c r="N477" s="47">
        <v>0</v>
      </c>
      <c r="O477" s="47">
        <v>0</v>
      </c>
      <c r="P477" s="47">
        <v>0</v>
      </c>
      <c r="Q477" s="47">
        <v>0</v>
      </c>
      <c r="R477" s="47">
        <v>0</v>
      </c>
      <c r="S477" s="47">
        <f t="shared" si="135"/>
        <v>32394000</v>
      </c>
      <c r="T477" s="47">
        <v>0</v>
      </c>
      <c r="U477" s="47">
        <v>17077696.039999999</v>
      </c>
      <c r="V477" s="47">
        <v>0</v>
      </c>
      <c r="W477" s="47">
        <v>0</v>
      </c>
      <c r="X477" s="47">
        <v>0</v>
      </c>
      <c r="Y477" s="47">
        <v>15316303.960000001</v>
      </c>
      <c r="Z477" s="47">
        <v>15316303.960000001</v>
      </c>
      <c r="AA477" s="47">
        <v>0</v>
      </c>
      <c r="AB477" s="15">
        <f t="shared" si="126"/>
        <v>15316303.960000001</v>
      </c>
      <c r="AC477" s="49">
        <f t="shared" si="129"/>
        <v>0</v>
      </c>
      <c r="AD477" s="49">
        <f t="shared" si="130"/>
        <v>0</v>
      </c>
      <c r="AE477" s="49">
        <f t="shared" si="131"/>
        <v>0.52718701117490896</v>
      </c>
      <c r="AF477" s="49">
        <f t="shared" si="132"/>
        <v>0.52718701117490896</v>
      </c>
    </row>
    <row r="478" spans="1:32" outlineLevel="2" x14ac:dyDescent="0.35">
      <c r="A478" s="12" t="s">
        <v>142</v>
      </c>
      <c r="B478" s="12" t="s">
        <v>32</v>
      </c>
      <c r="C478" s="12" t="s">
        <v>65</v>
      </c>
      <c r="D478" s="12" t="s">
        <v>75</v>
      </c>
      <c r="E478" s="13"/>
      <c r="F478" s="12" t="s">
        <v>184</v>
      </c>
      <c r="G478" s="13">
        <v>1120</v>
      </c>
      <c r="H478" s="13">
        <v>3480</v>
      </c>
      <c r="I478" s="40" t="s">
        <v>216</v>
      </c>
      <c r="J478" s="47">
        <v>62093574</v>
      </c>
      <c r="K478" s="47">
        <v>62093574</v>
      </c>
      <c r="L478" s="47">
        <v>0</v>
      </c>
      <c r="M478" s="47">
        <v>0</v>
      </c>
      <c r="N478" s="47">
        <v>0</v>
      </c>
      <c r="O478" s="47">
        <v>0</v>
      </c>
      <c r="P478" s="47">
        <v>0</v>
      </c>
      <c r="Q478" s="47">
        <v>0</v>
      </c>
      <c r="R478" s="47">
        <v>0</v>
      </c>
      <c r="S478" s="47">
        <f t="shared" si="135"/>
        <v>62093574</v>
      </c>
      <c r="T478" s="47">
        <v>0</v>
      </c>
      <c r="U478" s="47">
        <v>31610427.690000001</v>
      </c>
      <c r="V478" s="47">
        <v>2458036.77</v>
      </c>
      <c r="W478" s="47">
        <v>334496.93</v>
      </c>
      <c r="X478" s="47">
        <v>334496.93</v>
      </c>
      <c r="Y478" s="47">
        <v>6665534.54</v>
      </c>
      <c r="Z478" s="47">
        <v>27690612.609999999</v>
      </c>
      <c r="AA478" s="47">
        <v>0</v>
      </c>
      <c r="AB478" s="15">
        <f t="shared" si="126"/>
        <v>27690612.609999999</v>
      </c>
      <c r="AC478" s="49">
        <f t="shared" si="129"/>
        <v>5.3869814290283882E-3</v>
      </c>
      <c r="AD478" s="49">
        <f t="shared" si="130"/>
        <v>5.3869814290283882E-3</v>
      </c>
      <c r="AE478" s="49">
        <f t="shared" si="131"/>
        <v>0.54866328776629936</v>
      </c>
      <c r="AF478" s="49">
        <f t="shared" si="132"/>
        <v>0.55405026919532774</v>
      </c>
    </row>
    <row r="479" spans="1:32" outlineLevel="2" x14ac:dyDescent="0.35">
      <c r="A479" s="12" t="s">
        <v>143</v>
      </c>
      <c r="B479" s="12" t="s">
        <v>32</v>
      </c>
      <c r="C479" s="12" t="s">
        <v>65</v>
      </c>
      <c r="D479" s="12" t="s">
        <v>75</v>
      </c>
      <c r="E479" s="13"/>
      <c r="F479" s="12" t="s">
        <v>184</v>
      </c>
      <c r="G479" s="13">
        <v>1120</v>
      </c>
      <c r="H479" s="13">
        <v>3460</v>
      </c>
      <c r="I479" s="40" t="s">
        <v>216</v>
      </c>
      <c r="J479" s="47">
        <v>585804</v>
      </c>
      <c r="K479" s="47">
        <v>585804</v>
      </c>
      <c r="L479" s="47">
        <v>0</v>
      </c>
      <c r="M479" s="47">
        <v>0</v>
      </c>
      <c r="N479" s="47">
        <v>0</v>
      </c>
      <c r="O479" s="47">
        <v>0</v>
      </c>
      <c r="P479" s="47">
        <v>0</v>
      </c>
      <c r="Q479" s="47">
        <v>0</v>
      </c>
      <c r="R479" s="47">
        <v>0</v>
      </c>
      <c r="S479" s="47">
        <f t="shared" si="135"/>
        <v>585804</v>
      </c>
      <c r="T479" s="47">
        <v>0</v>
      </c>
      <c r="U479" s="47">
        <v>38841.93</v>
      </c>
      <c r="V479" s="47">
        <v>0</v>
      </c>
      <c r="W479" s="47">
        <v>404941.32</v>
      </c>
      <c r="X479" s="47">
        <v>404941.32</v>
      </c>
      <c r="Y479" s="47">
        <v>142020.75</v>
      </c>
      <c r="Z479" s="47">
        <v>142020.75</v>
      </c>
      <c r="AA479" s="47">
        <v>0</v>
      </c>
      <c r="AB479" s="15">
        <f t="shared" si="126"/>
        <v>142020.74999999994</v>
      </c>
      <c r="AC479" s="49">
        <f t="shared" si="129"/>
        <v>0.69125734887436752</v>
      </c>
      <c r="AD479" s="49">
        <f t="shared" si="130"/>
        <v>0.69125734887436752</v>
      </c>
      <c r="AE479" s="49">
        <f t="shared" si="131"/>
        <v>6.6305334207345801E-2</v>
      </c>
      <c r="AF479" s="49">
        <f t="shared" si="132"/>
        <v>0.75756268308171326</v>
      </c>
    </row>
    <row r="480" spans="1:32" outlineLevel="1" x14ac:dyDescent="0.35">
      <c r="A480" s="34"/>
      <c r="B480" s="34"/>
      <c r="C480" s="34"/>
      <c r="D480" s="34" t="s">
        <v>637</v>
      </c>
      <c r="E480" s="33"/>
      <c r="F480" s="34"/>
      <c r="G480" s="33"/>
      <c r="H480" s="33"/>
      <c r="I480" s="51"/>
      <c r="J480" s="52">
        <f t="shared" ref="J480:AB480" si="136">SUBTOTAL(9,J470:J479)</f>
        <v>186851724</v>
      </c>
      <c r="K480" s="52">
        <f t="shared" si="136"/>
        <v>192251724</v>
      </c>
      <c r="L480" s="52">
        <f t="shared" si="136"/>
        <v>0</v>
      </c>
      <c r="M480" s="52">
        <f t="shared" si="136"/>
        <v>0</v>
      </c>
      <c r="N480" s="52">
        <f t="shared" si="136"/>
        <v>0</v>
      </c>
      <c r="O480" s="52">
        <f t="shared" si="136"/>
        <v>0</v>
      </c>
      <c r="P480" s="52">
        <f t="shared" si="136"/>
        <v>0</v>
      </c>
      <c r="Q480" s="52">
        <f t="shared" si="136"/>
        <v>0</v>
      </c>
      <c r="R480" s="52">
        <f t="shared" si="136"/>
        <v>0</v>
      </c>
      <c r="S480" s="52">
        <f t="shared" si="136"/>
        <v>192251724</v>
      </c>
      <c r="T480" s="52">
        <f t="shared" si="136"/>
        <v>60945366</v>
      </c>
      <c r="U480" s="52">
        <f t="shared" si="136"/>
        <v>61779958.050000004</v>
      </c>
      <c r="V480" s="52">
        <f t="shared" si="136"/>
        <v>2458036.77</v>
      </c>
      <c r="W480" s="52">
        <f t="shared" si="136"/>
        <v>2836774.75</v>
      </c>
      <c r="X480" s="52">
        <f t="shared" si="136"/>
        <v>2836774.75</v>
      </c>
      <c r="Y480" s="52">
        <f t="shared" si="136"/>
        <v>38702995.359999999</v>
      </c>
      <c r="Z480" s="52">
        <f t="shared" si="136"/>
        <v>64231588.43</v>
      </c>
      <c r="AA480" s="52">
        <f t="shared" si="136"/>
        <v>0</v>
      </c>
      <c r="AB480" s="54">
        <f t="shared" si="136"/>
        <v>64231588.43</v>
      </c>
      <c r="AC480" s="55">
        <f t="shared" si="129"/>
        <v>1.4755523076609706E-2</v>
      </c>
      <c r="AD480" s="55">
        <f t="shared" si="130"/>
        <v>1.4755523076609706E-2</v>
      </c>
      <c r="AE480" s="55">
        <f t="shared" si="131"/>
        <v>0.65114298179193442</v>
      </c>
      <c r="AF480" s="55">
        <f t="shared" si="132"/>
        <v>0.66589850486854407</v>
      </c>
    </row>
    <row r="481" spans="1:32" outlineLevel="2" x14ac:dyDescent="0.35">
      <c r="A481" s="12" t="s">
        <v>31</v>
      </c>
      <c r="B481" s="12" t="s">
        <v>32</v>
      </c>
      <c r="C481" s="12" t="s">
        <v>65</v>
      </c>
      <c r="D481" s="12" t="s">
        <v>76</v>
      </c>
      <c r="E481" s="13"/>
      <c r="F481" s="12" t="s">
        <v>184</v>
      </c>
      <c r="G481" s="13">
        <v>1120</v>
      </c>
      <c r="H481" s="13">
        <v>3480</v>
      </c>
      <c r="I481" s="40" t="s">
        <v>10</v>
      </c>
      <c r="J481" s="47">
        <v>2815000</v>
      </c>
      <c r="K481" s="47">
        <v>2065000</v>
      </c>
      <c r="L481" s="47">
        <v>0</v>
      </c>
      <c r="M481" s="47">
        <v>0</v>
      </c>
      <c r="N481" s="47">
        <v>0</v>
      </c>
      <c r="O481" s="47">
        <v>0</v>
      </c>
      <c r="P481" s="47">
        <v>0</v>
      </c>
      <c r="Q481" s="47">
        <v>0</v>
      </c>
      <c r="R481" s="47">
        <v>0</v>
      </c>
      <c r="S481" s="47">
        <f>+K481+N481+P481+Q481</f>
        <v>2065000</v>
      </c>
      <c r="T481" s="47">
        <v>0</v>
      </c>
      <c r="U481" s="47">
        <v>269501.98</v>
      </c>
      <c r="V481" s="47">
        <v>0</v>
      </c>
      <c r="W481" s="47">
        <v>0</v>
      </c>
      <c r="X481" s="47">
        <v>0</v>
      </c>
      <c r="Y481" s="47">
        <v>0.02</v>
      </c>
      <c r="Z481" s="47">
        <v>1795498.02</v>
      </c>
      <c r="AA481" s="47">
        <v>0</v>
      </c>
      <c r="AB481" s="15">
        <f t="shared" si="126"/>
        <v>1795498.02</v>
      </c>
      <c r="AC481" s="49">
        <f t="shared" si="129"/>
        <v>0</v>
      </c>
      <c r="AD481" s="49">
        <f t="shared" si="130"/>
        <v>0</v>
      </c>
      <c r="AE481" s="49">
        <f t="shared" si="131"/>
        <v>0.13050943341404359</v>
      </c>
      <c r="AF481" s="49">
        <f t="shared" si="132"/>
        <v>0.13050943341404359</v>
      </c>
    </row>
    <row r="482" spans="1:32" outlineLevel="2" x14ac:dyDescent="0.35">
      <c r="A482" s="12" t="s">
        <v>94</v>
      </c>
      <c r="B482" s="12" t="s">
        <v>32</v>
      </c>
      <c r="C482" s="12" t="s">
        <v>65</v>
      </c>
      <c r="D482" s="12" t="s">
        <v>76</v>
      </c>
      <c r="E482" s="13"/>
      <c r="F482" s="12" t="s">
        <v>184</v>
      </c>
      <c r="G482" s="13">
        <v>1120</v>
      </c>
      <c r="H482" s="13">
        <v>3480</v>
      </c>
      <c r="I482" s="40" t="s">
        <v>10</v>
      </c>
      <c r="J482" s="47">
        <v>1000000</v>
      </c>
      <c r="K482" s="47">
        <v>1000000</v>
      </c>
      <c r="L482" s="47">
        <v>0</v>
      </c>
      <c r="M482" s="47">
        <v>0</v>
      </c>
      <c r="N482" s="47">
        <v>0</v>
      </c>
      <c r="O482" s="47">
        <v>0</v>
      </c>
      <c r="P482" s="47">
        <v>0</v>
      </c>
      <c r="Q482" s="47">
        <v>0</v>
      </c>
      <c r="R482" s="47">
        <v>0</v>
      </c>
      <c r="S482" s="47">
        <f>+K482+N482+P482+Q482</f>
        <v>1000000</v>
      </c>
      <c r="T482" s="47">
        <v>0</v>
      </c>
      <c r="U482" s="47">
        <v>0</v>
      </c>
      <c r="V482" s="47">
        <v>0</v>
      </c>
      <c r="W482" s="47">
        <v>0</v>
      </c>
      <c r="X482" s="47">
        <v>0</v>
      </c>
      <c r="Y482" s="47">
        <v>1000000</v>
      </c>
      <c r="Z482" s="47">
        <v>1000000</v>
      </c>
      <c r="AA482" s="47">
        <v>0</v>
      </c>
      <c r="AB482" s="15">
        <f t="shared" si="126"/>
        <v>1000000</v>
      </c>
      <c r="AC482" s="49">
        <f t="shared" si="129"/>
        <v>0</v>
      </c>
      <c r="AD482" s="49">
        <f t="shared" si="130"/>
        <v>0</v>
      </c>
      <c r="AE482" s="49">
        <f t="shared" si="131"/>
        <v>0</v>
      </c>
      <c r="AF482" s="49">
        <f t="shared" si="132"/>
        <v>0</v>
      </c>
    </row>
    <row r="483" spans="1:32" outlineLevel="2" x14ac:dyDescent="0.35">
      <c r="A483" s="12" t="s">
        <v>126</v>
      </c>
      <c r="B483" s="12" t="s">
        <v>128</v>
      </c>
      <c r="C483" s="12" t="s">
        <v>65</v>
      </c>
      <c r="D483" s="12" t="s">
        <v>76</v>
      </c>
      <c r="E483" s="13"/>
      <c r="F483" s="12" t="s">
        <v>184</v>
      </c>
      <c r="G483" s="13">
        <v>1120</v>
      </c>
      <c r="H483" s="13">
        <v>3480</v>
      </c>
      <c r="I483" s="40" t="s">
        <v>10</v>
      </c>
      <c r="J483" s="47">
        <v>121400000</v>
      </c>
      <c r="K483" s="47">
        <v>121400000</v>
      </c>
      <c r="L483" s="47">
        <v>0</v>
      </c>
      <c r="M483" s="47">
        <v>0</v>
      </c>
      <c r="N483" s="47">
        <v>0</v>
      </c>
      <c r="O483" s="47">
        <v>0</v>
      </c>
      <c r="P483" s="47">
        <v>0</v>
      </c>
      <c r="Q483" s="47">
        <v>0</v>
      </c>
      <c r="R483" s="47">
        <v>0</v>
      </c>
      <c r="S483" s="47">
        <f>+K483+N483+P483+Q483</f>
        <v>121400000</v>
      </c>
      <c r="T483" s="47">
        <v>0</v>
      </c>
      <c r="U483" s="47">
        <v>81732446.530000001</v>
      </c>
      <c r="V483" s="47">
        <v>0</v>
      </c>
      <c r="W483" s="47">
        <v>0</v>
      </c>
      <c r="X483" s="47">
        <v>0</v>
      </c>
      <c r="Y483" s="47">
        <v>39667553.469999999</v>
      </c>
      <c r="Z483" s="47">
        <v>39667553.469999999</v>
      </c>
      <c r="AA483" s="47">
        <v>0</v>
      </c>
      <c r="AB483" s="15">
        <f t="shared" si="126"/>
        <v>39667553.469999999</v>
      </c>
      <c r="AC483" s="49">
        <f t="shared" si="129"/>
        <v>0</v>
      </c>
      <c r="AD483" s="49">
        <f t="shared" si="130"/>
        <v>0</v>
      </c>
      <c r="AE483" s="49">
        <f t="shared" si="131"/>
        <v>0.67324914769357502</v>
      </c>
      <c r="AF483" s="49">
        <f t="shared" si="132"/>
        <v>0.67324914769357502</v>
      </c>
    </row>
    <row r="484" spans="1:32" outlineLevel="2" x14ac:dyDescent="0.35">
      <c r="A484" s="12" t="s">
        <v>142</v>
      </c>
      <c r="B484" s="12" t="s">
        <v>32</v>
      </c>
      <c r="C484" s="12" t="s">
        <v>65</v>
      </c>
      <c r="D484" s="12" t="s">
        <v>76</v>
      </c>
      <c r="E484" s="13"/>
      <c r="F484" s="12" t="s">
        <v>184</v>
      </c>
      <c r="G484" s="13">
        <v>1120</v>
      </c>
      <c r="H484" s="13">
        <v>3480</v>
      </c>
      <c r="I484" s="40" t="s">
        <v>10</v>
      </c>
      <c r="J484" s="47">
        <v>14149315</v>
      </c>
      <c r="K484" s="47">
        <v>14149315</v>
      </c>
      <c r="L484" s="47">
        <v>0</v>
      </c>
      <c r="M484" s="47">
        <v>0</v>
      </c>
      <c r="N484" s="47">
        <v>0</v>
      </c>
      <c r="O484" s="47">
        <v>0</v>
      </c>
      <c r="P484" s="47">
        <v>0</v>
      </c>
      <c r="Q484" s="47">
        <v>0</v>
      </c>
      <c r="R484" s="47">
        <v>0</v>
      </c>
      <c r="S484" s="47">
        <f>+K484+N484+P484+Q484</f>
        <v>14149315</v>
      </c>
      <c r="T484" s="47">
        <v>0</v>
      </c>
      <c r="U484" s="47">
        <v>0</v>
      </c>
      <c r="V484" s="47">
        <v>0</v>
      </c>
      <c r="W484" s="47">
        <v>0</v>
      </c>
      <c r="X484" s="47">
        <v>0</v>
      </c>
      <c r="Y484" s="47">
        <v>0</v>
      </c>
      <c r="Z484" s="47">
        <v>14149315</v>
      </c>
      <c r="AA484" s="47">
        <v>0</v>
      </c>
      <c r="AB484" s="15">
        <f t="shared" si="126"/>
        <v>14149315</v>
      </c>
      <c r="AC484" s="49">
        <f t="shared" si="129"/>
        <v>0</v>
      </c>
      <c r="AD484" s="49">
        <f t="shared" si="130"/>
        <v>0</v>
      </c>
      <c r="AE484" s="49">
        <f t="shared" si="131"/>
        <v>0</v>
      </c>
      <c r="AF484" s="49">
        <f t="shared" si="132"/>
        <v>0</v>
      </c>
    </row>
    <row r="485" spans="1:32" outlineLevel="1" x14ac:dyDescent="0.35">
      <c r="A485" s="34"/>
      <c r="B485" s="34"/>
      <c r="C485" s="34"/>
      <c r="D485" s="34" t="s">
        <v>638</v>
      </c>
      <c r="E485" s="33"/>
      <c r="F485" s="34"/>
      <c r="G485" s="33"/>
      <c r="H485" s="33"/>
      <c r="I485" s="51"/>
      <c r="J485" s="52">
        <f t="shared" ref="J485:AB485" si="137">SUBTOTAL(9,J481:J484)</f>
        <v>139364315</v>
      </c>
      <c r="K485" s="52">
        <f t="shared" si="137"/>
        <v>138614315</v>
      </c>
      <c r="L485" s="52">
        <f t="shared" si="137"/>
        <v>0</v>
      </c>
      <c r="M485" s="52">
        <f t="shared" si="137"/>
        <v>0</v>
      </c>
      <c r="N485" s="52">
        <f t="shared" si="137"/>
        <v>0</v>
      </c>
      <c r="O485" s="52">
        <f t="shared" si="137"/>
        <v>0</v>
      </c>
      <c r="P485" s="52">
        <f t="shared" si="137"/>
        <v>0</v>
      </c>
      <c r="Q485" s="52">
        <f t="shared" si="137"/>
        <v>0</v>
      </c>
      <c r="R485" s="52">
        <f t="shared" si="137"/>
        <v>0</v>
      </c>
      <c r="S485" s="52">
        <f t="shared" si="137"/>
        <v>138614315</v>
      </c>
      <c r="T485" s="52">
        <f t="shared" si="137"/>
        <v>0</v>
      </c>
      <c r="U485" s="52">
        <f t="shared" si="137"/>
        <v>82001948.510000005</v>
      </c>
      <c r="V485" s="52">
        <f t="shared" si="137"/>
        <v>0</v>
      </c>
      <c r="W485" s="52">
        <f t="shared" si="137"/>
        <v>0</v>
      </c>
      <c r="X485" s="52">
        <f t="shared" si="137"/>
        <v>0</v>
      </c>
      <c r="Y485" s="52">
        <f t="shared" si="137"/>
        <v>40667553.490000002</v>
      </c>
      <c r="Z485" s="52">
        <f t="shared" si="137"/>
        <v>56612366.490000002</v>
      </c>
      <c r="AA485" s="52">
        <f t="shared" si="137"/>
        <v>0</v>
      </c>
      <c r="AB485" s="54">
        <f t="shared" si="137"/>
        <v>56612366.490000002</v>
      </c>
      <c r="AC485" s="55">
        <f t="shared" si="129"/>
        <v>0</v>
      </c>
      <c r="AD485" s="55">
        <f t="shared" si="130"/>
        <v>0</v>
      </c>
      <c r="AE485" s="55">
        <f t="shared" si="131"/>
        <v>0.59158354972211924</v>
      </c>
      <c r="AF485" s="55">
        <f t="shared" si="132"/>
        <v>0.59158354972211924</v>
      </c>
    </row>
    <row r="486" spans="1:32" outlineLevel="2" x14ac:dyDescent="0.35">
      <c r="A486" s="12" t="s">
        <v>31</v>
      </c>
      <c r="B486" s="12" t="s">
        <v>32</v>
      </c>
      <c r="C486" s="12" t="s">
        <v>65</v>
      </c>
      <c r="D486" s="12" t="s">
        <v>77</v>
      </c>
      <c r="E486" s="13"/>
      <c r="F486" s="12" t="s">
        <v>184</v>
      </c>
      <c r="G486" s="13">
        <v>1120</v>
      </c>
      <c r="H486" s="13">
        <v>3480</v>
      </c>
      <c r="I486" s="40" t="s">
        <v>217</v>
      </c>
      <c r="J486" s="47">
        <v>179584</v>
      </c>
      <c r="K486" s="47">
        <v>179584</v>
      </c>
      <c r="L486" s="47">
        <v>0</v>
      </c>
      <c r="M486" s="47">
        <v>0</v>
      </c>
      <c r="N486" s="47">
        <v>0</v>
      </c>
      <c r="O486" s="47">
        <v>0</v>
      </c>
      <c r="P486" s="47">
        <v>0</v>
      </c>
      <c r="Q486" s="47">
        <v>0</v>
      </c>
      <c r="R486" s="47">
        <v>0</v>
      </c>
      <c r="S486" s="47">
        <f>+K486+N486+P486+Q486</f>
        <v>179584</v>
      </c>
      <c r="T486" s="47">
        <v>0</v>
      </c>
      <c r="U486" s="47">
        <v>0</v>
      </c>
      <c r="V486" s="47">
        <v>0</v>
      </c>
      <c r="W486" s="47">
        <v>0</v>
      </c>
      <c r="X486" s="47">
        <v>0</v>
      </c>
      <c r="Y486" s="47">
        <v>179584</v>
      </c>
      <c r="Z486" s="47">
        <v>179584</v>
      </c>
      <c r="AA486" s="47">
        <v>0</v>
      </c>
      <c r="AB486" s="15">
        <f t="shared" si="126"/>
        <v>179584</v>
      </c>
      <c r="AC486" s="49">
        <f t="shared" si="129"/>
        <v>0</v>
      </c>
      <c r="AD486" s="49">
        <f t="shared" si="130"/>
        <v>0</v>
      </c>
      <c r="AE486" s="49">
        <f t="shared" si="131"/>
        <v>0</v>
      </c>
      <c r="AF486" s="49">
        <f t="shared" si="132"/>
        <v>0</v>
      </c>
    </row>
    <row r="487" spans="1:32" outlineLevel="2" x14ac:dyDescent="0.35">
      <c r="A487" s="12" t="s">
        <v>94</v>
      </c>
      <c r="B487" s="12" t="s">
        <v>32</v>
      </c>
      <c r="C487" s="12" t="s">
        <v>65</v>
      </c>
      <c r="D487" s="12" t="s">
        <v>77</v>
      </c>
      <c r="E487" s="13"/>
      <c r="F487" s="12" t="s">
        <v>184</v>
      </c>
      <c r="G487" s="13">
        <v>1120</v>
      </c>
      <c r="H487" s="13">
        <v>3480</v>
      </c>
      <c r="I487" s="40" t="s">
        <v>217</v>
      </c>
      <c r="J487" s="47">
        <v>110535324</v>
      </c>
      <c r="K487" s="47">
        <v>110535324</v>
      </c>
      <c r="L487" s="47">
        <v>0</v>
      </c>
      <c r="M487" s="47">
        <v>0</v>
      </c>
      <c r="N487" s="47">
        <v>0</v>
      </c>
      <c r="O487" s="47">
        <v>0</v>
      </c>
      <c r="P487" s="47">
        <v>0</v>
      </c>
      <c r="Q487" s="47">
        <v>0</v>
      </c>
      <c r="R487" s="47">
        <v>0</v>
      </c>
      <c r="S487" s="47">
        <f>+K487+N487+P487+Q487</f>
        <v>110535324</v>
      </c>
      <c r="T487" s="47">
        <v>1048360.5</v>
      </c>
      <c r="U487" s="47">
        <v>2730087.97</v>
      </c>
      <c r="V487" s="47">
        <v>0</v>
      </c>
      <c r="W487" s="47">
        <v>87749089.650000006</v>
      </c>
      <c r="X487" s="47">
        <v>87749089.650000006</v>
      </c>
      <c r="Y487" s="47">
        <v>19007785.879999999</v>
      </c>
      <c r="Z487" s="47">
        <v>19007785.879999999</v>
      </c>
      <c r="AA487" s="47">
        <v>0</v>
      </c>
      <c r="AB487" s="15">
        <f t="shared" si="126"/>
        <v>19007785.879999995</v>
      </c>
      <c r="AC487" s="49">
        <f t="shared" si="129"/>
        <v>0.79385563342628829</v>
      </c>
      <c r="AD487" s="49">
        <f t="shared" si="130"/>
        <v>0.79385563342628829</v>
      </c>
      <c r="AE487" s="49">
        <f t="shared" si="131"/>
        <v>3.4183176321082663E-2</v>
      </c>
      <c r="AF487" s="49">
        <f t="shared" si="132"/>
        <v>0.82803880974737099</v>
      </c>
    </row>
    <row r="488" spans="1:32" outlineLevel="2" x14ac:dyDescent="0.35">
      <c r="A488" s="12" t="s">
        <v>126</v>
      </c>
      <c r="B488" s="12" t="s">
        <v>134</v>
      </c>
      <c r="C488" s="12" t="s">
        <v>65</v>
      </c>
      <c r="D488" s="12" t="s">
        <v>77</v>
      </c>
      <c r="E488" s="13"/>
      <c r="F488" s="12" t="s">
        <v>184</v>
      </c>
      <c r="G488" s="13">
        <v>1120</v>
      </c>
      <c r="H488" s="13">
        <v>3480</v>
      </c>
      <c r="I488" s="40" t="s">
        <v>217</v>
      </c>
      <c r="J488" s="47">
        <v>71362</v>
      </c>
      <c r="K488" s="47">
        <v>71362</v>
      </c>
      <c r="L488" s="47">
        <v>0</v>
      </c>
      <c r="M488" s="47">
        <v>0</v>
      </c>
      <c r="N488" s="47">
        <v>0</v>
      </c>
      <c r="O488" s="47">
        <v>0</v>
      </c>
      <c r="P488" s="47">
        <v>0</v>
      </c>
      <c r="Q488" s="47">
        <v>0</v>
      </c>
      <c r="R488" s="47">
        <v>0</v>
      </c>
      <c r="S488" s="47">
        <f>+K488+N488+P488+Q488</f>
        <v>71362</v>
      </c>
      <c r="T488" s="47">
        <v>0</v>
      </c>
      <c r="U488" s="47">
        <v>0</v>
      </c>
      <c r="V488" s="47">
        <v>0</v>
      </c>
      <c r="W488" s="47">
        <v>0</v>
      </c>
      <c r="X488" s="47">
        <v>0</v>
      </c>
      <c r="Y488" s="47">
        <v>17840</v>
      </c>
      <c r="Z488" s="47">
        <v>71362</v>
      </c>
      <c r="AA488" s="47">
        <v>0</v>
      </c>
      <c r="AB488" s="15">
        <f t="shared" si="126"/>
        <v>71362</v>
      </c>
      <c r="AC488" s="49">
        <f t="shared" si="129"/>
        <v>0</v>
      </c>
      <c r="AD488" s="49">
        <f t="shared" si="130"/>
        <v>0</v>
      </c>
      <c r="AE488" s="49">
        <f t="shared" si="131"/>
        <v>0</v>
      </c>
      <c r="AF488" s="49">
        <f t="shared" si="132"/>
        <v>0</v>
      </c>
    </row>
    <row r="489" spans="1:32" outlineLevel="2" x14ac:dyDescent="0.35">
      <c r="A489" s="12" t="s">
        <v>142</v>
      </c>
      <c r="B489" s="12" t="s">
        <v>32</v>
      </c>
      <c r="C489" s="12" t="s">
        <v>65</v>
      </c>
      <c r="D489" s="12" t="s">
        <v>77</v>
      </c>
      <c r="E489" s="13"/>
      <c r="F489" s="12" t="s">
        <v>184</v>
      </c>
      <c r="G489" s="13">
        <v>1120</v>
      </c>
      <c r="H489" s="13">
        <v>3480</v>
      </c>
      <c r="I489" s="40" t="s">
        <v>217</v>
      </c>
      <c r="J489" s="47">
        <v>60459606</v>
      </c>
      <c r="K489" s="47">
        <v>69910365</v>
      </c>
      <c r="L489" s="47">
        <v>0</v>
      </c>
      <c r="M489" s="47">
        <v>0</v>
      </c>
      <c r="N489" s="47">
        <v>0</v>
      </c>
      <c r="O489" s="47">
        <v>0</v>
      </c>
      <c r="P489" s="47">
        <v>0</v>
      </c>
      <c r="Q489" s="47">
        <v>0</v>
      </c>
      <c r="R489" s="47">
        <v>0</v>
      </c>
      <c r="S489" s="47">
        <f>+K489+N489+P489+Q489</f>
        <v>69910365</v>
      </c>
      <c r="T489" s="47">
        <v>0</v>
      </c>
      <c r="U489" s="47">
        <v>10849527.189999999</v>
      </c>
      <c r="V489" s="47">
        <v>21364447.829999998</v>
      </c>
      <c r="W489" s="47">
        <v>27668561.34</v>
      </c>
      <c r="X489" s="47">
        <v>27668561.34</v>
      </c>
      <c r="Y489" s="47">
        <v>10027828.640000001</v>
      </c>
      <c r="Z489" s="47">
        <v>10027828.640000001</v>
      </c>
      <c r="AA489" s="47">
        <v>0</v>
      </c>
      <c r="AB489" s="15">
        <f t="shared" si="126"/>
        <v>10027828.640000004</v>
      </c>
      <c r="AC489" s="49">
        <f t="shared" si="129"/>
        <v>0.39577194797938758</v>
      </c>
      <c r="AD489" s="49">
        <f t="shared" si="130"/>
        <v>0.39577194797938758</v>
      </c>
      <c r="AE489" s="49">
        <f t="shared" si="131"/>
        <v>0.46078968433364631</v>
      </c>
      <c r="AF489" s="49">
        <f t="shared" si="132"/>
        <v>0.85656163231303384</v>
      </c>
    </row>
    <row r="490" spans="1:32" outlineLevel="2" x14ac:dyDescent="0.35">
      <c r="A490" s="12" t="s">
        <v>143</v>
      </c>
      <c r="B490" s="12" t="s">
        <v>32</v>
      </c>
      <c r="C490" s="12" t="s">
        <v>65</v>
      </c>
      <c r="D490" s="12" t="s">
        <v>77</v>
      </c>
      <c r="E490" s="13"/>
      <c r="F490" s="12" t="s">
        <v>184</v>
      </c>
      <c r="G490" s="13">
        <v>1120</v>
      </c>
      <c r="H490" s="13">
        <v>3460</v>
      </c>
      <c r="I490" s="40" t="s">
        <v>217</v>
      </c>
      <c r="J490" s="47">
        <v>382077</v>
      </c>
      <c r="K490" s="47">
        <v>382077</v>
      </c>
      <c r="L490" s="47">
        <v>0</v>
      </c>
      <c r="M490" s="47">
        <v>0</v>
      </c>
      <c r="N490" s="47">
        <v>0</v>
      </c>
      <c r="O490" s="47">
        <v>0</v>
      </c>
      <c r="P490" s="47">
        <v>0</v>
      </c>
      <c r="Q490" s="47">
        <v>0</v>
      </c>
      <c r="R490" s="47">
        <v>0</v>
      </c>
      <c r="S490" s="47">
        <f>+K490+N490+P490+Q490</f>
        <v>382077</v>
      </c>
      <c r="T490" s="47">
        <v>0</v>
      </c>
      <c r="U490" s="47">
        <v>36070.04</v>
      </c>
      <c r="V490" s="47">
        <v>0</v>
      </c>
      <c r="W490" s="47">
        <v>330909.18</v>
      </c>
      <c r="X490" s="47">
        <v>330909.18</v>
      </c>
      <c r="Y490" s="47">
        <v>15097.78</v>
      </c>
      <c r="Z490" s="47">
        <v>15097.78</v>
      </c>
      <c r="AA490" s="47">
        <v>0</v>
      </c>
      <c r="AB490" s="15">
        <f t="shared" si="126"/>
        <v>15097.780000000028</v>
      </c>
      <c r="AC490" s="49">
        <f t="shared" si="129"/>
        <v>0.86607982160663943</v>
      </c>
      <c r="AD490" s="49">
        <f t="shared" si="130"/>
        <v>0.86607982160663943</v>
      </c>
      <c r="AE490" s="49">
        <f t="shared" si="131"/>
        <v>9.4405159169486774E-2</v>
      </c>
      <c r="AF490" s="49">
        <f t="shared" si="132"/>
        <v>0.96048498077612621</v>
      </c>
    </row>
    <row r="491" spans="1:32" outlineLevel="1" x14ac:dyDescent="0.35">
      <c r="A491" s="34"/>
      <c r="B491" s="34"/>
      <c r="C491" s="34"/>
      <c r="D491" s="34" t="s">
        <v>639</v>
      </c>
      <c r="E491" s="33"/>
      <c r="F491" s="34"/>
      <c r="G491" s="33"/>
      <c r="H491" s="33"/>
      <c r="I491" s="51"/>
      <c r="J491" s="52">
        <f t="shared" ref="J491:AB491" si="138">SUBTOTAL(9,J486:J490)</f>
        <v>171627953</v>
      </c>
      <c r="K491" s="52">
        <f t="shared" si="138"/>
        <v>181078712</v>
      </c>
      <c r="L491" s="52">
        <f t="shared" si="138"/>
        <v>0</v>
      </c>
      <c r="M491" s="52">
        <f t="shared" si="138"/>
        <v>0</v>
      </c>
      <c r="N491" s="52">
        <f t="shared" si="138"/>
        <v>0</v>
      </c>
      <c r="O491" s="52">
        <f t="shared" si="138"/>
        <v>0</v>
      </c>
      <c r="P491" s="52">
        <f t="shared" si="138"/>
        <v>0</v>
      </c>
      <c r="Q491" s="52">
        <f t="shared" si="138"/>
        <v>0</v>
      </c>
      <c r="R491" s="52">
        <f t="shared" si="138"/>
        <v>0</v>
      </c>
      <c r="S491" s="52">
        <f t="shared" si="138"/>
        <v>181078712</v>
      </c>
      <c r="T491" s="52">
        <f t="shared" si="138"/>
        <v>1048360.5</v>
      </c>
      <c r="U491" s="52">
        <f t="shared" si="138"/>
        <v>13615685.199999999</v>
      </c>
      <c r="V491" s="52">
        <f t="shared" si="138"/>
        <v>21364447.829999998</v>
      </c>
      <c r="W491" s="52">
        <f t="shared" si="138"/>
        <v>115748560.17000002</v>
      </c>
      <c r="X491" s="52">
        <f t="shared" si="138"/>
        <v>115748560.17000002</v>
      </c>
      <c r="Y491" s="52">
        <f t="shared" si="138"/>
        <v>29248136.300000001</v>
      </c>
      <c r="Z491" s="52">
        <f t="shared" si="138"/>
        <v>29301658.300000001</v>
      </c>
      <c r="AA491" s="52">
        <f t="shared" si="138"/>
        <v>0</v>
      </c>
      <c r="AB491" s="54">
        <f t="shared" si="138"/>
        <v>29301658.300000001</v>
      </c>
      <c r="AC491" s="55">
        <f t="shared" si="129"/>
        <v>0.63921682947468728</v>
      </c>
      <c r="AD491" s="55">
        <f t="shared" si="130"/>
        <v>0.63921682947468728</v>
      </c>
      <c r="AE491" s="55">
        <f t="shared" si="131"/>
        <v>0.19896592554733877</v>
      </c>
      <c r="AF491" s="55">
        <f t="shared" si="132"/>
        <v>0.83818275502202599</v>
      </c>
    </row>
    <row r="492" spans="1:32" outlineLevel="2" x14ac:dyDescent="0.35">
      <c r="A492" s="12" t="s">
        <v>31</v>
      </c>
      <c r="B492" s="12" t="s">
        <v>32</v>
      </c>
      <c r="C492" s="12" t="s">
        <v>65</v>
      </c>
      <c r="D492" s="12" t="s">
        <v>78</v>
      </c>
      <c r="E492" s="13"/>
      <c r="F492" s="12" t="s">
        <v>184</v>
      </c>
      <c r="G492" s="13">
        <v>1120</v>
      </c>
      <c r="H492" s="13">
        <v>3480</v>
      </c>
      <c r="I492" s="40" t="s">
        <v>218</v>
      </c>
      <c r="J492" s="47">
        <v>9850</v>
      </c>
      <c r="K492" s="47">
        <v>9850</v>
      </c>
      <c r="L492" s="47">
        <v>0</v>
      </c>
      <c r="M492" s="47">
        <v>0</v>
      </c>
      <c r="N492" s="47">
        <v>0</v>
      </c>
      <c r="O492" s="47">
        <v>0</v>
      </c>
      <c r="P492" s="47">
        <v>0</v>
      </c>
      <c r="Q492" s="47">
        <v>0</v>
      </c>
      <c r="R492" s="47">
        <v>0</v>
      </c>
      <c r="S492" s="47">
        <f>+K492+N492+P492+Q492</f>
        <v>9850</v>
      </c>
      <c r="T492" s="47">
        <v>0</v>
      </c>
      <c r="U492" s="47">
        <v>0</v>
      </c>
      <c r="V492" s="47">
        <v>0</v>
      </c>
      <c r="W492" s="47">
        <v>0</v>
      </c>
      <c r="X492" s="47">
        <v>0</v>
      </c>
      <c r="Y492" s="47">
        <v>0</v>
      </c>
      <c r="Z492" s="47">
        <v>9850</v>
      </c>
      <c r="AA492" s="47">
        <v>0</v>
      </c>
      <c r="AB492" s="15">
        <f t="shared" si="126"/>
        <v>9850</v>
      </c>
      <c r="AC492" s="49">
        <f t="shared" si="129"/>
        <v>0</v>
      </c>
      <c r="AD492" s="49">
        <f t="shared" si="130"/>
        <v>0</v>
      </c>
      <c r="AE492" s="49">
        <f t="shared" si="131"/>
        <v>0</v>
      </c>
      <c r="AF492" s="49">
        <f t="shared" si="132"/>
        <v>0</v>
      </c>
    </row>
    <row r="493" spans="1:32" outlineLevel="2" x14ac:dyDescent="0.35">
      <c r="A493" s="12" t="s">
        <v>94</v>
      </c>
      <c r="B493" s="12" t="s">
        <v>32</v>
      </c>
      <c r="C493" s="12" t="s">
        <v>65</v>
      </c>
      <c r="D493" s="12" t="s">
        <v>78</v>
      </c>
      <c r="E493" s="13"/>
      <c r="F493" s="12" t="s">
        <v>184</v>
      </c>
      <c r="G493" s="13">
        <v>1120</v>
      </c>
      <c r="H493" s="13">
        <v>3480</v>
      </c>
      <c r="I493" s="40" t="s">
        <v>218</v>
      </c>
      <c r="J493" s="47">
        <v>3216340</v>
      </c>
      <c r="K493" s="47">
        <v>3216340</v>
      </c>
      <c r="L493" s="47">
        <v>0</v>
      </c>
      <c r="M493" s="47">
        <v>0</v>
      </c>
      <c r="N493" s="47">
        <v>0</v>
      </c>
      <c r="O493" s="47">
        <v>0</v>
      </c>
      <c r="P493" s="47">
        <v>0</v>
      </c>
      <c r="Q493" s="47">
        <v>0</v>
      </c>
      <c r="R493" s="47">
        <v>0</v>
      </c>
      <c r="S493" s="47">
        <f>+K493+N493+P493+Q493</f>
        <v>3216340</v>
      </c>
      <c r="T493" s="47">
        <v>0</v>
      </c>
      <c r="U493" s="47">
        <v>222957.8</v>
      </c>
      <c r="V493" s="47">
        <v>0</v>
      </c>
      <c r="W493" s="47">
        <v>1803426.45</v>
      </c>
      <c r="X493" s="47">
        <v>1803426.45</v>
      </c>
      <c r="Y493" s="47">
        <v>1189955.75</v>
      </c>
      <c r="Z493" s="47">
        <v>1189955.75</v>
      </c>
      <c r="AA493" s="47">
        <v>0</v>
      </c>
      <c r="AB493" s="15">
        <f t="shared" si="126"/>
        <v>1189955.7500000002</v>
      </c>
      <c r="AC493" s="49">
        <f t="shared" si="129"/>
        <v>0.56070765217607588</v>
      </c>
      <c r="AD493" s="49">
        <f t="shared" si="130"/>
        <v>0.56070765217607588</v>
      </c>
      <c r="AE493" s="49">
        <f t="shared" si="131"/>
        <v>6.9320345485862814E-2</v>
      </c>
      <c r="AF493" s="49">
        <f t="shared" si="132"/>
        <v>0.63002799766193873</v>
      </c>
    </row>
    <row r="494" spans="1:32" outlineLevel="2" x14ac:dyDescent="0.35">
      <c r="A494" s="12" t="s">
        <v>126</v>
      </c>
      <c r="B494" s="12" t="s">
        <v>128</v>
      </c>
      <c r="C494" s="12" t="s">
        <v>65</v>
      </c>
      <c r="D494" s="12" t="s">
        <v>78</v>
      </c>
      <c r="E494" s="13"/>
      <c r="F494" s="12" t="s">
        <v>184</v>
      </c>
      <c r="G494" s="13">
        <v>1120</v>
      </c>
      <c r="H494" s="13">
        <v>3480</v>
      </c>
      <c r="I494" s="40" t="s">
        <v>218</v>
      </c>
      <c r="J494" s="47">
        <v>98500000</v>
      </c>
      <c r="K494" s="47">
        <v>98500000</v>
      </c>
      <c r="L494" s="47">
        <v>0</v>
      </c>
      <c r="M494" s="47">
        <v>0</v>
      </c>
      <c r="N494" s="47">
        <v>0</v>
      </c>
      <c r="O494" s="47">
        <v>0</v>
      </c>
      <c r="P494" s="47">
        <v>0</v>
      </c>
      <c r="Q494" s="47">
        <v>0</v>
      </c>
      <c r="R494" s="47">
        <v>0</v>
      </c>
      <c r="S494" s="47">
        <f>+K494+N494+P494+Q494</f>
        <v>98500000</v>
      </c>
      <c r="T494" s="47">
        <v>0</v>
      </c>
      <c r="U494" s="47">
        <v>90997272.799999997</v>
      </c>
      <c r="V494" s="47">
        <v>0</v>
      </c>
      <c r="W494" s="47">
        <v>0</v>
      </c>
      <c r="X494" s="47">
        <v>0</v>
      </c>
      <c r="Y494" s="47">
        <v>7502727.2000000002</v>
      </c>
      <c r="Z494" s="47">
        <v>7502727.2000000002</v>
      </c>
      <c r="AA494" s="47">
        <v>0</v>
      </c>
      <c r="AB494" s="15">
        <f t="shared" si="126"/>
        <v>7502727.200000003</v>
      </c>
      <c r="AC494" s="49">
        <f t="shared" si="129"/>
        <v>0</v>
      </c>
      <c r="AD494" s="49">
        <f t="shared" si="130"/>
        <v>0</v>
      </c>
      <c r="AE494" s="49">
        <f t="shared" si="131"/>
        <v>0.92383018071065992</v>
      </c>
      <c r="AF494" s="49">
        <f t="shared" si="132"/>
        <v>0.92383018071065992</v>
      </c>
    </row>
    <row r="495" spans="1:32" outlineLevel="2" x14ac:dyDescent="0.35">
      <c r="A495" s="12" t="s">
        <v>126</v>
      </c>
      <c r="B495" s="12" t="s">
        <v>134</v>
      </c>
      <c r="C495" s="12" t="s">
        <v>65</v>
      </c>
      <c r="D495" s="12" t="s">
        <v>78</v>
      </c>
      <c r="E495" s="13"/>
      <c r="F495" s="12" t="s">
        <v>184</v>
      </c>
      <c r="G495" s="13">
        <v>1120</v>
      </c>
      <c r="H495" s="13">
        <v>3480</v>
      </c>
      <c r="I495" s="40" t="s">
        <v>218</v>
      </c>
      <c r="J495" s="47">
        <v>0</v>
      </c>
      <c r="K495" s="47">
        <v>600000</v>
      </c>
      <c r="L495" s="47">
        <v>0</v>
      </c>
      <c r="M495" s="47">
        <v>0</v>
      </c>
      <c r="N495" s="47">
        <v>0</v>
      </c>
      <c r="O495" s="47">
        <v>0</v>
      </c>
      <c r="P495" s="47">
        <v>0</v>
      </c>
      <c r="Q495" s="47">
        <v>0</v>
      </c>
      <c r="R495" s="47">
        <v>0</v>
      </c>
      <c r="S495" s="47">
        <f>+K495+N495+P495+Q495</f>
        <v>600000</v>
      </c>
      <c r="T495" s="47">
        <v>0</v>
      </c>
      <c r="U495" s="47">
        <v>0</v>
      </c>
      <c r="V495" s="47">
        <v>0</v>
      </c>
      <c r="W495" s="47">
        <v>0</v>
      </c>
      <c r="X495" s="47">
        <v>0</v>
      </c>
      <c r="Y495" s="47">
        <v>600000</v>
      </c>
      <c r="Z495" s="47">
        <v>600000</v>
      </c>
      <c r="AA495" s="47">
        <v>0</v>
      </c>
      <c r="AB495" s="15">
        <f t="shared" si="126"/>
        <v>600000</v>
      </c>
      <c r="AC495" s="49">
        <f t="shared" si="129"/>
        <v>0</v>
      </c>
      <c r="AD495" s="49">
        <f t="shared" si="130"/>
        <v>0</v>
      </c>
      <c r="AE495" s="49">
        <f t="shared" si="131"/>
        <v>0</v>
      </c>
      <c r="AF495" s="49">
        <f t="shared" si="132"/>
        <v>0</v>
      </c>
    </row>
    <row r="496" spans="1:32" outlineLevel="2" x14ac:dyDescent="0.35">
      <c r="A496" s="12" t="s">
        <v>142</v>
      </c>
      <c r="B496" s="12" t="s">
        <v>32</v>
      </c>
      <c r="C496" s="12" t="s">
        <v>65</v>
      </c>
      <c r="D496" s="12" t="s">
        <v>78</v>
      </c>
      <c r="E496" s="13"/>
      <c r="F496" s="12" t="s">
        <v>184</v>
      </c>
      <c r="G496" s="13">
        <v>1120</v>
      </c>
      <c r="H496" s="13">
        <v>3480</v>
      </c>
      <c r="I496" s="40" t="s">
        <v>218</v>
      </c>
      <c r="J496" s="47">
        <v>1270785</v>
      </c>
      <c r="K496" s="47">
        <v>1270785</v>
      </c>
      <c r="L496" s="47">
        <v>0</v>
      </c>
      <c r="M496" s="47">
        <v>0</v>
      </c>
      <c r="N496" s="47">
        <v>0</v>
      </c>
      <c r="O496" s="47">
        <v>0</v>
      </c>
      <c r="P496" s="47">
        <v>0</v>
      </c>
      <c r="Q496" s="47">
        <v>0</v>
      </c>
      <c r="R496" s="47">
        <v>0</v>
      </c>
      <c r="S496" s="47">
        <f>+K496+N496+P496+Q496</f>
        <v>1270785</v>
      </c>
      <c r="T496" s="47">
        <v>0</v>
      </c>
      <c r="U496" s="47">
        <v>392931.51</v>
      </c>
      <c r="V496" s="47">
        <v>0</v>
      </c>
      <c r="W496" s="47">
        <v>38589.5</v>
      </c>
      <c r="X496" s="47">
        <v>38589.5</v>
      </c>
      <c r="Y496" s="47">
        <v>837837.99</v>
      </c>
      <c r="Z496" s="47">
        <v>839263.99</v>
      </c>
      <c r="AA496" s="47">
        <v>0</v>
      </c>
      <c r="AB496" s="15">
        <f t="shared" si="126"/>
        <v>839263.99</v>
      </c>
      <c r="AC496" s="49">
        <f t="shared" si="129"/>
        <v>3.0366663125548383E-2</v>
      </c>
      <c r="AD496" s="49">
        <f t="shared" si="130"/>
        <v>3.0366663125548383E-2</v>
      </c>
      <c r="AE496" s="49">
        <f t="shared" si="131"/>
        <v>0.30920376774985542</v>
      </c>
      <c r="AF496" s="49">
        <f t="shared" si="132"/>
        <v>0.33957043087540378</v>
      </c>
    </row>
    <row r="497" spans="1:32" outlineLevel="1" x14ac:dyDescent="0.35">
      <c r="A497" s="34"/>
      <c r="B497" s="34"/>
      <c r="C497" s="34"/>
      <c r="D497" s="34" t="s">
        <v>640</v>
      </c>
      <c r="E497" s="33"/>
      <c r="F497" s="34"/>
      <c r="G497" s="33"/>
      <c r="H497" s="33"/>
      <c r="I497" s="51"/>
      <c r="J497" s="52">
        <f t="shared" ref="J497:AB497" si="139">SUBTOTAL(9,J492:J496)</f>
        <v>102996975</v>
      </c>
      <c r="K497" s="52">
        <f t="shared" si="139"/>
        <v>103596975</v>
      </c>
      <c r="L497" s="52">
        <f t="shared" si="139"/>
        <v>0</v>
      </c>
      <c r="M497" s="52">
        <f t="shared" si="139"/>
        <v>0</v>
      </c>
      <c r="N497" s="52">
        <f t="shared" si="139"/>
        <v>0</v>
      </c>
      <c r="O497" s="52">
        <f t="shared" si="139"/>
        <v>0</v>
      </c>
      <c r="P497" s="52">
        <f t="shared" si="139"/>
        <v>0</v>
      </c>
      <c r="Q497" s="52">
        <f t="shared" si="139"/>
        <v>0</v>
      </c>
      <c r="R497" s="52">
        <f t="shared" si="139"/>
        <v>0</v>
      </c>
      <c r="S497" s="52">
        <f t="shared" si="139"/>
        <v>103596975</v>
      </c>
      <c r="T497" s="52">
        <f t="shared" si="139"/>
        <v>0</v>
      </c>
      <c r="U497" s="52">
        <f t="shared" si="139"/>
        <v>91613162.109999999</v>
      </c>
      <c r="V497" s="52">
        <f t="shared" si="139"/>
        <v>0</v>
      </c>
      <c r="W497" s="52">
        <f t="shared" si="139"/>
        <v>1842015.95</v>
      </c>
      <c r="X497" s="52">
        <f t="shared" si="139"/>
        <v>1842015.95</v>
      </c>
      <c r="Y497" s="52">
        <f t="shared" si="139"/>
        <v>10130520.939999999</v>
      </c>
      <c r="Z497" s="52">
        <f t="shared" si="139"/>
        <v>10141796.939999999</v>
      </c>
      <c r="AA497" s="52">
        <f t="shared" si="139"/>
        <v>0</v>
      </c>
      <c r="AB497" s="54">
        <f t="shared" si="139"/>
        <v>10141796.940000003</v>
      </c>
      <c r="AC497" s="55">
        <f t="shared" si="129"/>
        <v>1.7780595910257033E-2</v>
      </c>
      <c r="AD497" s="55">
        <f t="shared" si="130"/>
        <v>1.7780595910257033E-2</v>
      </c>
      <c r="AE497" s="55">
        <f t="shared" si="131"/>
        <v>0.88432275276377514</v>
      </c>
      <c r="AF497" s="55">
        <f t="shared" si="132"/>
        <v>0.90210334867403219</v>
      </c>
    </row>
    <row r="498" spans="1:32" outlineLevel="2" x14ac:dyDescent="0.35">
      <c r="A498" s="12" t="s">
        <v>126</v>
      </c>
      <c r="B498" s="12" t="s">
        <v>128</v>
      </c>
      <c r="C498" s="12" t="s">
        <v>65</v>
      </c>
      <c r="D498" s="12" t="s">
        <v>129</v>
      </c>
      <c r="E498" s="13"/>
      <c r="F498" s="12" t="s">
        <v>184</v>
      </c>
      <c r="G498" s="13">
        <v>1120</v>
      </c>
      <c r="H498" s="13">
        <v>3480</v>
      </c>
      <c r="I498" s="40" t="s">
        <v>281</v>
      </c>
      <c r="J498" s="47">
        <v>40000000</v>
      </c>
      <c r="K498" s="47">
        <v>40000000</v>
      </c>
      <c r="L498" s="47">
        <v>0</v>
      </c>
      <c r="M498" s="47">
        <v>0</v>
      </c>
      <c r="N498" s="48">
        <v>-34000000</v>
      </c>
      <c r="O498" s="47">
        <v>0</v>
      </c>
      <c r="P498" s="47">
        <v>0</v>
      </c>
      <c r="Q498" s="47">
        <v>0</v>
      </c>
      <c r="R498" s="47">
        <v>0</v>
      </c>
      <c r="S498" s="47">
        <f>+K498+N498+P498+Q498</f>
        <v>6000000</v>
      </c>
      <c r="T498" s="47">
        <v>0</v>
      </c>
      <c r="U498" s="47">
        <v>0</v>
      </c>
      <c r="V498" s="47">
        <v>0</v>
      </c>
      <c r="W498" s="47">
        <v>0</v>
      </c>
      <c r="X498" s="47">
        <v>0</v>
      </c>
      <c r="Y498" s="47">
        <v>6000000</v>
      </c>
      <c r="Z498" s="47">
        <v>40000000</v>
      </c>
      <c r="AA498" s="47">
        <v>0</v>
      </c>
      <c r="AB498" s="15">
        <f t="shared" si="126"/>
        <v>6000000</v>
      </c>
      <c r="AC498" s="49">
        <f t="shared" si="129"/>
        <v>0</v>
      </c>
      <c r="AD498" s="49">
        <f t="shared" si="130"/>
        <v>0</v>
      </c>
      <c r="AE498" s="49">
        <f t="shared" si="131"/>
        <v>0</v>
      </c>
      <c r="AF498" s="49">
        <f t="shared" si="132"/>
        <v>0</v>
      </c>
    </row>
    <row r="499" spans="1:32" outlineLevel="2" x14ac:dyDescent="0.35">
      <c r="A499" s="12" t="s">
        <v>126</v>
      </c>
      <c r="B499" s="12" t="s">
        <v>134</v>
      </c>
      <c r="C499" s="12" t="s">
        <v>65</v>
      </c>
      <c r="D499" s="12" t="s">
        <v>129</v>
      </c>
      <c r="E499" s="13"/>
      <c r="F499" s="12" t="s">
        <v>184</v>
      </c>
      <c r="G499" s="13">
        <v>1120</v>
      </c>
      <c r="H499" s="13">
        <v>3480</v>
      </c>
      <c r="I499" s="40" t="s">
        <v>281</v>
      </c>
      <c r="J499" s="47">
        <v>9840</v>
      </c>
      <c r="K499" s="47">
        <v>9840</v>
      </c>
      <c r="L499" s="47">
        <v>0</v>
      </c>
      <c r="M499" s="47">
        <v>0</v>
      </c>
      <c r="N499" s="47">
        <v>0</v>
      </c>
      <c r="O499" s="47">
        <v>0</v>
      </c>
      <c r="P499" s="47">
        <v>0</v>
      </c>
      <c r="Q499" s="47">
        <v>0</v>
      </c>
      <c r="R499" s="47">
        <v>0</v>
      </c>
      <c r="S499" s="47">
        <f>+K499+N499+P499+Q499</f>
        <v>9840</v>
      </c>
      <c r="T499" s="47">
        <v>0</v>
      </c>
      <c r="U499" s="47">
        <v>0</v>
      </c>
      <c r="V499" s="47">
        <v>0</v>
      </c>
      <c r="W499" s="47">
        <v>0</v>
      </c>
      <c r="X499" s="47">
        <v>0</v>
      </c>
      <c r="Y499" s="47">
        <v>2460</v>
      </c>
      <c r="Z499" s="47">
        <v>9840</v>
      </c>
      <c r="AA499" s="47">
        <v>0</v>
      </c>
      <c r="AB499" s="15">
        <f t="shared" si="126"/>
        <v>9840</v>
      </c>
      <c r="AC499" s="49">
        <f t="shared" si="129"/>
        <v>0</v>
      </c>
      <c r="AD499" s="49">
        <f t="shared" si="130"/>
        <v>0</v>
      </c>
      <c r="AE499" s="49">
        <f t="shared" si="131"/>
        <v>0</v>
      </c>
      <c r="AF499" s="49">
        <f t="shared" si="132"/>
        <v>0</v>
      </c>
    </row>
    <row r="500" spans="1:32" outlineLevel="2" x14ac:dyDescent="0.35">
      <c r="A500" s="12" t="s">
        <v>142</v>
      </c>
      <c r="B500" s="12" t="s">
        <v>32</v>
      </c>
      <c r="C500" s="12" t="s">
        <v>65</v>
      </c>
      <c r="D500" s="12" t="s">
        <v>129</v>
      </c>
      <c r="E500" s="13"/>
      <c r="F500" s="12" t="s">
        <v>184</v>
      </c>
      <c r="G500" s="13">
        <v>1120</v>
      </c>
      <c r="H500" s="13">
        <v>3480</v>
      </c>
      <c r="I500" s="40" t="s">
        <v>281</v>
      </c>
      <c r="J500" s="47">
        <v>9263000</v>
      </c>
      <c r="K500" s="47">
        <v>9263000</v>
      </c>
      <c r="L500" s="47">
        <v>0</v>
      </c>
      <c r="M500" s="47">
        <v>0</v>
      </c>
      <c r="N500" s="47">
        <v>0</v>
      </c>
      <c r="O500" s="47">
        <v>0</v>
      </c>
      <c r="P500" s="47">
        <v>0</v>
      </c>
      <c r="Q500" s="47">
        <v>0</v>
      </c>
      <c r="R500" s="47">
        <v>0</v>
      </c>
      <c r="S500" s="47">
        <f>+K500+N500+P500+Q500</f>
        <v>9263000</v>
      </c>
      <c r="T500" s="47">
        <v>0</v>
      </c>
      <c r="U500" s="47">
        <v>5959590.9199999999</v>
      </c>
      <c r="V500" s="47">
        <v>0</v>
      </c>
      <c r="W500" s="47">
        <v>995665.6</v>
      </c>
      <c r="X500" s="47">
        <v>995665.6</v>
      </c>
      <c r="Y500" s="47">
        <v>15570.11</v>
      </c>
      <c r="Z500" s="47">
        <v>2307743.48</v>
      </c>
      <c r="AA500" s="47">
        <v>0</v>
      </c>
      <c r="AB500" s="15">
        <f t="shared" si="126"/>
        <v>2307743.48</v>
      </c>
      <c r="AC500" s="49">
        <f t="shared" si="129"/>
        <v>0.1074884594623772</v>
      </c>
      <c r="AD500" s="49">
        <f t="shared" si="130"/>
        <v>0.1074884594623772</v>
      </c>
      <c r="AE500" s="49">
        <f t="shared" si="131"/>
        <v>0.64337589549821872</v>
      </c>
      <c r="AF500" s="49">
        <f t="shared" si="132"/>
        <v>0.75086435496059589</v>
      </c>
    </row>
    <row r="501" spans="1:32" outlineLevel="1" x14ac:dyDescent="0.35">
      <c r="A501" s="34"/>
      <c r="B501" s="34"/>
      <c r="C501" s="34"/>
      <c r="D501" s="34" t="s">
        <v>641</v>
      </c>
      <c r="E501" s="33"/>
      <c r="F501" s="34"/>
      <c r="G501" s="33"/>
      <c r="H501" s="33"/>
      <c r="I501" s="51"/>
      <c r="J501" s="52">
        <f t="shared" ref="J501:AB501" si="140">SUBTOTAL(9,J498:J500)</f>
        <v>49272840</v>
      </c>
      <c r="K501" s="52">
        <f t="shared" si="140"/>
        <v>49272840</v>
      </c>
      <c r="L501" s="52">
        <f t="shared" si="140"/>
        <v>0</v>
      </c>
      <c r="M501" s="52">
        <f t="shared" si="140"/>
        <v>0</v>
      </c>
      <c r="N501" s="52">
        <f t="shared" si="140"/>
        <v>-34000000</v>
      </c>
      <c r="O501" s="52">
        <f t="shared" si="140"/>
        <v>0</v>
      </c>
      <c r="P501" s="52">
        <f t="shared" si="140"/>
        <v>0</v>
      </c>
      <c r="Q501" s="52">
        <f t="shared" si="140"/>
        <v>0</v>
      </c>
      <c r="R501" s="52">
        <f t="shared" si="140"/>
        <v>0</v>
      </c>
      <c r="S501" s="52">
        <f t="shared" si="140"/>
        <v>15272840</v>
      </c>
      <c r="T501" s="52">
        <f t="shared" si="140"/>
        <v>0</v>
      </c>
      <c r="U501" s="52">
        <f t="shared" si="140"/>
        <v>5959590.9199999999</v>
      </c>
      <c r="V501" s="52">
        <f t="shared" si="140"/>
        <v>0</v>
      </c>
      <c r="W501" s="52">
        <f t="shared" si="140"/>
        <v>995665.6</v>
      </c>
      <c r="X501" s="52">
        <f t="shared" si="140"/>
        <v>995665.6</v>
      </c>
      <c r="Y501" s="52">
        <f t="shared" si="140"/>
        <v>6018030.1100000003</v>
      </c>
      <c r="Z501" s="52">
        <f t="shared" si="140"/>
        <v>42317583.479999997</v>
      </c>
      <c r="AA501" s="52">
        <f t="shared" si="140"/>
        <v>0</v>
      </c>
      <c r="AB501" s="54">
        <f t="shared" si="140"/>
        <v>8317583.4800000004</v>
      </c>
      <c r="AC501" s="55">
        <f t="shared" si="129"/>
        <v>2.0207189193884499E-2</v>
      </c>
      <c r="AD501" s="55">
        <f t="shared" si="130"/>
        <v>6.5191909297812323E-2</v>
      </c>
      <c r="AE501" s="55">
        <f t="shared" si="131"/>
        <v>0.39020843012825379</v>
      </c>
      <c r="AF501" s="55">
        <f t="shared" si="132"/>
        <v>0.45540033942606611</v>
      </c>
    </row>
    <row r="502" spans="1:32" outlineLevel="2" x14ac:dyDescent="0.35">
      <c r="A502" s="12" t="s">
        <v>31</v>
      </c>
      <c r="B502" s="12" t="s">
        <v>32</v>
      </c>
      <c r="C502" s="12" t="s">
        <v>65</v>
      </c>
      <c r="D502" s="12" t="s">
        <v>79</v>
      </c>
      <c r="E502" s="13"/>
      <c r="F502" s="12" t="s">
        <v>184</v>
      </c>
      <c r="G502" s="13">
        <v>1120</v>
      </c>
      <c r="H502" s="13">
        <v>3480</v>
      </c>
      <c r="I502" s="40" t="s">
        <v>219</v>
      </c>
      <c r="J502" s="47">
        <v>9210</v>
      </c>
      <c r="K502" s="47">
        <v>9210</v>
      </c>
      <c r="L502" s="47">
        <v>0</v>
      </c>
      <c r="M502" s="47">
        <v>0</v>
      </c>
      <c r="N502" s="47">
        <v>0</v>
      </c>
      <c r="O502" s="47">
        <v>0</v>
      </c>
      <c r="P502" s="47">
        <v>0</v>
      </c>
      <c r="Q502" s="47">
        <v>0</v>
      </c>
      <c r="R502" s="47">
        <v>0</v>
      </c>
      <c r="S502" s="47">
        <f>+K502+N502+P502+Q502</f>
        <v>9210</v>
      </c>
      <c r="T502" s="47">
        <v>0</v>
      </c>
      <c r="U502" s="47">
        <v>0</v>
      </c>
      <c r="V502" s="47">
        <v>0</v>
      </c>
      <c r="W502" s="47">
        <v>0</v>
      </c>
      <c r="X502" s="47">
        <v>0</v>
      </c>
      <c r="Y502" s="47">
        <v>0</v>
      </c>
      <c r="Z502" s="47">
        <v>9210</v>
      </c>
      <c r="AA502" s="47">
        <v>0</v>
      </c>
      <c r="AB502" s="15">
        <f t="shared" si="126"/>
        <v>9210</v>
      </c>
      <c r="AC502" s="49">
        <f t="shared" si="129"/>
        <v>0</v>
      </c>
      <c r="AD502" s="49">
        <f t="shared" si="130"/>
        <v>0</v>
      </c>
      <c r="AE502" s="49">
        <f t="shared" si="131"/>
        <v>0</v>
      </c>
      <c r="AF502" s="49">
        <f t="shared" si="132"/>
        <v>0</v>
      </c>
    </row>
    <row r="503" spans="1:32" outlineLevel="2" x14ac:dyDescent="0.35">
      <c r="A503" s="12" t="s">
        <v>94</v>
      </c>
      <c r="B503" s="12" t="s">
        <v>32</v>
      </c>
      <c r="C503" s="12" t="s">
        <v>65</v>
      </c>
      <c r="D503" s="12" t="s">
        <v>79</v>
      </c>
      <c r="E503" s="13"/>
      <c r="F503" s="12" t="s">
        <v>184</v>
      </c>
      <c r="G503" s="13">
        <v>1120</v>
      </c>
      <c r="H503" s="13">
        <v>3480</v>
      </c>
      <c r="I503" s="40" t="s">
        <v>219</v>
      </c>
      <c r="J503" s="47">
        <v>6523860</v>
      </c>
      <c r="K503" s="47">
        <v>6523860</v>
      </c>
      <c r="L503" s="47">
        <v>0</v>
      </c>
      <c r="M503" s="47">
        <v>0</v>
      </c>
      <c r="N503" s="47">
        <v>0</v>
      </c>
      <c r="O503" s="47">
        <v>0</v>
      </c>
      <c r="P503" s="47">
        <v>0</v>
      </c>
      <c r="Q503" s="47">
        <v>0</v>
      </c>
      <c r="R503" s="47">
        <v>0</v>
      </c>
      <c r="S503" s="47">
        <f>+K503+N503+P503+Q503</f>
        <v>6523860</v>
      </c>
      <c r="T503" s="47">
        <v>2838388</v>
      </c>
      <c r="U503" s="47">
        <v>3552639.13</v>
      </c>
      <c r="V503" s="47">
        <v>0</v>
      </c>
      <c r="W503" s="47">
        <v>34529.75</v>
      </c>
      <c r="X503" s="47">
        <v>34529.75</v>
      </c>
      <c r="Y503" s="47">
        <v>98303.12</v>
      </c>
      <c r="Z503" s="47">
        <v>98303.12</v>
      </c>
      <c r="AA503" s="47">
        <v>0</v>
      </c>
      <c r="AB503" s="15">
        <f t="shared" si="126"/>
        <v>98303.120000000112</v>
      </c>
      <c r="AC503" s="49">
        <f t="shared" si="129"/>
        <v>5.2928404349572187E-3</v>
      </c>
      <c r="AD503" s="49">
        <f t="shared" si="130"/>
        <v>5.2928404349572187E-3</v>
      </c>
      <c r="AE503" s="49">
        <f t="shared" si="131"/>
        <v>0.97963891469160891</v>
      </c>
      <c r="AF503" s="49">
        <f t="shared" si="132"/>
        <v>0.98493175512656617</v>
      </c>
    </row>
    <row r="504" spans="1:32" outlineLevel="2" x14ac:dyDescent="0.35">
      <c r="A504" s="12" t="s">
        <v>126</v>
      </c>
      <c r="B504" s="12" t="s">
        <v>128</v>
      </c>
      <c r="C504" s="12" t="s">
        <v>65</v>
      </c>
      <c r="D504" s="12" t="s">
        <v>79</v>
      </c>
      <c r="E504" s="13"/>
      <c r="F504" s="12" t="s">
        <v>184</v>
      </c>
      <c r="G504" s="13">
        <v>1120</v>
      </c>
      <c r="H504" s="13">
        <v>3480</v>
      </c>
      <c r="I504" s="40" t="s">
        <v>219</v>
      </c>
      <c r="J504" s="47">
        <v>61500000</v>
      </c>
      <c r="K504" s="47">
        <v>61500000</v>
      </c>
      <c r="L504" s="47">
        <v>0</v>
      </c>
      <c r="M504" s="47">
        <v>0</v>
      </c>
      <c r="N504" s="47">
        <v>0</v>
      </c>
      <c r="O504" s="47">
        <v>0</v>
      </c>
      <c r="P504" s="47">
        <v>0</v>
      </c>
      <c r="Q504" s="47">
        <v>0</v>
      </c>
      <c r="R504" s="47">
        <v>0</v>
      </c>
      <c r="S504" s="47">
        <f>+K504+N504+P504+Q504</f>
        <v>61500000</v>
      </c>
      <c r="T504" s="47">
        <v>6133334</v>
      </c>
      <c r="U504" s="47">
        <v>26969710</v>
      </c>
      <c r="V504" s="47">
        <v>0</v>
      </c>
      <c r="W504" s="47">
        <v>0</v>
      </c>
      <c r="X504" s="47">
        <v>0</v>
      </c>
      <c r="Y504" s="47">
        <v>28396956</v>
      </c>
      <c r="Z504" s="47">
        <v>28396956</v>
      </c>
      <c r="AA504" s="47">
        <v>0</v>
      </c>
      <c r="AB504" s="15">
        <f t="shared" si="126"/>
        <v>28396956</v>
      </c>
      <c r="AC504" s="49">
        <f t="shared" si="129"/>
        <v>0</v>
      </c>
      <c r="AD504" s="49">
        <f t="shared" si="130"/>
        <v>0</v>
      </c>
      <c r="AE504" s="49">
        <f t="shared" si="131"/>
        <v>0.53826087804878053</v>
      </c>
      <c r="AF504" s="49">
        <f t="shared" si="132"/>
        <v>0.53826087804878053</v>
      </c>
    </row>
    <row r="505" spans="1:32" outlineLevel="2" x14ac:dyDescent="0.35">
      <c r="A505" s="12" t="s">
        <v>126</v>
      </c>
      <c r="B505" s="12" t="s">
        <v>134</v>
      </c>
      <c r="C505" s="12" t="s">
        <v>65</v>
      </c>
      <c r="D505" s="12" t="s">
        <v>79</v>
      </c>
      <c r="E505" s="13"/>
      <c r="F505" s="12" t="s">
        <v>184</v>
      </c>
      <c r="G505" s="13">
        <v>1120</v>
      </c>
      <c r="H505" s="13">
        <v>3480</v>
      </c>
      <c r="I505" s="40" t="s">
        <v>219</v>
      </c>
      <c r="J505" s="47">
        <v>11250</v>
      </c>
      <c r="K505" s="47">
        <v>11250</v>
      </c>
      <c r="L505" s="47">
        <v>0</v>
      </c>
      <c r="M505" s="47">
        <v>0</v>
      </c>
      <c r="N505" s="47">
        <v>0</v>
      </c>
      <c r="O505" s="47">
        <v>0</v>
      </c>
      <c r="P505" s="47">
        <v>0</v>
      </c>
      <c r="Q505" s="47">
        <v>0</v>
      </c>
      <c r="R505" s="47">
        <v>0</v>
      </c>
      <c r="S505" s="47">
        <f>+K505+N505+P505+Q505</f>
        <v>11250</v>
      </c>
      <c r="T505" s="47">
        <v>0</v>
      </c>
      <c r="U505" s="47">
        <v>0</v>
      </c>
      <c r="V505" s="47">
        <v>0</v>
      </c>
      <c r="W505" s="47">
        <v>0</v>
      </c>
      <c r="X505" s="47">
        <v>0</v>
      </c>
      <c r="Y505" s="47">
        <v>2812</v>
      </c>
      <c r="Z505" s="47">
        <v>11250</v>
      </c>
      <c r="AA505" s="47">
        <v>0</v>
      </c>
      <c r="AB505" s="15">
        <f t="shared" si="126"/>
        <v>11250</v>
      </c>
      <c r="AC505" s="49">
        <f t="shared" si="129"/>
        <v>0</v>
      </c>
      <c r="AD505" s="49">
        <f t="shared" si="130"/>
        <v>0</v>
      </c>
      <c r="AE505" s="49">
        <f t="shared" si="131"/>
        <v>0</v>
      </c>
      <c r="AF505" s="49">
        <f t="shared" si="132"/>
        <v>0</v>
      </c>
    </row>
    <row r="506" spans="1:32" outlineLevel="2" x14ac:dyDescent="0.35">
      <c r="A506" s="12" t="s">
        <v>142</v>
      </c>
      <c r="B506" s="12" t="s">
        <v>32</v>
      </c>
      <c r="C506" s="12" t="s">
        <v>65</v>
      </c>
      <c r="D506" s="12" t="s">
        <v>79</v>
      </c>
      <c r="E506" s="13"/>
      <c r="F506" s="12" t="s">
        <v>184</v>
      </c>
      <c r="G506" s="13">
        <v>1120</v>
      </c>
      <c r="H506" s="13">
        <v>3480</v>
      </c>
      <c r="I506" s="40" t="s">
        <v>219</v>
      </c>
      <c r="J506" s="47">
        <v>20473906</v>
      </c>
      <c r="K506" s="47">
        <v>20473906</v>
      </c>
      <c r="L506" s="47">
        <v>0</v>
      </c>
      <c r="M506" s="47">
        <v>0</v>
      </c>
      <c r="N506" s="47">
        <v>0</v>
      </c>
      <c r="O506" s="47">
        <v>0</v>
      </c>
      <c r="P506" s="47">
        <v>0</v>
      </c>
      <c r="Q506" s="47">
        <v>0</v>
      </c>
      <c r="R506" s="47">
        <v>0</v>
      </c>
      <c r="S506" s="47">
        <f>+K506+N506+P506+Q506</f>
        <v>20473906</v>
      </c>
      <c r="T506" s="47">
        <v>15767799</v>
      </c>
      <c r="U506" s="47">
        <v>0</v>
      </c>
      <c r="V506" s="47">
        <v>0</v>
      </c>
      <c r="W506" s="47">
        <v>4663435.42</v>
      </c>
      <c r="X506" s="47">
        <v>4663435.42</v>
      </c>
      <c r="Y506" s="47">
        <v>0</v>
      </c>
      <c r="Z506" s="47">
        <v>42671.58</v>
      </c>
      <c r="AA506" s="47">
        <v>0</v>
      </c>
      <c r="AB506" s="15">
        <f t="shared" si="126"/>
        <v>42671.580000000075</v>
      </c>
      <c r="AC506" s="49">
        <f t="shared" si="129"/>
        <v>0.2277745839020654</v>
      </c>
      <c r="AD506" s="49">
        <f t="shared" si="130"/>
        <v>0.2277745839020654</v>
      </c>
      <c r="AE506" s="49">
        <f t="shared" si="131"/>
        <v>0.77014122268608642</v>
      </c>
      <c r="AF506" s="49">
        <f t="shared" si="132"/>
        <v>0.99791580658815182</v>
      </c>
    </row>
    <row r="507" spans="1:32" outlineLevel="1" x14ac:dyDescent="0.35">
      <c r="A507" s="34"/>
      <c r="B507" s="34"/>
      <c r="C507" s="34"/>
      <c r="D507" s="34" t="s">
        <v>642</v>
      </c>
      <c r="E507" s="33"/>
      <c r="F507" s="34"/>
      <c r="G507" s="33"/>
      <c r="H507" s="33"/>
      <c r="I507" s="51"/>
      <c r="J507" s="52">
        <f t="shared" ref="J507:AB507" si="141">SUBTOTAL(9,J502:J506)</f>
        <v>88518226</v>
      </c>
      <c r="K507" s="52">
        <f t="shared" si="141"/>
        <v>88518226</v>
      </c>
      <c r="L507" s="52">
        <f t="shared" si="141"/>
        <v>0</v>
      </c>
      <c r="M507" s="52">
        <f t="shared" si="141"/>
        <v>0</v>
      </c>
      <c r="N507" s="52">
        <f t="shared" si="141"/>
        <v>0</v>
      </c>
      <c r="O507" s="52">
        <f t="shared" si="141"/>
        <v>0</v>
      </c>
      <c r="P507" s="52">
        <f t="shared" si="141"/>
        <v>0</v>
      </c>
      <c r="Q507" s="52">
        <f t="shared" si="141"/>
        <v>0</v>
      </c>
      <c r="R507" s="52">
        <f t="shared" si="141"/>
        <v>0</v>
      </c>
      <c r="S507" s="52">
        <f t="shared" si="141"/>
        <v>88518226</v>
      </c>
      <c r="T507" s="52">
        <f t="shared" si="141"/>
        <v>24739521</v>
      </c>
      <c r="U507" s="52">
        <f t="shared" si="141"/>
        <v>30522349.129999999</v>
      </c>
      <c r="V507" s="52">
        <f t="shared" si="141"/>
        <v>0</v>
      </c>
      <c r="W507" s="52">
        <f t="shared" si="141"/>
        <v>4697965.17</v>
      </c>
      <c r="X507" s="52">
        <f t="shared" si="141"/>
        <v>4697965.17</v>
      </c>
      <c r="Y507" s="52">
        <f t="shared" si="141"/>
        <v>28498071.120000001</v>
      </c>
      <c r="Z507" s="52">
        <f t="shared" si="141"/>
        <v>28558390.699999999</v>
      </c>
      <c r="AA507" s="52">
        <f t="shared" si="141"/>
        <v>0</v>
      </c>
      <c r="AB507" s="54">
        <f t="shared" si="141"/>
        <v>28558390.700000003</v>
      </c>
      <c r="AC507" s="55">
        <f t="shared" si="129"/>
        <v>5.3073422076940401E-2</v>
      </c>
      <c r="AD507" s="55">
        <f t="shared" si="130"/>
        <v>5.3073422076940401E-2</v>
      </c>
      <c r="AE507" s="55">
        <f t="shared" si="131"/>
        <v>0.62429934068041526</v>
      </c>
      <c r="AF507" s="55">
        <f t="shared" si="132"/>
        <v>0.6773727627573557</v>
      </c>
    </row>
    <row r="508" spans="1:32" outlineLevel="2" x14ac:dyDescent="0.35">
      <c r="A508" s="12" t="s">
        <v>94</v>
      </c>
      <c r="B508" s="12" t="s">
        <v>32</v>
      </c>
      <c r="C508" s="12" t="s">
        <v>80</v>
      </c>
      <c r="D508" s="12" t="s">
        <v>122</v>
      </c>
      <c r="E508" s="13"/>
      <c r="F508" s="12">
        <v>280</v>
      </c>
      <c r="G508" s="13">
        <v>2210</v>
      </c>
      <c r="H508" s="13">
        <v>3480</v>
      </c>
      <c r="I508" s="40" t="s">
        <v>275</v>
      </c>
      <c r="J508" s="47">
        <v>1500000</v>
      </c>
      <c r="K508" s="47">
        <v>1500000</v>
      </c>
      <c r="L508" s="47">
        <v>0</v>
      </c>
      <c r="M508" s="47">
        <v>0</v>
      </c>
      <c r="N508" s="47">
        <v>0</v>
      </c>
      <c r="O508" s="47">
        <v>0</v>
      </c>
      <c r="P508" s="47">
        <v>0</v>
      </c>
      <c r="Q508" s="47">
        <v>0</v>
      </c>
      <c r="R508" s="47">
        <v>0</v>
      </c>
      <c r="S508" s="47">
        <f>+K508+N508+P508+Q508</f>
        <v>1500000</v>
      </c>
      <c r="T508" s="47">
        <v>0</v>
      </c>
      <c r="U508" s="47">
        <v>160984.17000000001</v>
      </c>
      <c r="V508" s="47">
        <v>0</v>
      </c>
      <c r="W508" s="47">
        <v>1095174.8600000001</v>
      </c>
      <c r="X508" s="47">
        <v>1095174.8600000001</v>
      </c>
      <c r="Y508" s="47">
        <v>243840.97</v>
      </c>
      <c r="Z508" s="47">
        <v>243840.97</v>
      </c>
      <c r="AA508" s="47">
        <v>0</v>
      </c>
      <c r="AB508" s="15">
        <f t="shared" si="126"/>
        <v>243840.96999999997</v>
      </c>
      <c r="AC508" s="49">
        <f t="shared" si="129"/>
        <v>0.73011657333333335</v>
      </c>
      <c r="AD508" s="49">
        <f t="shared" si="130"/>
        <v>0.73011657333333335</v>
      </c>
      <c r="AE508" s="49">
        <f t="shared" si="131"/>
        <v>0.10732278000000001</v>
      </c>
      <c r="AF508" s="49">
        <f t="shared" si="132"/>
        <v>0.8374393533333333</v>
      </c>
    </row>
    <row r="509" spans="1:32" outlineLevel="2" x14ac:dyDescent="0.35">
      <c r="A509" s="12" t="s">
        <v>142</v>
      </c>
      <c r="B509" s="12" t="s">
        <v>32</v>
      </c>
      <c r="C509" s="12" t="s">
        <v>80</v>
      </c>
      <c r="D509" s="12" t="s">
        <v>122</v>
      </c>
      <c r="E509" s="13"/>
      <c r="F509" s="12">
        <v>280</v>
      </c>
      <c r="G509" s="13">
        <v>2210</v>
      </c>
      <c r="H509" s="13">
        <v>3480</v>
      </c>
      <c r="I509" s="40" t="s">
        <v>275</v>
      </c>
      <c r="J509" s="47">
        <v>3524000</v>
      </c>
      <c r="K509" s="47">
        <v>2896000</v>
      </c>
      <c r="L509" s="47">
        <v>0</v>
      </c>
      <c r="M509" s="47">
        <v>0</v>
      </c>
      <c r="N509" s="47">
        <v>0</v>
      </c>
      <c r="O509" s="47">
        <v>0</v>
      </c>
      <c r="P509" s="47">
        <v>0</v>
      </c>
      <c r="Q509" s="47">
        <v>0</v>
      </c>
      <c r="R509" s="47">
        <v>0</v>
      </c>
      <c r="S509" s="47">
        <f>+K509+N509+P509+Q509</f>
        <v>2896000</v>
      </c>
      <c r="T509" s="47">
        <v>0</v>
      </c>
      <c r="U509" s="47">
        <v>297755</v>
      </c>
      <c r="V509" s="47">
        <v>0</v>
      </c>
      <c r="W509" s="47">
        <v>610200</v>
      </c>
      <c r="X509" s="47">
        <v>610200</v>
      </c>
      <c r="Y509" s="47">
        <v>0</v>
      </c>
      <c r="Z509" s="47">
        <v>1988045</v>
      </c>
      <c r="AA509" s="47">
        <v>0</v>
      </c>
      <c r="AB509" s="15">
        <f t="shared" si="126"/>
        <v>1988045</v>
      </c>
      <c r="AC509" s="49">
        <f t="shared" si="129"/>
        <v>0.21070441988950275</v>
      </c>
      <c r="AD509" s="49">
        <f t="shared" si="130"/>
        <v>0.21070441988950275</v>
      </c>
      <c r="AE509" s="49">
        <f t="shared" si="131"/>
        <v>0.10281595303867404</v>
      </c>
      <c r="AF509" s="49">
        <f t="shared" si="132"/>
        <v>0.3135203729281768</v>
      </c>
    </row>
    <row r="510" spans="1:32" outlineLevel="1" x14ac:dyDescent="0.35">
      <c r="A510" s="34"/>
      <c r="B510" s="34"/>
      <c r="C510" s="34"/>
      <c r="D510" s="34" t="s">
        <v>643</v>
      </c>
      <c r="E510" s="33"/>
      <c r="F510" s="34"/>
      <c r="G510" s="33"/>
      <c r="H510" s="33"/>
      <c r="I510" s="51"/>
      <c r="J510" s="52">
        <f t="shared" ref="J510:AB510" si="142">SUBTOTAL(9,J508:J509)</f>
        <v>5024000</v>
      </c>
      <c r="K510" s="52">
        <f t="shared" si="142"/>
        <v>4396000</v>
      </c>
      <c r="L510" s="52">
        <f t="shared" si="142"/>
        <v>0</v>
      </c>
      <c r="M510" s="52">
        <f t="shared" si="142"/>
        <v>0</v>
      </c>
      <c r="N510" s="52">
        <f t="shared" si="142"/>
        <v>0</v>
      </c>
      <c r="O510" s="52">
        <f t="shared" si="142"/>
        <v>0</v>
      </c>
      <c r="P510" s="52">
        <f t="shared" si="142"/>
        <v>0</v>
      </c>
      <c r="Q510" s="52">
        <f t="shared" si="142"/>
        <v>0</v>
      </c>
      <c r="R510" s="52">
        <f t="shared" si="142"/>
        <v>0</v>
      </c>
      <c r="S510" s="52">
        <f t="shared" si="142"/>
        <v>4396000</v>
      </c>
      <c r="T510" s="52">
        <f t="shared" si="142"/>
        <v>0</v>
      </c>
      <c r="U510" s="52">
        <f t="shared" si="142"/>
        <v>458739.17000000004</v>
      </c>
      <c r="V510" s="52">
        <f t="shared" si="142"/>
        <v>0</v>
      </c>
      <c r="W510" s="52">
        <f t="shared" si="142"/>
        <v>1705374.86</v>
      </c>
      <c r="X510" s="52">
        <f t="shared" si="142"/>
        <v>1705374.86</v>
      </c>
      <c r="Y510" s="52">
        <f t="shared" si="142"/>
        <v>243840.97</v>
      </c>
      <c r="Z510" s="52">
        <f t="shared" si="142"/>
        <v>2231885.9700000002</v>
      </c>
      <c r="AA510" s="52">
        <f t="shared" si="142"/>
        <v>0</v>
      </c>
      <c r="AB510" s="54">
        <f t="shared" si="142"/>
        <v>2231885.9699999997</v>
      </c>
      <c r="AC510" s="55">
        <f t="shared" si="129"/>
        <v>0.38793786624203824</v>
      </c>
      <c r="AD510" s="55">
        <f t="shared" si="130"/>
        <v>0.38793786624203824</v>
      </c>
      <c r="AE510" s="55">
        <f t="shared" si="131"/>
        <v>0.10435376933575979</v>
      </c>
      <c r="AF510" s="55">
        <f t="shared" si="132"/>
        <v>0.49229163557779804</v>
      </c>
    </row>
    <row r="511" spans="1:32" outlineLevel="2" x14ac:dyDescent="0.35">
      <c r="A511" s="12" t="s">
        <v>94</v>
      </c>
      <c r="B511" s="12" t="s">
        <v>32</v>
      </c>
      <c r="C511" s="12" t="s">
        <v>80</v>
      </c>
      <c r="D511" s="12" t="s">
        <v>123</v>
      </c>
      <c r="E511" s="13"/>
      <c r="F511" s="12">
        <v>280</v>
      </c>
      <c r="G511" s="13">
        <v>2210</v>
      </c>
      <c r="H511" s="13">
        <v>3480</v>
      </c>
      <c r="I511" s="40" t="s">
        <v>26</v>
      </c>
      <c r="J511" s="47">
        <v>300000000</v>
      </c>
      <c r="K511" s="47">
        <v>300000000</v>
      </c>
      <c r="L511" s="47">
        <v>0</v>
      </c>
      <c r="M511" s="47">
        <v>0</v>
      </c>
      <c r="N511" s="47">
        <v>0</v>
      </c>
      <c r="O511" s="47">
        <v>0</v>
      </c>
      <c r="P511" s="47">
        <v>0</v>
      </c>
      <c r="Q511" s="47">
        <v>0</v>
      </c>
      <c r="R511" s="47">
        <v>0</v>
      </c>
      <c r="S511" s="47">
        <f>+K511+N511+P511+Q511</f>
        <v>300000000</v>
      </c>
      <c r="T511" s="47">
        <v>294089450.75</v>
      </c>
      <c r="U511" s="47">
        <v>66670.009999999995</v>
      </c>
      <c r="V511" s="47">
        <v>0</v>
      </c>
      <c r="W511" s="47">
        <v>124459.39</v>
      </c>
      <c r="X511" s="47">
        <v>124459.39</v>
      </c>
      <c r="Y511" s="47">
        <v>5719419.8499999996</v>
      </c>
      <c r="Z511" s="47">
        <v>5719419.8499999996</v>
      </c>
      <c r="AA511" s="47">
        <v>0</v>
      </c>
      <c r="AB511" s="15">
        <f t="shared" si="126"/>
        <v>5719419.8500000006</v>
      </c>
      <c r="AC511" s="49">
        <f t="shared" si="129"/>
        <v>4.1486463333333335E-4</v>
      </c>
      <c r="AD511" s="49">
        <f t="shared" si="130"/>
        <v>4.1486463333333335E-4</v>
      </c>
      <c r="AE511" s="49">
        <f t="shared" si="131"/>
        <v>0.98052040253333328</v>
      </c>
      <c r="AF511" s="49">
        <f t="shared" si="132"/>
        <v>0.98093526716666657</v>
      </c>
    </row>
    <row r="512" spans="1:32" outlineLevel="2" x14ac:dyDescent="0.35">
      <c r="A512" s="12" t="s">
        <v>142</v>
      </c>
      <c r="B512" s="12" t="s">
        <v>32</v>
      </c>
      <c r="C512" s="12" t="s">
        <v>80</v>
      </c>
      <c r="D512" s="12" t="s">
        <v>123</v>
      </c>
      <c r="E512" s="13"/>
      <c r="F512" s="12">
        <v>280</v>
      </c>
      <c r="G512" s="13">
        <v>2210</v>
      </c>
      <c r="H512" s="13">
        <v>3480</v>
      </c>
      <c r="I512" s="40" t="s">
        <v>26</v>
      </c>
      <c r="J512" s="47">
        <v>1027560</v>
      </c>
      <c r="K512" s="47">
        <v>10967560</v>
      </c>
      <c r="L512" s="47">
        <v>0</v>
      </c>
      <c r="M512" s="47">
        <v>0</v>
      </c>
      <c r="N512" s="47">
        <v>0</v>
      </c>
      <c r="O512" s="47">
        <v>0</v>
      </c>
      <c r="P512" s="47">
        <v>0</v>
      </c>
      <c r="Q512" s="47">
        <v>0</v>
      </c>
      <c r="R512" s="47">
        <v>0</v>
      </c>
      <c r="S512" s="47">
        <f>+K512+N512+P512+Q512</f>
        <v>10967560</v>
      </c>
      <c r="T512" s="47">
        <v>9705960</v>
      </c>
      <c r="U512" s="47">
        <v>830956.8</v>
      </c>
      <c r="V512" s="47">
        <v>0</v>
      </c>
      <c r="W512" s="47">
        <v>0</v>
      </c>
      <c r="X512" s="47">
        <v>0</v>
      </c>
      <c r="Y512" s="47">
        <v>0</v>
      </c>
      <c r="Z512" s="47">
        <v>430643.20000000001</v>
      </c>
      <c r="AA512" s="47">
        <v>0</v>
      </c>
      <c r="AB512" s="15">
        <f t="shared" si="126"/>
        <v>430643.19999999995</v>
      </c>
      <c r="AC512" s="49">
        <f t="shared" si="129"/>
        <v>0</v>
      </c>
      <c r="AD512" s="49">
        <f t="shared" si="130"/>
        <v>0</v>
      </c>
      <c r="AE512" s="49">
        <f t="shared" si="131"/>
        <v>0.96073482160115842</v>
      </c>
      <c r="AF512" s="49">
        <f t="shared" si="132"/>
        <v>0.96073482160115842</v>
      </c>
    </row>
    <row r="513" spans="1:32" outlineLevel="1" x14ac:dyDescent="0.35">
      <c r="A513" s="34"/>
      <c r="B513" s="34"/>
      <c r="C513" s="34"/>
      <c r="D513" s="34" t="s">
        <v>644</v>
      </c>
      <c r="E513" s="33"/>
      <c r="F513" s="34"/>
      <c r="G513" s="33"/>
      <c r="H513" s="33"/>
      <c r="I513" s="51"/>
      <c r="J513" s="52">
        <f t="shared" ref="J513:AB513" si="143">SUBTOTAL(9,J511:J512)</f>
        <v>301027560</v>
      </c>
      <c r="K513" s="52">
        <f t="shared" si="143"/>
        <v>310967560</v>
      </c>
      <c r="L513" s="52">
        <f t="shared" si="143"/>
        <v>0</v>
      </c>
      <c r="M513" s="52">
        <f t="shared" si="143"/>
        <v>0</v>
      </c>
      <c r="N513" s="52">
        <f t="shared" si="143"/>
        <v>0</v>
      </c>
      <c r="O513" s="52">
        <f t="shared" si="143"/>
        <v>0</v>
      </c>
      <c r="P513" s="52">
        <f t="shared" si="143"/>
        <v>0</v>
      </c>
      <c r="Q513" s="52">
        <f t="shared" si="143"/>
        <v>0</v>
      </c>
      <c r="R513" s="52">
        <f t="shared" si="143"/>
        <v>0</v>
      </c>
      <c r="S513" s="52">
        <f t="shared" si="143"/>
        <v>310967560</v>
      </c>
      <c r="T513" s="52">
        <f t="shared" si="143"/>
        <v>303795410.75</v>
      </c>
      <c r="U513" s="52">
        <f t="shared" si="143"/>
        <v>897626.81</v>
      </c>
      <c r="V513" s="52">
        <f t="shared" si="143"/>
        <v>0</v>
      </c>
      <c r="W513" s="52">
        <f t="shared" si="143"/>
        <v>124459.39</v>
      </c>
      <c r="X513" s="52">
        <f t="shared" si="143"/>
        <v>124459.39</v>
      </c>
      <c r="Y513" s="52">
        <f t="shared" si="143"/>
        <v>5719419.8499999996</v>
      </c>
      <c r="Z513" s="52">
        <f t="shared" si="143"/>
        <v>6150063.0499999998</v>
      </c>
      <c r="AA513" s="52">
        <f t="shared" si="143"/>
        <v>0</v>
      </c>
      <c r="AB513" s="54">
        <f t="shared" si="143"/>
        <v>6150063.0500000007</v>
      </c>
      <c r="AC513" s="55">
        <f t="shared" si="129"/>
        <v>4.0023271237681513E-4</v>
      </c>
      <c r="AD513" s="55">
        <f t="shared" si="130"/>
        <v>4.0023271237681513E-4</v>
      </c>
      <c r="AE513" s="55">
        <f t="shared" si="131"/>
        <v>0.97982258200823269</v>
      </c>
      <c r="AF513" s="55">
        <f t="shared" si="132"/>
        <v>0.98022281472060946</v>
      </c>
    </row>
    <row r="514" spans="1:32" outlineLevel="2" x14ac:dyDescent="0.35">
      <c r="A514" s="12" t="s">
        <v>31</v>
      </c>
      <c r="B514" s="12" t="s">
        <v>32</v>
      </c>
      <c r="C514" s="12" t="s">
        <v>80</v>
      </c>
      <c r="D514" s="12" t="s">
        <v>81</v>
      </c>
      <c r="E514" s="13"/>
      <c r="F514" s="12">
        <v>280</v>
      </c>
      <c r="G514" s="13">
        <v>2210</v>
      </c>
      <c r="H514" s="13">
        <v>3480</v>
      </c>
      <c r="I514" s="40" t="s">
        <v>221</v>
      </c>
      <c r="J514" s="47">
        <v>4668205</v>
      </c>
      <c r="K514" s="47">
        <v>4668205</v>
      </c>
      <c r="L514" s="47">
        <v>0</v>
      </c>
      <c r="M514" s="47">
        <v>0</v>
      </c>
      <c r="N514" s="47">
        <v>0</v>
      </c>
      <c r="O514" s="47">
        <v>0</v>
      </c>
      <c r="P514" s="47">
        <v>0</v>
      </c>
      <c r="Q514" s="47">
        <v>0</v>
      </c>
      <c r="R514" s="47">
        <v>0</v>
      </c>
      <c r="S514" s="47">
        <f t="shared" ref="S514:S520" si="144">+K514+N514+P514+Q514</f>
        <v>4668205</v>
      </c>
      <c r="T514" s="47">
        <v>0</v>
      </c>
      <c r="U514" s="47">
        <v>491231.52</v>
      </c>
      <c r="V514" s="47">
        <v>0</v>
      </c>
      <c r="W514" s="47">
        <v>0</v>
      </c>
      <c r="X514" s="47">
        <v>0</v>
      </c>
      <c r="Y514" s="47">
        <v>2000000</v>
      </c>
      <c r="Z514" s="47">
        <v>4176973.48</v>
      </c>
      <c r="AA514" s="47">
        <v>0</v>
      </c>
      <c r="AB514" s="15">
        <f t="shared" si="126"/>
        <v>4176973.48</v>
      </c>
      <c r="AC514" s="49">
        <f t="shared" si="129"/>
        <v>0</v>
      </c>
      <c r="AD514" s="49">
        <f t="shared" si="130"/>
        <v>0</v>
      </c>
      <c r="AE514" s="49">
        <f t="shared" si="131"/>
        <v>0.10522920908571924</v>
      </c>
      <c r="AF514" s="49">
        <f t="shared" si="132"/>
        <v>0.10522920908571924</v>
      </c>
    </row>
    <row r="515" spans="1:32" outlineLevel="2" x14ac:dyDescent="0.35">
      <c r="A515" s="12" t="s">
        <v>94</v>
      </c>
      <c r="B515" s="12" t="s">
        <v>32</v>
      </c>
      <c r="C515" s="12" t="s">
        <v>80</v>
      </c>
      <c r="D515" s="12" t="s">
        <v>81</v>
      </c>
      <c r="E515" s="13"/>
      <c r="F515" s="12">
        <v>280</v>
      </c>
      <c r="G515" s="13">
        <v>2210</v>
      </c>
      <c r="H515" s="13">
        <v>3480</v>
      </c>
      <c r="I515" s="40" t="s">
        <v>221</v>
      </c>
      <c r="J515" s="47">
        <v>650000</v>
      </c>
      <c r="K515" s="47">
        <v>40342</v>
      </c>
      <c r="L515" s="47">
        <v>0</v>
      </c>
      <c r="M515" s="47">
        <v>0</v>
      </c>
      <c r="N515" s="47">
        <v>0</v>
      </c>
      <c r="O515" s="47">
        <v>0</v>
      </c>
      <c r="P515" s="47">
        <v>0</v>
      </c>
      <c r="Q515" s="47">
        <v>0</v>
      </c>
      <c r="R515" s="47">
        <v>0</v>
      </c>
      <c r="S515" s="47">
        <f t="shared" si="144"/>
        <v>40342</v>
      </c>
      <c r="T515" s="47">
        <v>0</v>
      </c>
      <c r="U515" s="47">
        <v>0</v>
      </c>
      <c r="V515" s="47">
        <v>0</v>
      </c>
      <c r="W515" s="47">
        <v>0</v>
      </c>
      <c r="X515" s="47">
        <v>0</v>
      </c>
      <c r="Y515" s="47">
        <v>40342</v>
      </c>
      <c r="Z515" s="47">
        <v>40342</v>
      </c>
      <c r="AA515" s="47">
        <v>0</v>
      </c>
      <c r="AB515" s="15">
        <f t="shared" si="126"/>
        <v>40342</v>
      </c>
      <c r="AC515" s="49">
        <f t="shared" si="129"/>
        <v>0</v>
      </c>
      <c r="AD515" s="49">
        <f t="shared" si="130"/>
        <v>0</v>
      </c>
      <c r="AE515" s="49">
        <f t="shared" si="131"/>
        <v>0</v>
      </c>
      <c r="AF515" s="49">
        <f t="shared" si="132"/>
        <v>0</v>
      </c>
    </row>
    <row r="516" spans="1:32" outlineLevel="2" x14ac:dyDescent="0.35">
      <c r="A516" s="12" t="s">
        <v>126</v>
      </c>
      <c r="B516" s="12" t="s">
        <v>128</v>
      </c>
      <c r="C516" s="12" t="s">
        <v>80</v>
      </c>
      <c r="D516" s="12" t="s">
        <v>81</v>
      </c>
      <c r="E516" s="13"/>
      <c r="F516" s="12">
        <v>280</v>
      </c>
      <c r="G516" s="13">
        <v>2210</v>
      </c>
      <c r="H516" s="13">
        <v>3480</v>
      </c>
      <c r="I516" s="40" t="s">
        <v>221</v>
      </c>
      <c r="J516" s="47">
        <v>0</v>
      </c>
      <c r="K516" s="47">
        <v>528704.4</v>
      </c>
      <c r="L516" s="47">
        <v>0</v>
      </c>
      <c r="M516" s="47">
        <v>0</v>
      </c>
      <c r="N516" s="47">
        <v>0</v>
      </c>
      <c r="O516" s="47">
        <v>0</v>
      </c>
      <c r="P516" s="47">
        <v>0</v>
      </c>
      <c r="Q516" s="47">
        <v>0</v>
      </c>
      <c r="R516" s="47">
        <v>0</v>
      </c>
      <c r="S516" s="47">
        <f t="shared" si="144"/>
        <v>528704.4</v>
      </c>
      <c r="T516" s="47">
        <v>0</v>
      </c>
      <c r="U516" s="47">
        <v>0</v>
      </c>
      <c r="V516" s="47">
        <v>0</v>
      </c>
      <c r="W516" s="47">
        <v>528704.4</v>
      </c>
      <c r="X516" s="47">
        <v>528704.4</v>
      </c>
      <c r="Y516" s="47">
        <v>0</v>
      </c>
      <c r="Z516" s="47">
        <v>0</v>
      </c>
      <c r="AA516" s="47">
        <v>0</v>
      </c>
      <c r="AB516" s="15">
        <f t="shared" si="126"/>
        <v>0</v>
      </c>
      <c r="AC516" s="49">
        <f t="shared" si="129"/>
        <v>1</v>
      </c>
      <c r="AD516" s="49">
        <f t="shared" si="130"/>
        <v>1</v>
      </c>
      <c r="AE516" s="49">
        <f t="shared" si="131"/>
        <v>0</v>
      </c>
      <c r="AF516" s="49">
        <f t="shared" si="132"/>
        <v>1</v>
      </c>
    </row>
    <row r="517" spans="1:32" outlineLevel="2" x14ac:dyDescent="0.35">
      <c r="A517" s="12" t="s">
        <v>126</v>
      </c>
      <c r="B517" s="12" t="s">
        <v>134</v>
      </c>
      <c r="C517" s="12" t="s">
        <v>80</v>
      </c>
      <c r="D517" s="12" t="s">
        <v>81</v>
      </c>
      <c r="E517" s="13"/>
      <c r="F517" s="12">
        <v>280</v>
      </c>
      <c r="G517" s="13">
        <v>2210</v>
      </c>
      <c r="H517" s="13">
        <v>3480</v>
      </c>
      <c r="I517" s="40" t="s">
        <v>221</v>
      </c>
      <c r="J517" s="47">
        <v>5017000</v>
      </c>
      <c r="K517" s="47">
        <v>0</v>
      </c>
      <c r="L517" s="47">
        <v>0</v>
      </c>
      <c r="M517" s="47">
        <v>0</v>
      </c>
      <c r="N517" s="47">
        <v>0</v>
      </c>
      <c r="O517" s="47">
        <v>0</v>
      </c>
      <c r="P517" s="47">
        <v>0</v>
      </c>
      <c r="Q517" s="47">
        <v>0</v>
      </c>
      <c r="R517" s="47">
        <v>0</v>
      </c>
      <c r="S517" s="47">
        <f t="shared" si="144"/>
        <v>0</v>
      </c>
      <c r="T517" s="47">
        <v>0</v>
      </c>
      <c r="U517" s="47">
        <v>0</v>
      </c>
      <c r="V517" s="47">
        <v>0</v>
      </c>
      <c r="W517" s="47">
        <v>0</v>
      </c>
      <c r="X517" s="47">
        <v>0</v>
      </c>
      <c r="Y517" s="47">
        <v>0</v>
      </c>
      <c r="Z517" s="47">
        <v>0</v>
      </c>
      <c r="AA517" s="47">
        <v>0</v>
      </c>
      <c r="AB517" s="15">
        <f t="shared" si="126"/>
        <v>0</v>
      </c>
      <c r="AC517" s="49">
        <f t="shared" si="129"/>
        <v>0</v>
      </c>
      <c r="AD517" s="49">
        <f t="shared" si="130"/>
        <v>0</v>
      </c>
      <c r="AE517" s="49">
        <f t="shared" si="131"/>
        <v>0</v>
      </c>
      <c r="AF517" s="49">
        <f t="shared" si="132"/>
        <v>0</v>
      </c>
    </row>
    <row r="518" spans="1:32" outlineLevel="2" x14ac:dyDescent="0.35">
      <c r="A518" s="12" t="s">
        <v>138</v>
      </c>
      <c r="B518" s="12" t="s">
        <v>32</v>
      </c>
      <c r="C518" s="12" t="s">
        <v>80</v>
      </c>
      <c r="D518" s="12" t="s">
        <v>81</v>
      </c>
      <c r="E518" s="13"/>
      <c r="F518" s="12">
        <v>280</v>
      </c>
      <c r="G518" s="13">
        <v>2210</v>
      </c>
      <c r="H518" s="13">
        <v>3480</v>
      </c>
      <c r="I518" s="40" t="s">
        <v>221</v>
      </c>
      <c r="J518" s="47">
        <v>5343191000</v>
      </c>
      <c r="K518" s="47">
        <v>5343191000</v>
      </c>
      <c r="L518" s="47">
        <v>0</v>
      </c>
      <c r="M518" s="47">
        <v>0</v>
      </c>
      <c r="N518" s="48">
        <v>-5341061000</v>
      </c>
      <c r="O518" s="47">
        <v>0</v>
      </c>
      <c r="P518" s="47">
        <v>0</v>
      </c>
      <c r="Q518" s="47">
        <v>0</v>
      </c>
      <c r="R518" s="47">
        <v>0</v>
      </c>
      <c r="S518" s="47">
        <f t="shared" si="144"/>
        <v>2130000</v>
      </c>
      <c r="T518" s="47">
        <v>1897600</v>
      </c>
      <c r="U518" s="47">
        <v>0</v>
      </c>
      <c r="V518" s="47">
        <v>0</v>
      </c>
      <c r="W518" s="47">
        <v>0</v>
      </c>
      <c r="X518" s="47">
        <v>0</v>
      </c>
      <c r="Y518" s="47">
        <v>232400</v>
      </c>
      <c r="Z518" s="47">
        <v>5341293400</v>
      </c>
      <c r="AA518" s="47">
        <v>0</v>
      </c>
      <c r="AB518" s="15">
        <f t="shared" si="126"/>
        <v>232400</v>
      </c>
      <c r="AC518" s="49">
        <f t="shared" si="129"/>
        <v>0</v>
      </c>
      <c r="AD518" s="49">
        <f t="shared" si="130"/>
        <v>0</v>
      </c>
      <c r="AE518" s="49">
        <f t="shared" si="131"/>
        <v>0.89089201877934276</v>
      </c>
      <c r="AF518" s="49">
        <f t="shared" si="132"/>
        <v>0.89089201877934276</v>
      </c>
    </row>
    <row r="519" spans="1:32" outlineLevel="2" x14ac:dyDescent="0.35">
      <c r="A519" s="12" t="s">
        <v>141</v>
      </c>
      <c r="B519" s="12" t="s">
        <v>32</v>
      </c>
      <c r="C519" s="12" t="s">
        <v>80</v>
      </c>
      <c r="D519" s="12" t="s">
        <v>81</v>
      </c>
      <c r="E519" s="13"/>
      <c r="F519" s="12">
        <v>280</v>
      </c>
      <c r="G519" s="13">
        <v>2210</v>
      </c>
      <c r="H519" s="13">
        <v>3480</v>
      </c>
      <c r="I519" s="40" t="s">
        <v>221</v>
      </c>
      <c r="J519" s="47">
        <v>1320489</v>
      </c>
      <c r="K519" s="47">
        <v>1320489</v>
      </c>
      <c r="L519" s="47">
        <v>0</v>
      </c>
      <c r="M519" s="47">
        <v>0</v>
      </c>
      <c r="N519" s="48">
        <v>-1016469</v>
      </c>
      <c r="O519" s="47">
        <v>0</v>
      </c>
      <c r="P519" s="47">
        <v>0</v>
      </c>
      <c r="Q519" s="47">
        <v>0</v>
      </c>
      <c r="R519" s="47">
        <v>0</v>
      </c>
      <c r="S519" s="47">
        <f t="shared" si="144"/>
        <v>304020</v>
      </c>
      <c r="T519" s="47">
        <v>0</v>
      </c>
      <c r="U519" s="47">
        <v>284674.71999999997</v>
      </c>
      <c r="V519" s="47">
        <v>0</v>
      </c>
      <c r="W519" s="47">
        <v>0</v>
      </c>
      <c r="X519" s="47">
        <v>0</v>
      </c>
      <c r="Y519" s="47">
        <v>19345.28</v>
      </c>
      <c r="Z519" s="47">
        <v>1035814.28</v>
      </c>
      <c r="AA519" s="47">
        <v>0</v>
      </c>
      <c r="AB519" s="15">
        <f t="shared" si="126"/>
        <v>19345.280000000028</v>
      </c>
      <c r="AC519" s="49">
        <f t="shared" si="129"/>
        <v>0</v>
      </c>
      <c r="AD519" s="49">
        <f t="shared" si="130"/>
        <v>0</v>
      </c>
      <c r="AE519" s="49">
        <f t="shared" si="131"/>
        <v>0.93636839681599882</v>
      </c>
      <c r="AF519" s="49">
        <f t="shared" si="132"/>
        <v>0.93636839681599882</v>
      </c>
    </row>
    <row r="520" spans="1:32" outlineLevel="2" x14ac:dyDescent="0.35">
      <c r="A520" s="12" t="s">
        <v>142</v>
      </c>
      <c r="B520" s="12" t="s">
        <v>32</v>
      </c>
      <c r="C520" s="12" t="s">
        <v>80</v>
      </c>
      <c r="D520" s="12" t="s">
        <v>81</v>
      </c>
      <c r="E520" s="13"/>
      <c r="F520" s="12">
        <v>280</v>
      </c>
      <c r="G520" s="13">
        <v>2210</v>
      </c>
      <c r="H520" s="13">
        <v>3480</v>
      </c>
      <c r="I520" s="40" t="s">
        <v>221</v>
      </c>
      <c r="J520" s="47">
        <v>45077365</v>
      </c>
      <c r="K520" s="47">
        <v>45077365</v>
      </c>
      <c r="L520" s="47">
        <v>0</v>
      </c>
      <c r="M520" s="47">
        <v>0</v>
      </c>
      <c r="N520" s="47">
        <v>0</v>
      </c>
      <c r="O520" s="47">
        <v>0</v>
      </c>
      <c r="P520" s="47">
        <v>0</v>
      </c>
      <c r="Q520" s="47">
        <v>0</v>
      </c>
      <c r="R520" s="47">
        <v>0</v>
      </c>
      <c r="S520" s="47">
        <f t="shared" si="144"/>
        <v>45077365</v>
      </c>
      <c r="T520" s="47">
        <v>13682581</v>
      </c>
      <c r="U520" s="47">
        <v>0</v>
      </c>
      <c r="V520" s="47">
        <v>0</v>
      </c>
      <c r="W520" s="47">
        <v>0</v>
      </c>
      <c r="X520" s="47">
        <v>0</v>
      </c>
      <c r="Y520" s="47">
        <v>31394784</v>
      </c>
      <c r="Z520" s="47">
        <v>31394784</v>
      </c>
      <c r="AA520" s="47">
        <v>0</v>
      </c>
      <c r="AB520" s="15">
        <f t="shared" si="126"/>
        <v>31394784</v>
      </c>
      <c r="AC520" s="49">
        <f t="shared" si="129"/>
        <v>0</v>
      </c>
      <c r="AD520" s="49">
        <f t="shared" si="130"/>
        <v>0</v>
      </c>
      <c r="AE520" s="49">
        <f t="shared" si="131"/>
        <v>0.30353551056056627</v>
      </c>
      <c r="AF520" s="49">
        <f t="shared" si="132"/>
        <v>0.30353551056056627</v>
      </c>
    </row>
    <row r="521" spans="1:32" outlineLevel="1" x14ac:dyDescent="0.35">
      <c r="A521" s="34"/>
      <c r="B521" s="34"/>
      <c r="C521" s="34"/>
      <c r="D521" s="34" t="s">
        <v>645</v>
      </c>
      <c r="E521" s="33"/>
      <c r="F521" s="34"/>
      <c r="G521" s="33"/>
      <c r="H521" s="33"/>
      <c r="I521" s="51"/>
      <c r="J521" s="52">
        <f t="shared" ref="J521:AB521" si="145">SUBTOTAL(9,J514:J520)</f>
        <v>5399924059</v>
      </c>
      <c r="K521" s="52">
        <f t="shared" si="145"/>
        <v>5394826105.3999996</v>
      </c>
      <c r="L521" s="52">
        <f t="shared" si="145"/>
        <v>0</v>
      </c>
      <c r="M521" s="52">
        <f t="shared" si="145"/>
        <v>0</v>
      </c>
      <c r="N521" s="52">
        <f t="shared" si="145"/>
        <v>-5342077469</v>
      </c>
      <c r="O521" s="52">
        <f t="shared" si="145"/>
        <v>0</v>
      </c>
      <c r="P521" s="52">
        <f t="shared" si="145"/>
        <v>0</v>
      </c>
      <c r="Q521" s="52">
        <f t="shared" si="145"/>
        <v>0</v>
      </c>
      <c r="R521" s="52">
        <f t="shared" si="145"/>
        <v>0</v>
      </c>
      <c r="S521" s="52">
        <f t="shared" si="145"/>
        <v>52748636.399999999</v>
      </c>
      <c r="T521" s="52">
        <f t="shared" si="145"/>
        <v>15580181</v>
      </c>
      <c r="U521" s="52">
        <f t="shared" si="145"/>
        <v>775906.24</v>
      </c>
      <c r="V521" s="52">
        <f t="shared" si="145"/>
        <v>0</v>
      </c>
      <c r="W521" s="52">
        <f t="shared" si="145"/>
        <v>528704.4</v>
      </c>
      <c r="X521" s="52">
        <f t="shared" si="145"/>
        <v>528704.4</v>
      </c>
      <c r="Y521" s="52">
        <f t="shared" si="145"/>
        <v>33686871.280000001</v>
      </c>
      <c r="Z521" s="52">
        <f t="shared" si="145"/>
        <v>5377941313.7599993</v>
      </c>
      <c r="AA521" s="52">
        <f t="shared" si="145"/>
        <v>0</v>
      </c>
      <c r="AB521" s="54">
        <f t="shared" si="145"/>
        <v>35863844.759999998</v>
      </c>
      <c r="AC521" s="55">
        <f t="shared" si="129"/>
        <v>9.80021208599826E-5</v>
      </c>
      <c r="AD521" s="55">
        <f t="shared" si="130"/>
        <v>1.002309132677409E-2</v>
      </c>
      <c r="AE521" s="55">
        <f t="shared" si="131"/>
        <v>0.31007602008836005</v>
      </c>
      <c r="AF521" s="55">
        <f t="shared" si="132"/>
        <v>0.32009911141513414</v>
      </c>
    </row>
    <row r="522" spans="1:32" outlineLevel="2" x14ac:dyDescent="0.35">
      <c r="A522" s="12" t="s">
        <v>31</v>
      </c>
      <c r="B522" s="12" t="s">
        <v>32</v>
      </c>
      <c r="C522" s="12" t="s">
        <v>80</v>
      </c>
      <c r="D522" s="12" t="s">
        <v>82</v>
      </c>
      <c r="E522" s="13"/>
      <c r="F522" s="12">
        <v>280</v>
      </c>
      <c r="G522" s="13">
        <v>2210</v>
      </c>
      <c r="H522" s="13">
        <v>3480</v>
      </c>
      <c r="I522" s="40" t="s">
        <v>11</v>
      </c>
      <c r="J522" s="47">
        <v>4772573</v>
      </c>
      <c r="K522" s="47">
        <v>4772573</v>
      </c>
      <c r="L522" s="47">
        <v>0</v>
      </c>
      <c r="M522" s="47">
        <v>0</v>
      </c>
      <c r="N522" s="47">
        <v>0</v>
      </c>
      <c r="O522" s="47">
        <v>0</v>
      </c>
      <c r="P522" s="47">
        <v>0</v>
      </c>
      <c r="Q522" s="47">
        <v>0</v>
      </c>
      <c r="R522" s="47">
        <v>0</v>
      </c>
      <c r="S522" s="47">
        <f t="shared" ref="S522:S529" si="146">+K522+N522+P522+Q522</f>
        <v>4772573</v>
      </c>
      <c r="T522" s="47">
        <v>1064401</v>
      </c>
      <c r="U522" s="47">
        <v>736086.23</v>
      </c>
      <c r="V522" s="47">
        <v>0</v>
      </c>
      <c r="W522" s="47">
        <v>1705162.32</v>
      </c>
      <c r="X522" s="47">
        <v>1705162.32</v>
      </c>
      <c r="Y522" s="47">
        <v>1266923.45</v>
      </c>
      <c r="Z522" s="47">
        <v>1266923.45</v>
      </c>
      <c r="AA522" s="47">
        <v>0</v>
      </c>
      <c r="AB522" s="15">
        <f t="shared" si="126"/>
        <v>1266923.45</v>
      </c>
      <c r="AC522" s="49">
        <f t="shared" si="129"/>
        <v>0.35728365391163219</v>
      </c>
      <c r="AD522" s="49">
        <f t="shared" si="130"/>
        <v>0.35728365391163219</v>
      </c>
      <c r="AE522" s="49">
        <f t="shared" si="131"/>
        <v>0.37725713781643572</v>
      </c>
      <c r="AF522" s="49">
        <f t="shared" si="132"/>
        <v>0.73454079172806797</v>
      </c>
    </row>
    <row r="523" spans="1:32" outlineLevel="2" x14ac:dyDescent="0.35">
      <c r="A523" s="12" t="s">
        <v>94</v>
      </c>
      <c r="B523" s="12" t="s">
        <v>32</v>
      </c>
      <c r="C523" s="12" t="s">
        <v>80</v>
      </c>
      <c r="D523" s="12" t="s">
        <v>82</v>
      </c>
      <c r="E523" s="13"/>
      <c r="F523" s="12" t="s">
        <v>184</v>
      </c>
      <c r="G523" s="13">
        <v>2210</v>
      </c>
      <c r="H523" s="13">
        <v>3480</v>
      </c>
      <c r="I523" s="40" t="s">
        <v>11</v>
      </c>
      <c r="J523" s="47">
        <v>0</v>
      </c>
      <c r="K523" s="47">
        <v>0</v>
      </c>
      <c r="L523" s="47">
        <v>0</v>
      </c>
      <c r="M523" s="47">
        <v>0</v>
      </c>
      <c r="N523" s="48">
        <v>41880119</v>
      </c>
      <c r="O523" s="47">
        <v>0</v>
      </c>
      <c r="P523" s="47">
        <v>0</v>
      </c>
      <c r="Q523" s="47">
        <v>0</v>
      </c>
      <c r="R523" s="47">
        <v>0</v>
      </c>
      <c r="S523" s="47">
        <f t="shared" si="146"/>
        <v>41880119</v>
      </c>
      <c r="T523" s="47">
        <v>0</v>
      </c>
      <c r="U523" s="47">
        <v>0</v>
      </c>
      <c r="V523" s="47">
        <v>0</v>
      </c>
      <c r="W523" s="47">
        <v>0</v>
      </c>
      <c r="X523" s="47">
        <v>0</v>
      </c>
      <c r="Y523" s="47">
        <v>0</v>
      </c>
      <c r="Z523" s="47">
        <v>0</v>
      </c>
      <c r="AA523" s="47">
        <v>0</v>
      </c>
      <c r="AB523" s="15">
        <f t="shared" si="126"/>
        <v>41880119</v>
      </c>
      <c r="AC523" s="49">
        <f t="shared" si="129"/>
        <v>0</v>
      </c>
      <c r="AD523" s="49">
        <f t="shared" si="130"/>
        <v>0</v>
      </c>
      <c r="AE523" s="49">
        <f t="shared" si="131"/>
        <v>0</v>
      </c>
      <c r="AF523" s="49">
        <f t="shared" si="132"/>
        <v>0</v>
      </c>
    </row>
    <row r="524" spans="1:32" outlineLevel="2" x14ac:dyDescent="0.35">
      <c r="A524" s="12" t="s">
        <v>94</v>
      </c>
      <c r="B524" s="12" t="s">
        <v>32</v>
      </c>
      <c r="C524" s="12" t="s">
        <v>80</v>
      </c>
      <c r="D524" s="12" t="s">
        <v>82</v>
      </c>
      <c r="E524" s="13"/>
      <c r="F524" s="12">
        <v>280</v>
      </c>
      <c r="G524" s="13">
        <v>2210</v>
      </c>
      <c r="H524" s="13">
        <v>3480</v>
      </c>
      <c r="I524" s="40" t="s">
        <v>11</v>
      </c>
      <c r="J524" s="47">
        <v>30661267</v>
      </c>
      <c r="K524" s="47">
        <v>31270925</v>
      </c>
      <c r="L524" s="47">
        <v>0</v>
      </c>
      <c r="M524" s="47">
        <v>0</v>
      </c>
      <c r="N524" s="47">
        <v>0</v>
      </c>
      <c r="O524" s="47">
        <v>0</v>
      </c>
      <c r="P524" s="47">
        <v>0</v>
      </c>
      <c r="Q524" s="47">
        <v>0</v>
      </c>
      <c r="R524" s="47">
        <v>0</v>
      </c>
      <c r="S524" s="47">
        <f t="shared" si="146"/>
        <v>31270925</v>
      </c>
      <c r="T524" s="47">
        <v>0</v>
      </c>
      <c r="U524" s="47">
        <v>25284606.620000001</v>
      </c>
      <c r="V524" s="47">
        <v>0</v>
      </c>
      <c r="W524" s="47">
        <v>2489864.6</v>
      </c>
      <c r="X524" s="47">
        <v>2489864.6</v>
      </c>
      <c r="Y524" s="47">
        <v>3496453.78</v>
      </c>
      <c r="Z524" s="47">
        <v>3496453.78</v>
      </c>
      <c r="AA524" s="47">
        <v>0</v>
      </c>
      <c r="AB524" s="15">
        <f t="shared" si="126"/>
        <v>3496453.7799999989</v>
      </c>
      <c r="AC524" s="49">
        <f t="shared" si="129"/>
        <v>7.9622352073051891E-2</v>
      </c>
      <c r="AD524" s="49">
        <f t="shared" si="130"/>
        <v>7.9622352073051891E-2</v>
      </c>
      <c r="AE524" s="49">
        <f t="shared" si="131"/>
        <v>0.80856599604904555</v>
      </c>
      <c r="AF524" s="49">
        <f t="shared" si="132"/>
        <v>0.88818834812209746</v>
      </c>
    </row>
    <row r="525" spans="1:32" outlineLevel="2" x14ac:dyDescent="0.35">
      <c r="A525" s="12" t="s">
        <v>126</v>
      </c>
      <c r="B525" s="12" t="s">
        <v>127</v>
      </c>
      <c r="C525" s="12" t="s">
        <v>80</v>
      </c>
      <c r="D525" s="12" t="s">
        <v>82</v>
      </c>
      <c r="E525" s="13"/>
      <c r="F525" s="12">
        <v>280</v>
      </c>
      <c r="G525" s="13">
        <v>2210</v>
      </c>
      <c r="H525" s="13">
        <v>3480</v>
      </c>
      <c r="I525" s="40" t="s">
        <v>11</v>
      </c>
      <c r="J525" s="47">
        <v>525000</v>
      </c>
      <c r="K525" s="47">
        <v>525000</v>
      </c>
      <c r="L525" s="47">
        <v>0</v>
      </c>
      <c r="M525" s="47">
        <v>0</v>
      </c>
      <c r="N525" s="47">
        <v>0</v>
      </c>
      <c r="O525" s="47">
        <v>0</v>
      </c>
      <c r="P525" s="47">
        <v>0</v>
      </c>
      <c r="Q525" s="47">
        <v>0</v>
      </c>
      <c r="R525" s="47">
        <v>0</v>
      </c>
      <c r="S525" s="47">
        <f t="shared" si="146"/>
        <v>525000</v>
      </c>
      <c r="T525" s="47">
        <v>0</v>
      </c>
      <c r="U525" s="47">
        <v>0</v>
      </c>
      <c r="V525" s="47">
        <v>0</v>
      </c>
      <c r="W525" s="47">
        <v>0</v>
      </c>
      <c r="X525" s="47">
        <v>0</v>
      </c>
      <c r="Y525" s="47">
        <v>325000</v>
      </c>
      <c r="Z525" s="47">
        <v>525000</v>
      </c>
      <c r="AA525" s="47">
        <v>0</v>
      </c>
      <c r="AB525" s="15">
        <f t="shared" si="126"/>
        <v>525000</v>
      </c>
      <c r="AC525" s="49">
        <f t="shared" si="129"/>
        <v>0</v>
      </c>
      <c r="AD525" s="49">
        <f t="shared" si="130"/>
        <v>0</v>
      </c>
      <c r="AE525" s="49">
        <f t="shared" si="131"/>
        <v>0</v>
      </c>
      <c r="AF525" s="49">
        <f t="shared" si="132"/>
        <v>0</v>
      </c>
    </row>
    <row r="526" spans="1:32" outlineLevel="2" x14ac:dyDescent="0.35">
      <c r="A526" s="12" t="s">
        <v>126</v>
      </c>
      <c r="B526" s="12" t="s">
        <v>128</v>
      </c>
      <c r="C526" s="12" t="s">
        <v>80</v>
      </c>
      <c r="D526" s="12" t="s">
        <v>82</v>
      </c>
      <c r="E526" s="13"/>
      <c r="F526" s="12">
        <v>280</v>
      </c>
      <c r="G526" s="13">
        <v>2210</v>
      </c>
      <c r="H526" s="13">
        <v>3480</v>
      </c>
      <c r="I526" s="40" t="s">
        <v>11</v>
      </c>
      <c r="J526" s="47">
        <v>9976652</v>
      </c>
      <c r="K526" s="47">
        <v>401662</v>
      </c>
      <c r="L526" s="47">
        <v>0</v>
      </c>
      <c r="M526" s="47">
        <v>0</v>
      </c>
      <c r="N526" s="48">
        <v>-401662</v>
      </c>
      <c r="O526" s="47">
        <v>0</v>
      </c>
      <c r="P526" s="47">
        <v>0</v>
      </c>
      <c r="Q526" s="47">
        <v>0</v>
      </c>
      <c r="R526" s="47">
        <v>0</v>
      </c>
      <c r="S526" s="47">
        <f t="shared" si="146"/>
        <v>0</v>
      </c>
      <c r="T526" s="47">
        <v>0</v>
      </c>
      <c r="U526" s="47">
        <v>0</v>
      </c>
      <c r="V526" s="47">
        <v>0</v>
      </c>
      <c r="W526" s="47">
        <v>0</v>
      </c>
      <c r="X526" s="47">
        <v>0</v>
      </c>
      <c r="Y526" s="47">
        <v>0</v>
      </c>
      <c r="Z526" s="47">
        <v>401662</v>
      </c>
      <c r="AA526" s="47">
        <v>0</v>
      </c>
      <c r="AB526" s="15">
        <f t="shared" ref="AB526:AB596" si="147">+S526-T526-U526-V526-W526-AA526</f>
        <v>0</v>
      </c>
      <c r="AC526" s="49">
        <f t="shared" si="129"/>
        <v>0</v>
      </c>
      <c r="AD526" s="49">
        <f t="shared" si="130"/>
        <v>0</v>
      </c>
      <c r="AE526" s="49">
        <f t="shared" si="131"/>
        <v>0</v>
      </c>
      <c r="AF526" s="49">
        <f t="shared" si="132"/>
        <v>0</v>
      </c>
    </row>
    <row r="527" spans="1:32" outlineLevel="2" x14ac:dyDescent="0.35">
      <c r="A527" s="12" t="s">
        <v>126</v>
      </c>
      <c r="B527" s="12" t="s">
        <v>134</v>
      </c>
      <c r="C527" s="12" t="s">
        <v>80</v>
      </c>
      <c r="D527" s="12" t="s">
        <v>82</v>
      </c>
      <c r="E527" s="13"/>
      <c r="F527" s="12">
        <v>280</v>
      </c>
      <c r="G527" s="13">
        <v>2210</v>
      </c>
      <c r="H527" s="13">
        <v>3480</v>
      </c>
      <c r="I527" s="40" t="s">
        <v>11</v>
      </c>
      <c r="J527" s="47">
        <v>380000</v>
      </c>
      <c r="K527" s="47">
        <v>0</v>
      </c>
      <c r="L527" s="47">
        <v>0</v>
      </c>
      <c r="M527" s="47">
        <v>0</v>
      </c>
      <c r="N527" s="47">
        <v>0</v>
      </c>
      <c r="O527" s="47">
        <v>0</v>
      </c>
      <c r="P527" s="47">
        <v>0</v>
      </c>
      <c r="Q527" s="47">
        <v>0</v>
      </c>
      <c r="R527" s="47">
        <v>0</v>
      </c>
      <c r="S527" s="47">
        <f t="shared" si="146"/>
        <v>0</v>
      </c>
      <c r="T527" s="47">
        <v>0</v>
      </c>
      <c r="U527" s="47">
        <v>0</v>
      </c>
      <c r="V527" s="47">
        <v>0</v>
      </c>
      <c r="W527" s="47">
        <v>0</v>
      </c>
      <c r="X527" s="47">
        <v>0</v>
      </c>
      <c r="Y527" s="47">
        <v>0</v>
      </c>
      <c r="Z527" s="47">
        <v>0</v>
      </c>
      <c r="AA527" s="47">
        <v>0</v>
      </c>
      <c r="AB527" s="15">
        <f t="shared" si="147"/>
        <v>0</v>
      </c>
      <c r="AC527" s="49">
        <f t="shared" ref="AC527:AC590" si="148">IFERROR(W527/K527,0)</f>
        <v>0</v>
      </c>
      <c r="AD527" s="49">
        <f t="shared" ref="AD527:AD590" si="149">IFERROR(W527/S527,0)</f>
        <v>0</v>
      </c>
      <c r="AE527" s="49">
        <f t="shared" ref="AE527:AE590" si="150">IFERROR(((T527+U527+V527)/S527),0)</f>
        <v>0</v>
      </c>
      <c r="AF527" s="49">
        <f t="shared" ref="AF527:AF590" si="151">+AD527+AE527</f>
        <v>0</v>
      </c>
    </row>
    <row r="528" spans="1:32" outlineLevel="2" x14ac:dyDescent="0.35">
      <c r="A528" s="12" t="s">
        <v>138</v>
      </c>
      <c r="B528" s="12" t="s">
        <v>32</v>
      </c>
      <c r="C528" s="12" t="s">
        <v>80</v>
      </c>
      <c r="D528" s="12" t="s">
        <v>82</v>
      </c>
      <c r="E528" s="13"/>
      <c r="F528" s="12">
        <v>280</v>
      </c>
      <c r="G528" s="13">
        <v>2210</v>
      </c>
      <c r="H528" s="13">
        <v>3480</v>
      </c>
      <c r="I528" s="40" t="s">
        <v>11</v>
      </c>
      <c r="J528" s="47">
        <v>0</v>
      </c>
      <c r="K528" s="47">
        <v>10000000</v>
      </c>
      <c r="L528" s="47">
        <v>0</v>
      </c>
      <c r="M528" s="47">
        <v>0</v>
      </c>
      <c r="N528" s="47">
        <v>0</v>
      </c>
      <c r="O528" s="47">
        <v>0</v>
      </c>
      <c r="P528" s="47">
        <v>0</v>
      </c>
      <c r="Q528" s="47">
        <v>0</v>
      </c>
      <c r="R528" s="47">
        <v>0</v>
      </c>
      <c r="S528" s="47">
        <f t="shared" si="146"/>
        <v>10000000</v>
      </c>
      <c r="T528" s="47">
        <v>0</v>
      </c>
      <c r="U528" s="47">
        <v>7239274.7599999998</v>
      </c>
      <c r="V528" s="47">
        <v>0</v>
      </c>
      <c r="W528" s="47">
        <v>0</v>
      </c>
      <c r="X528" s="47">
        <v>0</v>
      </c>
      <c r="Y528" s="47">
        <v>0</v>
      </c>
      <c r="Z528" s="47">
        <v>2760725.24</v>
      </c>
      <c r="AA528" s="47">
        <v>0</v>
      </c>
      <c r="AB528" s="15">
        <f t="shared" si="147"/>
        <v>2760725.24</v>
      </c>
      <c r="AC528" s="49">
        <f t="shared" si="148"/>
        <v>0</v>
      </c>
      <c r="AD528" s="49">
        <f t="shared" si="149"/>
        <v>0</v>
      </c>
      <c r="AE528" s="49">
        <f t="shared" si="150"/>
        <v>0.72392747599999996</v>
      </c>
      <c r="AF528" s="49">
        <f t="shared" si="151"/>
        <v>0.72392747599999996</v>
      </c>
    </row>
    <row r="529" spans="1:32" outlineLevel="2" x14ac:dyDescent="0.35">
      <c r="A529" s="12" t="s">
        <v>142</v>
      </c>
      <c r="B529" s="12" t="s">
        <v>32</v>
      </c>
      <c r="C529" s="12" t="s">
        <v>80</v>
      </c>
      <c r="D529" s="12" t="s">
        <v>82</v>
      </c>
      <c r="E529" s="13"/>
      <c r="F529" s="12">
        <v>280</v>
      </c>
      <c r="G529" s="13">
        <v>2210</v>
      </c>
      <c r="H529" s="13">
        <v>3480</v>
      </c>
      <c r="I529" s="40" t="s">
        <v>11</v>
      </c>
      <c r="J529" s="47">
        <v>236096173</v>
      </c>
      <c r="K529" s="47">
        <v>236096173</v>
      </c>
      <c r="L529" s="47">
        <v>0</v>
      </c>
      <c r="M529" s="47">
        <v>0</v>
      </c>
      <c r="N529" s="47">
        <v>0</v>
      </c>
      <c r="O529" s="47">
        <v>0</v>
      </c>
      <c r="P529" s="47">
        <v>0</v>
      </c>
      <c r="Q529" s="47">
        <v>0</v>
      </c>
      <c r="R529" s="47">
        <v>0</v>
      </c>
      <c r="S529" s="47">
        <f t="shared" si="146"/>
        <v>236096173</v>
      </c>
      <c r="T529" s="47">
        <v>0</v>
      </c>
      <c r="U529" s="47">
        <v>57799987.890000001</v>
      </c>
      <c r="V529" s="47">
        <v>0</v>
      </c>
      <c r="W529" s="47">
        <v>74587061.890000001</v>
      </c>
      <c r="X529" s="47">
        <v>74587061.890000001</v>
      </c>
      <c r="Y529" s="47">
        <v>103709123.22</v>
      </c>
      <c r="Z529" s="47">
        <v>103709123.22</v>
      </c>
      <c r="AA529" s="47">
        <v>0</v>
      </c>
      <c r="AB529" s="15">
        <f t="shared" si="147"/>
        <v>103709123.22000001</v>
      </c>
      <c r="AC529" s="49">
        <f t="shared" si="148"/>
        <v>0.31591813176065331</v>
      </c>
      <c r="AD529" s="49">
        <f t="shared" si="149"/>
        <v>0.31591813176065331</v>
      </c>
      <c r="AE529" s="49">
        <f t="shared" si="150"/>
        <v>0.24481543752087842</v>
      </c>
      <c r="AF529" s="49">
        <f t="shared" si="151"/>
        <v>0.56073356928153173</v>
      </c>
    </row>
    <row r="530" spans="1:32" outlineLevel="1" x14ac:dyDescent="0.35">
      <c r="A530" s="34"/>
      <c r="B530" s="34"/>
      <c r="C530" s="34"/>
      <c r="D530" s="34" t="s">
        <v>646</v>
      </c>
      <c r="E530" s="33"/>
      <c r="F530" s="34"/>
      <c r="G530" s="33"/>
      <c r="H530" s="33"/>
      <c r="I530" s="51"/>
      <c r="J530" s="52">
        <f t="shared" ref="J530:AB530" si="152">SUBTOTAL(9,J522:J529)</f>
        <v>282411665</v>
      </c>
      <c r="K530" s="52">
        <f t="shared" si="152"/>
        <v>283066333</v>
      </c>
      <c r="L530" s="52">
        <f t="shared" si="152"/>
        <v>0</v>
      </c>
      <c r="M530" s="52">
        <f t="shared" si="152"/>
        <v>0</v>
      </c>
      <c r="N530" s="52">
        <f t="shared" si="152"/>
        <v>41478457</v>
      </c>
      <c r="O530" s="52">
        <f t="shared" si="152"/>
        <v>0</v>
      </c>
      <c r="P530" s="52">
        <f t="shared" si="152"/>
        <v>0</v>
      </c>
      <c r="Q530" s="52">
        <f t="shared" si="152"/>
        <v>0</v>
      </c>
      <c r="R530" s="52">
        <f t="shared" si="152"/>
        <v>0</v>
      </c>
      <c r="S530" s="52">
        <f t="shared" si="152"/>
        <v>324544790</v>
      </c>
      <c r="T530" s="52">
        <f t="shared" si="152"/>
        <v>1064401</v>
      </c>
      <c r="U530" s="52">
        <f t="shared" si="152"/>
        <v>91059955.5</v>
      </c>
      <c r="V530" s="52">
        <f t="shared" si="152"/>
        <v>0</v>
      </c>
      <c r="W530" s="52">
        <f t="shared" si="152"/>
        <v>78782088.810000002</v>
      </c>
      <c r="X530" s="52">
        <f t="shared" si="152"/>
        <v>78782088.810000002</v>
      </c>
      <c r="Y530" s="52">
        <f t="shared" si="152"/>
        <v>108797500.45</v>
      </c>
      <c r="Z530" s="52">
        <f t="shared" si="152"/>
        <v>112159887.69</v>
      </c>
      <c r="AA530" s="52">
        <f t="shared" si="152"/>
        <v>0</v>
      </c>
      <c r="AB530" s="54">
        <f t="shared" si="152"/>
        <v>153638344.69000003</v>
      </c>
      <c r="AC530" s="55">
        <f t="shared" si="148"/>
        <v>0.27831670398612895</v>
      </c>
      <c r="AD530" s="55">
        <f t="shared" si="149"/>
        <v>0.24274642895977472</v>
      </c>
      <c r="AE530" s="55">
        <f t="shared" si="150"/>
        <v>0.28385714187554822</v>
      </c>
      <c r="AF530" s="55">
        <f t="shared" si="151"/>
        <v>0.52660357083532294</v>
      </c>
    </row>
    <row r="531" spans="1:32" outlineLevel="2" x14ac:dyDescent="0.35">
      <c r="A531" s="12" t="s">
        <v>31</v>
      </c>
      <c r="B531" s="12" t="s">
        <v>32</v>
      </c>
      <c r="C531" s="12" t="s">
        <v>80</v>
      </c>
      <c r="D531" s="12" t="s">
        <v>83</v>
      </c>
      <c r="E531" s="13"/>
      <c r="F531" s="12">
        <v>280</v>
      </c>
      <c r="G531" s="13">
        <v>2210</v>
      </c>
      <c r="H531" s="13">
        <v>3480</v>
      </c>
      <c r="I531" s="40" t="s">
        <v>222</v>
      </c>
      <c r="J531" s="47">
        <v>4215822</v>
      </c>
      <c r="K531" s="47">
        <v>4215822</v>
      </c>
      <c r="L531" s="47">
        <v>0</v>
      </c>
      <c r="M531" s="47">
        <v>0</v>
      </c>
      <c r="N531" s="47">
        <v>0</v>
      </c>
      <c r="O531" s="47">
        <v>0</v>
      </c>
      <c r="P531" s="47">
        <v>0</v>
      </c>
      <c r="Q531" s="47">
        <v>0</v>
      </c>
      <c r="R531" s="47">
        <v>0</v>
      </c>
      <c r="S531" s="47">
        <f t="shared" ref="S531:S537" si="153">+K531+N531+P531+Q531</f>
        <v>4215822</v>
      </c>
      <c r="T531" s="47">
        <v>0</v>
      </c>
      <c r="U531" s="47">
        <v>892494.4</v>
      </c>
      <c r="V531" s="47">
        <v>0</v>
      </c>
      <c r="W531" s="47">
        <v>0</v>
      </c>
      <c r="X531" s="47">
        <v>0</v>
      </c>
      <c r="Y531" s="47">
        <v>0.6</v>
      </c>
      <c r="Z531" s="47">
        <v>3323327.6</v>
      </c>
      <c r="AA531" s="47">
        <v>0</v>
      </c>
      <c r="AB531" s="15">
        <f t="shared" si="147"/>
        <v>3323327.6</v>
      </c>
      <c r="AC531" s="49">
        <f t="shared" si="148"/>
        <v>0</v>
      </c>
      <c r="AD531" s="49">
        <f t="shared" si="149"/>
        <v>0</v>
      </c>
      <c r="AE531" s="49">
        <f t="shared" si="150"/>
        <v>0.21170115816085214</v>
      </c>
      <c r="AF531" s="49">
        <f t="shared" si="151"/>
        <v>0.21170115816085214</v>
      </c>
    </row>
    <row r="532" spans="1:32" outlineLevel="2" x14ac:dyDescent="0.35">
      <c r="A532" s="12" t="s">
        <v>94</v>
      </c>
      <c r="B532" s="12" t="s">
        <v>32</v>
      </c>
      <c r="C532" s="12" t="s">
        <v>80</v>
      </c>
      <c r="D532" s="12" t="s">
        <v>83</v>
      </c>
      <c r="E532" s="13"/>
      <c r="F532" s="12">
        <v>280</v>
      </c>
      <c r="G532" s="13">
        <v>2210</v>
      </c>
      <c r="H532" s="13">
        <v>3480</v>
      </c>
      <c r="I532" s="40" t="s">
        <v>222</v>
      </c>
      <c r="J532" s="47">
        <v>49689000</v>
      </c>
      <c r="K532" s="47">
        <v>49689000</v>
      </c>
      <c r="L532" s="47">
        <v>0</v>
      </c>
      <c r="M532" s="47">
        <v>0</v>
      </c>
      <c r="N532" s="47">
        <v>0</v>
      </c>
      <c r="O532" s="47">
        <v>0</v>
      </c>
      <c r="P532" s="47">
        <v>0</v>
      </c>
      <c r="Q532" s="47">
        <v>0</v>
      </c>
      <c r="R532" s="47">
        <v>0</v>
      </c>
      <c r="S532" s="47">
        <f t="shared" si="153"/>
        <v>49689000</v>
      </c>
      <c r="T532" s="47">
        <v>0</v>
      </c>
      <c r="U532" s="47">
        <v>47890720.579999998</v>
      </c>
      <c r="V532" s="47">
        <v>0</v>
      </c>
      <c r="W532" s="47">
        <v>0</v>
      </c>
      <c r="X532" s="47">
        <v>0</v>
      </c>
      <c r="Y532" s="47">
        <v>1798279.42</v>
      </c>
      <c r="Z532" s="47">
        <v>1798279.42</v>
      </c>
      <c r="AA532" s="47">
        <v>0</v>
      </c>
      <c r="AB532" s="15">
        <f t="shared" si="147"/>
        <v>1798279.4200000018</v>
      </c>
      <c r="AC532" s="49">
        <f t="shared" si="148"/>
        <v>0</v>
      </c>
      <c r="AD532" s="49">
        <f t="shared" si="149"/>
        <v>0</v>
      </c>
      <c r="AE532" s="49">
        <f t="shared" si="150"/>
        <v>0.96380930548008614</v>
      </c>
      <c r="AF532" s="49">
        <f t="shared" si="151"/>
        <v>0.96380930548008614</v>
      </c>
    </row>
    <row r="533" spans="1:32" outlineLevel="2" x14ac:dyDescent="0.35">
      <c r="A533" s="12" t="s">
        <v>126</v>
      </c>
      <c r="B533" s="12" t="s">
        <v>127</v>
      </c>
      <c r="C533" s="12" t="s">
        <v>80</v>
      </c>
      <c r="D533" s="12" t="s">
        <v>83</v>
      </c>
      <c r="E533" s="13"/>
      <c r="F533" s="12">
        <v>280</v>
      </c>
      <c r="G533" s="13">
        <v>2210</v>
      </c>
      <c r="H533" s="13">
        <v>3480</v>
      </c>
      <c r="I533" s="40" t="s">
        <v>222</v>
      </c>
      <c r="J533" s="47">
        <v>9725000</v>
      </c>
      <c r="K533" s="47">
        <v>9725000</v>
      </c>
      <c r="L533" s="47">
        <v>0</v>
      </c>
      <c r="M533" s="47">
        <v>0</v>
      </c>
      <c r="N533" s="47">
        <v>0</v>
      </c>
      <c r="O533" s="47">
        <v>0</v>
      </c>
      <c r="P533" s="47">
        <v>0</v>
      </c>
      <c r="Q533" s="47">
        <v>0</v>
      </c>
      <c r="R533" s="47">
        <v>0</v>
      </c>
      <c r="S533" s="47">
        <f t="shared" si="153"/>
        <v>9725000</v>
      </c>
      <c r="T533" s="47">
        <v>0</v>
      </c>
      <c r="U533" s="47">
        <v>0</v>
      </c>
      <c r="V533" s="47">
        <v>0</v>
      </c>
      <c r="W533" s="47">
        <v>0</v>
      </c>
      <c r="X533" s="47">
        <v>0</v>
      </c>
      <c r="Y533" s="47">
        <v>7225000</v>
      </c>
      <c r="Z533" s="47">
        <v>9725000</v>
      </c>
      <c r="AA533" s="47">
        <v>0</v>
      </c>
      <c r="AB533" s="15">
        <f t="shared" si="147"/>
        <v>9725000</v>
      </c>
      <c r="AC533" s="49">
        <f t="shared" si="148"/>
        <v>0</v>
      </c>
      <c r="AD533" s="49">
        <f t="shared" si="149"/>
        <v>0</v>
      </c>
      <c r="AE533" s="49">
        <f t="shared" si="150"/>
        <v>0</v>
      </c>
      <c r="AF533" s="49">
        <f t="shared" si="151"/>
        <v>0</v>
      </c>
    </row>
    <row r="534" spans="1:32" outlineLevel="2" x14ac:dyDescent="0.35">
      <c r="A534" s="12" t="s">
        <v>126</v>
      </c>
      <c r="B534" s="12" t="s">
        <v>134</v>
      </c>
      <c r="C534" s="12" t="s">
        <v>80</v>
      </c>
      <c r="D534" s="12" t="s">
        <v>83</v>
      </c>
      <c r="E534" s="13"/>
      <c r="F534" s="12">
        <v>280</v>
      </c>
      <c r="G534" s="13">
        <v>2210</v>
      </c>
      <c r="H534" s="13">
        <v>3480</v>
      </c>
      <c r="I534" s="40" t="s">
        <v>222</v>
      </c>
      <c r="J534" s="47">
        <v>17465700</v>
      </c>
      <c r="K534" s="47">
        <v>0</v>
      </c>
      <c r="L534" s="47">
        <v>0</v>
      </c>
      <c r="M534" s="47">
        <v>0</v>
      </c>
      <c r="N534" s="47">
        <v>0</v>
      </c>
      <c r="O534" s="47">
        <v>0</v>
      </c>
      <c r="P534" s="47">
        <v>0</v>
      </c>
      <c r="Q534" s="47">
        <v>0</v>
      </c>
      <c r="R534" s="47">
        <v>0</v>
      </c>
      <c r="S534" s="47">
        <f t="shared" si="153"/>
        <v>0</v>
      </c>
      <c r="T534" s="47">
        <v>0</v>
      </c>
      <c r="U534" s="47">
        <v>0</v>
      </c>
      <c r="V534" s="47">
        <v>0</v>
      </c>
      <c r="W534" s="47">
        <v>0</v>
      </c>
      <c r="X534" s="47">
        <v>0</v>
      </c>
      <c r="Y534" s="47">
        <v>0</v>
      </c>
      <c r="Z534" s="47">
        <v>0</v>
      </c>
      <c r="AA534" s="47">
        <v>0</v>
      </c>
      <c r="AB534" s="15">
        <f t="shared" si="147"/>
        <v>0</v>
      </c>
      <c r="AC534" s="49">
        <f t="shared" si="148"/>
        <v>0</v>
      </c>
      <c r="AD534" s="49">
        <f t="shared" si="149"/>
        <v>0</v>
      </c>
      <c r="AE534" s="49">
        <f t="shared" si="150"/>
        <v>0</v>
      </c>
      <c r="AF534" s="49">
        <f t="shared" si="151"/>
        <v>0</v>
      </c>
    </row>
    <row r="535" spans="1:32" outlineLevel="2" x14ac:dyDescent="0.35">
      <c r="A535" s="12" t="s">
        <v>138</v>
      </c>
      <c r="B535" s="12" t="s">
        <v>32</v>
      </c>
      <c r="C535" s="12" t="s">
        <v>80</v>
      </c>
      <c r="D535" s="12" t="s">
        <v>83</v>
      </c>
      <c r="E535" s="13"/>
      <c r="F535" s="12">
        <v>280</v>
      </c>
      <c r="G535" s="13">
        <v>2210</v>
      </c>
      <c r="H535" s="13">
        <v>3480</v>
      </c>
      <c r="I535" s="40" t="s">
        <v>222</v>
      </c>
      <c r="J535" s="47">
        <v>1500000000</v>
      </c>
      <c r="K535" s="47">
        <v>1490000000</v>
      </c>
      <c r="L535" s="47">
        <v>0</v>
      </c>
      <c r="M535" s="47">
        <v>0</v>
      </c>
      <c r="N535" s="48">
        <v>-1313601515</v>
      </c>
      <c r="O535" s="47">
        <v>0</v>
      </c>
      <c r="P535" s="47">
        <v>0</v>
      </c>
      <c r="Q535" s="47">
        <v>0</v>
      </c>
      <c r="R535" s="47">
        <v>0</v>
      </c>
      <c r="S535" s="47">
        <f t="shared" si="153"/>
        <v>176398485</v>
      </c>
      <c r="T535" s="47">
        <v>0</v>
      </c>
      <c r="U535" s="47">
        <v>0</v>
      </c>
      <c r="V535" s="47">
        <v>0</v>
      </c>
      <c r="W535" s="47">
        <v>0</v>
      </c>
      <c r="X535" s="47">
        <v>0</v>
      </c>
      <c r="Y535" s="47">
        <v>0</v>
      </c>
      <c r="Z535" s="47">
        <v>1490000000</v>
      </c>
      <c r="AA535" s="47">
        <v>0</v>
      </c>
      <c r="AB535" s="15">
        <f t="shared" si="147"/>
        <v>176398485</v>
      </c>
      <c r="AC535" s="49">
        <f t="shared" si="148"/>
        <v>0</v>
      </c>
      <c r="AD535" s="49">
        <f t="shared" si="149"/>
        <v>0</v>
      </c>
      <c r="AE535" s="49">
        <f t="shared" si="150"/>
        <v>0</v>
      </c>
      <c r="AF535" s="49">
        <f t="shared" si="151"/>
        <v>0</v>
      </c>
    </row>
    <row r="536" spans="1:32" outlineLevel="2" x14ac:dyDescent="0.35">
      <c r="A536" s="12" t="s">
        <v>141</v>
      </c>
      <c r="B536" s="12" t="s">
        <v>32</v>
      </c>
      <c r="C536" s="12" t="s">
        <v>80</v>
      </c>
      <c r="D536" s="12" t="s">
        <v>83</v>
      </c>
      <c r="E536" s="13"/>
      <c r="F536" s="12">
        <v>280</v>
      </c>
      <c r="G536" s="13">
        <v>2210</v>
      </c>
      <c r="H536" s="13">
        <v>3480</v>
      </c>
      <c r="I536" s="40" t="s">
        <v>222</v>
      </c>
      <c r="J536" s="47">
        <v>211500000</v>
      </c>
      <c r="K536" s="47">
        <v>211500000</v>
      </c>
      <c r="L536" s="47">
        <v>0</v>
      </c>
      <c r="M536" s="47">
        <v>0</v>
      </c>
      <c r="N536" s="47">
        <v>0</v>
      </c>
      <c r="O536" s="47">
        <v>0</v>
      </c>
      <c r="P536" s="47">
        <v>0</v>
      </c>
      <c r="Q536" s="47">
        <v>0</v>
      </c>
      <c r="R536" s="47">
        <v>0</v>
      </c>
      <c r="S536" s="47">
        <f t="shared" si="153"/>
        <v>211500000</v>
      </c>
      <c r="T536" s="47">
        <v>204552966</v>
      </c>
      <c r="U536" s="47">
        <v>0</v>
      </c>
      <c r="V536" s="47">
        <v>0</v>
      </c>
      <c r="W536" s="47">
        <v>0</v>
      </c>
      <c r="X536" s="47">
        <v>0</v>
      </c>
      <c r="Y536" s="47">
        <v>6947034</v>
      </c>
      <c r="Z536" s="47">
        <v>6947034</v>
      </c>
      <c r="AA536" s="47">
        <v>0</v>
      </c>
      <c r="AB536" s="15">
        <f t="shared" si="147"/>
        <v>6947034</v>
      </c>
      <c r="AC536" s="49">
        <f t="shared" si="148"/>
        <v>0</v>
      </c>
      <c r="AD536" s="49">
        <f t="shared" si="149"/>
        <v>0</v>
      </c>
      <c r="AE536" s="49">
        <f t="shared" si="150"/>
        <v>0.9671535035460993</v>
      </c>
      <c r="AF536" s="49">
        <f t="shared" si="151"/>
        <v>0.9671535035460993</v>
      </c>
    </row>
    <row r="537" spans="1:32" outlineLevel="2" x14ac:dyDescent="0.35">
      <c r="A537" s="12" t="s">
        <v>142</v>
      </c>
      <c r="B537" s="12" t="s">
        <v>32</v>
      </c>
      <c r="C537" s="12" t="s">
        <v>80</v>
      </c>
      <c r="D537" s="12" t="s">
        <v>83</v>
      </c>
      <c r="E537" s="13"/>
      <c r="F537" s="12">
        <v>280</v>
      </c>
      <c r="G537" s="13">
        <v>2210</v>
      </c>
      <c r="H537" s="13">
        <v>3480</v>
      </c>
      <c r="I537" s="40" t="s">
        <v>222</v>
      </c>
      <c r="J537" s="47">
        <v>24229700</v>
      </c>
      <c r="K537" s="47">
        <v>15229700</v>
      </c>
      <c r="L537" s="47">
        <v>0</v>
      </c>
      <c r="M537" s="47">
        <v>0</v>
      </c>
      <c r="N537" s="47">
        <v>0</v>
      </c>
      <c r="O537" s="47">
        <v>0</v>
      </c>
      <c r="P537" s="47">
        <v>0</v>
      </c>
      <c r="Q537" s="47">
        <v>0</v>
      </c>
      <c r="R537" s="47">
        <v>0</v>
      </c>
      <c r="S537" s="47">
        <f t="shared" si="153"/>
        <v>15229700</v>
      </c>
      <c r="T537" s="47">
        <v>14235000</v>
      </c>
      <c r="U537" s="47">
        <v>0</v>
      </c>
      <c r="V537" s="47">
        <v>0</v>
      </c>
      <c r="W537" s="47">
        <v>0</v>
      </c>
      <c r="X537" s="47">
        <v>0</v>
      </c>
      <c r="Y537" s="47">
        <v>994700</v>
      </c>
      <c r="Z537" s="47">
        <v>994700</v>
      </c>
      <c r="AA537" s="47">
        <v>0</v>
      </c>
      <c r="AB537" s="15">
        <f t="shared" si="147"/>
        <v>994700</v>
      </c>
      <c r="AC537" s="49">
        <f t="shared" si="148"/>
        <v>0</v>
      </c>
      <c r="AD537" s="49">
        <f t="shared" si="149"/>
        <v>0</v>
      </c>
      <c r="AE537" s="49">
        <f t="shared" si="150"/>
        <v>0.93468682902486588</v>
      </c>
      <c r="AF537" s="49">
        <f t="shared" si="151"/>
        <v>0.93468682902486588</v>
      </c>
    </row>
    <row r="538" spans="1:32" outlineLevel="1" x14ac:dyDescent="0.35">
      <c r="A538" s="34"/>
      <c r="B538" s="34"/>
      <c r="C538" s="34"/>
      <c r="D538" s="34" t="s">
        <v>647</v>
      </c>
      <c r="E538" s="33"/>
      <c r="F538" s="34"/>
      <c r="G538" s="33"/>
      <c r="H538" s="33"/>
      <c r="I538" s="51"/>
      <c r="J538" s="52">
        <f t="shared" ref="J538:AB538" si="154">SUBTOTAL(9,J531:J537)</f>
        <v>1816825222</v>
      </c>
      <c r="K538" s="52">
        <f t="shared" si="154"/>
        <v>1780359522</v>
      </c>
      <c r="L538" s="52">
        <f t="shared" si="154"/>
        <v>0</v>
      </c>
      <c r="M538" s="52">
        <f t="shared" si="154"/>
        <v>0</v>
      </c>
      <c r="N538" s="52">
        <f t="shared" si="154"/>
        <v>-1313601515</v>
      </c>
      <c r="O538" s="52">
        <f t="shared" si="154"/>
        <v>0</v>
      </c>
      <c r="P538" s="52">
        <f t="shared" si="154"/>
        <v>0</v>
      </c>
      <c r="Q538" s="52">
        <f t="shared" si="154"/>
        <v>0</v>
      </c>
      <c r="R538" s="52">
        <f t="shared" si="154"/>
        <v>0</v>
      </c>
      <c r="S538" s="52">
        <f t="shared" si="154"/>
        <v>466758007</v>
      </c>
      <c r="T538" s="52">
        <f t="shared" si="154"/>
        <v>218787966</v>
      </c>
      <c r="U538" s="52">
        <f t="shared" si="154"/>
        <v>48783214.979999997</v>
      </c>
      <c r="V538" s="52">
        <f t="shared" si="154"/>
        <v>0</v>
      </c>
      <c r="W538" s="52">
        <f t="shared" si="154"/>
        <v>0</v>
      </c>
      <c r="X538" s="52">
        <f t="shared" si="154"/>
        <v>0</v>
      </c>
      <c r="Y538" s="52">
        <f t="shared" si="154"/>
        <v>16965014.02</v>
      </c>
      <c r="Z538" s="52">
        <f t="shared" si="154"/>
        <v>1512788341.02</v>
      </c>
      <c r="AA538" s="52">
        <f t="shared" si="154"/>
        <v>0</v>
      </c>
      <c r="AB538" s="54">
        <f t="shared" si="154"/>
        <v>199186826.02000001</v>
      </c>
      <c r="AC538" s="55">
        <f t="shared" si="148"/>
        <v>0</v>
      </c>
      <c r="AD538" s="55">
        <f t="shared" si="149"/>
        <v>0</v>
      </c>
      <c r="AE538" s="55">
        <f t="shared" si="150"/>
        <v>0.57325461366964825</v>
      </c>
      <c r="AF538" s="55">
        <f t="shared" si="151"/>
        <v>0.57325461366964825</v>
      </c>
    </row>
    <row r="539" spans="1:32" outlineLevel="2" x14ac:dyDescent="0.35">
      <c r="A539" s="12" t="s">
        <v>31</v>
      </c>
      <c r="B539" s="12" t="s">
        <v>32</v>
      </c>
      <c r="C539" s="12" t="s">
        <v>80</v>
      </c>
      <c r="D539" s="12" t="s">
        <v>84</v>
      </c>
      <c r="E539" s="13"/>
      <c r="F539" s="12">
        <v>280</v>
      </c>
      <c r="G539" s="13">
        <v>2210</v>
      </c>
      <c r="H539" s="13">
        <v>3480</v>
      </c>
      <c r="I539" s="40" t="s">
        <v>223</v>
      </c>
      <c r="J539" s="47">
        <v>2450400</v>
      </c>
      <c r="K539" s="47">
        <v>2450400</v>
      </c>
      <c r="L539" s="47">
        <v>0</v>
      </c>
      <c r="M539" s="47">
        <v>0</v>
      </c>
      <c r="N539" s="47">
        <v>0</v>
      </c>
      <c r="O539" s="47">
        <v>0</v>
      </c>
      <c r="P539" s="47">
        <v>0</v>
      </c>
      <c r="Q539" s="47">
        <v>0</v>
      </c>
      <c r="R539" s="47">
        <v>0</v>
      </c>
      <c r="S539" s="47">
        <f>+K539+N539+P539+Q539</f>
        <v>2450400</v>
      </c>
      <c r="T539" s="47">
        <v>0</v>
      </c>
      <c r="U539" s="47">
        <v>667911.73</v>
      </c>
      <c r="V539" s="47">
        <v>0</v>
      </c>
      <c r="W539" s="47">
        <v>180800</v>
      </c>
      <c r="X539" s="47">
        <v>180800</v>
      </c>
      <c r="Y539" s="47">
        <v>1601688.27</v>
      </c>
      <c r="Z539" s="47">
        <v>1601688.27</v>
      </c>
      <c r="AA539" s="47">
        <v>0</v>
      </c>
      <c r="AB539" s="15">
        <f t="shared" si="147"/>
        <v>1601688.27</v>
      </c>
      <c r="AC539" s="49">
        <f t="shared" si="148"/>
        <v>7.378387202089455E-2</v>
      </c>
      <c r="AD539" s="49">
        <f t="shared" si="149"/>
        <v>7.378387202089455E-2</v>
      </c>
      <c r="AE539" s="49">
        <f t="shared" si="150"/>
        <v>0.2725725310153444</v>
      </c>
      <c r="AF539" s="49">
        <f t="shared" si="151"/>
        <v>0.34635640303623894</v>
      </c>
    </row>
    <row r="540" spans="1:32" outlineLevel="2" x14ac:dyDescent="0.35">
      <c r="A540" s="12" t="s">
        <v>94</v>
      </c>
      <c r="B540" s="12" t="s">
        <v>32</v>
      </c>
      <c r="C540" s="12" t="s">
        <v>80</v>
      </c>
      <c r="D540" s="12" t="s">
        <v>84</v>
      </c>
      <c r="E540" s="13"/>
      <c r="F540" s="12">
        <v>280</v>
      </c>
      <c r="G540" s="13">
        <v>2210</v>
      </c>
      <c r="H540" s="13">
        <v>3480</v>
      </c>
      <c r="I540" s="40" t="s">
        <v>223</v>
      </c>
      <c r="J540" s="47">
        <v>1197025</v>
      </c>
      <c r="K540" s="47">
        <v>1197025</v>
      </c>
      <c r="L540" s="47">
        <v>0</v>
      </c>
      <c r="M540" s="47">
        <v>0</v>
      </c>
      <c r="N540" s="47">
        <v>0</v>
      </c>
      <c r="O540" s="47">
        <v>0</v>
      </c>
      <c r="P540" s="47">
        <v>0</v>
      </c>
      <c r="Q540" s="47">
        <v>0</v>
      </c>
      <c r="R540" s="47">
        <v>0</v>
      </c>
      <c r="S540" s="47">
        <f>+K540+N540+P540+Q540</f>
        <v>1197025</v>
      </c>
      <c r="T540" s="47">
        <v>0</v>
      </c>
      <c r="U540" s="47">
        <v>1000000</v>
      </c>
      <c r="V540" s="47">
        <v>0</v>
      </c>
      <c r="W540" s="47">
        <v>0</v>
      </c>
      <c r="X540" s="47">
        <v>0</v>
      </c>
      <c r="Y540" s="47">
        <v>197025</v>
      </c>
      <c r="Z540" s="47">
        <v>197025</v>
      </c>
      <c r="AA540" s="47">
        <v>0</v>
      </c>
      <c r="AB540" s="15">
        <f t="shared" si="147"/>
        <v>197025</v>
      </c>
      <c r="AC540" s="49">
        <f t="shared" si="148"/>
        <v>0</v>
      </c>
      <c r="AD540" s="49">
        <f t="shared" si="149"/>
        <v>0</v>
      </c>
      <c r="AE540" s="49">
        <f t="shared" si="150"/>
        <v>0.83540444017459958</v>
      </c>
      <c r="AF540" s="49">
        <f t="shared" si="151"/>
        <v>0.83540444017459958</v>
      </c>
    </row>
    <row r="541" spans="1:32" outlineLevel="2" x14ac:dyDescent="0.35">
      <c r="A541" s="12" t="s">
        <v>142</v>
      </c>
      <c r="B541" s="12" t="s">
        <v>32</v>
      </c>
      <c r="C541" s="12" t="s">
        <v>80</v>
      </c>
      <c r="D541" s="12" t="s">
        <v>84</v>
      </c>
      <c r="E541" s="13"/>
      <c r="F541" s="12">
        <v>280</v>
      </c>
      <c r="G541" s="13">
        <v>2210</v>
      </c>
      <c r="H541" s="13">
        <v>3480</v>
      </c>
      <c r="I541" s="40" t="s">
        <v>223</v>
      </c>
      <c r="J541" s="47">
        <v>2476900</v>
      </c>
      <c r="K541" s="47">
        <v>2164900</v>
      </c>
      <c r="L541" s="47">
        <v>0</v>
      </c>
      <c r="M541" s="47">
        <v>0</v>
      </c>
      <c r="N541" s="47">
        <v>0</v>
      </c>
      <c r="O541" s="47">
        <v>0</v>
      </c>
      <c r="P541" s="47">
        <v>0</v>
      </c>
      <c r="Q541" s="47">
        <v>0</v>
      </c>
      <c r="R541" s="47">
        <v>0</v>
      </c>
      <c r="S541" s="47">
        <f>+K541+N541+P541+Q541</f>
        <v>2164900</v>
      </c>
      <c r="T541" s="47">
        <v>0</v>
      </c>
      <c r="U541" s="47">
        <v>0</v>
      </c>
      <c r="V541" s="47">
        <v>0</v>
      </c>
      <c r="W541" s="47">
        <v>1961520</v>
      </c>
      <c r="X541" s="47">
        <v>1961520</v>
      </c>
      <c r="Y541" s="47">
        <v>0</v>
      </c>
      <c r="Z541" s="47">
        <v>203380</v>
      </c>
      <c r="AA541" s="47">
        <v>0</v>
      </c>
      <c r="AB541" s="15">
        <f t="shared" si="147"/>
        <v>203380</v>
      </c>
      <c r="AC541" s="49">
        <f t="shared" si="148"/>
        <v>0.90605570696106053</v>
      </c>
      <c r="AD541" s="49">
        <f t="shared" si="149"/>
        <v>0.90605570696106053</v>
      </c>
      <c r="AE541" s="49">
        <f t="shared" si="150"/>
        <v>0</v>
      </c>
      <c r="AF541" s="49">
        <f t="shared" si="151"/>
        <v>0.90605570696106053</v>
      </c>
    </row>
    <row r="542" spans="1:32" outlineLevel="1" x14ac:dyDescent="0.35">
      <c r="A542" s="34"/>
      <c r="B542" s="34"/>
      <c r="C542" s="34"/>
      <c r="D542" s="34" t="s">
        <v>648</v>
      </c>
      <c r="E542" s="33"/>
      <c r="F542" s="34"/>
      <c r="G542" s="33"/>
      <c r="H542" s="33"/>
      <c r="I542" s="51"/>
      <c r="J542" s="52">
        <f t="shared" ref="J542:AB542" si="155">SUBTOTAL(9,J539:J541)</f>
        <v>6124325</v>
      </c>
      <c r="K542" s="52">
        <f t="shared" si="155"/>
        <v>5812325</v>
      </c>
      <c r="L542" s="52">
        <f t="shared" si="155"/>
        <v>0</v>
      </c>
      <c r="M542" s="52">
        <f t="shared" si="155"/>
        <v>0</v>
      </c>
      <c r="N542" s="52">
        <f t="shared" si="155"/>
        <v>0</v>
      </c>
      <c r="O542" s="52">
        <f t="shared" si="155"/>
        <v>0</v>
      </c>
      <c r="P542" s="52">
        <f t="shared" si="155"/>
        <v>0</v>
      </c>
      <c r="Q542" s="52">
        <f t="shared" si="155"/>
        <v>0</v>
      </c>
      <c r="R542" s="52">
        <f t="shared" si="155"/>
        <v>0</v>
      </c>
      <c r="S542" s="52">
        <f t="shared" si="155"/>
        <v>5812325</v>
      </c>
      <c r="T542" s="52">
        <f t="shared" si="155"/>
        <v>0</v>
      </c>
      <c r="U542" s="52">
        <f t="shared" si="155"/>
        <v>1667911.73</v>
      </c>
      <c r="V542" s="52">
        <f t="shared" si="155"/>
        <v>0</v>
      </c>
      <c r="W542" s="52">
        <f t="shared" si="155"/>
        <v>2142320</v>
      </c>
      <c r="X542" s="52">
        <f t="shared" si="155"/>
        <v>2142320</v>
      </c>
      <c r="Y542" s="52">
        <f t="shared" si="155"/>
        <v>1798713.27</v>
      </c>
      <c r="Z542" s="52">
        <f t="shared" si="155"/>
        <v>2002093.27</v>
      </c>
      <c r="AA542" s="52">
        <f t="shared" si="155"/>
        <v>0</v>
      </c>
      <c r="AB542" s="54">
        <f t="shared" si="155"/>
        <v>2002093.27</v>
      </c>
      <c r="AC542" s="55">
        <f t="shared" si="148"/>
        <v>0.36858227989659903</v>
      </c>
      <c r="AD542" s="55">
        <f t="shared" si="149"/>
        <v>0.36858227989659903</v>
      </c>
      <c r="AE542" s="55">
        <f t="shared" si="150"/>
        <v>0.28696119539082898</v>
      </c>
      <c r="AF542" s="55">
        <f t="shared" si="151"/>
        <v>0.65554347528742807</v>
      </c>
    </row>
    <row r="543" spans="1:32" outlineLevel="2" x14ac:dyDescent="0.35">
      <c r="A543" s="12" t="s">
        <v>126</v>
      </c>
      <c r="B543" s="12" t="s">
        <v>128</v>
      </c>
      <c r="C543" s="12" t="s">
        <v>80</v>
      </c>
      <c r="D543" s="12" t="s">
        <v>130</v>
      </c>
      <c r="E543" s="13"/>
      <c r="F543" s="12">
        <v>280</v>
      </c>
      <c r="G543" s="13">
        <v>2210</v>
      </c>
      <c r="H543" s="13">
        <v>3480</v>
      </c>
      <c r="I543" s="40" t="s">
        <v>282</v>
      </c>
      <c r="J543" s="47">
        <v>301200000</v>
      </c>
      <c r="K543" s="47">
        <v>310246285.60000002</v>
      </c>
      <c r="L543" s="47">
        <v>0</v>
      </c>
      <c r="M543" s="47">
        <v>0</v>
      </c>
      <c r="N543" s="47">
        <v>0</v>
      </c>
      <c r="O543" s="47">
        <v>0</v>
      </c>
      <c r="P543" s="47">
        <v>0</v>
      </c>
      <c r="Q543" s="47">
        <v>0</v>
      </c>
      <c r="R543" s="47">
        <v>0</v>
      </c>
      <c r="S543" s="47">
        <f>+K543+N543+P543+Q543</f>
        <v>310246285.60000002</v>
      </c>
      <c r="T543" s="47">
        <v>36874990</v>
      </c>
      <c r="U543" s="47">
        <v>233854668.71000001</v>
      </c>
      <c r="V543" s="47">
        <v>0</v>
      </c>
      <c r="W543" s="47">
        <v>22035000</v>
      </c>
      <c r="X543" s="47">
        <v>22035000</v>
      </c>
      <c r="Y543" s="47">
        <v>17481626.890000001</v>
      </c>
      <c r="Z543" s="47">
        <v>17481626.890000001</v>
      </c>
      <c r="AA543" s="47">
        <v>0</v>
      </c>
      <c r="AB543" s="15">
        <f t="shared" si="147"/>
        <v>17481626.890000015</v>
      </c>
      <c r="AC543" s="49">
        <f t="shared" si="148"/>
        <v>7.1024218573271444E-2</v>
      </c>
      <c r="AD543" s="49">
        <f t="shared" si="149"/>
        <v>7.1024218573271444E-2</v>
      </c>
      <c r="AE543" s="49">
        <f t="shared" si="150"/>
        <v>0.87262820306268318</v>
      </c>
      <c r="AF543" s="49">
        <f t="shared" si="151"/>
        <v>0.94365242163595464</v>
      </c>
    </row>
    <row r="544" spans="1:32" outlineLevel="2" x14ac:dyDescent="0.35">
      <c r="A544" s="12" t="s">
        <v>126</v>
      </c>
      <c r="B544" s="12" t="s">
        <v>134</v>
      </c>
      <c r="C544" s="12" t="s">
        <v>80</v>
      </c>
      <c r="D544" s="12" t="s">
        <v>130</v>
      </c>
      <c r="E544" s="13"/>
      <c r="F544" s="12">
        <v>280</v>
      </c>
      <c r="G544" s="13">
        <v>2210</v>
      </c>
      <c r="H544" s="13">
        <v>3480</v>
      </c>
      <c r="I544" s="40" t="s">
        <v>282</v>
      </c>
      <c r="J544" s="47">
        <v>0</v>
      </c>
      <c r="K544" s="47">
        <v>30956915</v>
      </c>
      <c r="L544" s="47">
        <v>0</v>
      </c>
      <c r="M544" s="47">
        <v>0</v>
      </c>
      <c r="N544" s="47">
        <v>0</v>
      </c>
      <c r="O544" s="47">
        <v>0</v>
      </c>
      <c r="P544" s="47">
        <v>0</v>
      </c>
      <c r="Q544" s="47">
        <v>0</v>
      </c>
      <c r="R544" s="47">
        <v>0</v>
      </c>
      <c r="S544" s="47">
        <f>+K544+N544+P544+Q544</f>
        <v>30956915</v>
      </c>
      <c r="T544" s="47">
        <v>0</v>
      </c>
      <c r="U544" s="47">
        <v>0</v>
      </c>
      <c r="V544" s="47">
        <v>0</v>
      </c>
      <c r="W544" s="47">
        <v>30956915</v>
      </c>
      <c r="X544" s="47">
        <v>30956915</v>
      </c>
      <c r="Y544" s="47">
        <v>0</v>
      </c>
      <c r="Z544" s="47">
        <v>0</v>
      </c>
      <c r="AA544" s="47">
        <v>0</v>
      </c>
      <c r="AB544" s="15">
        <f t="shared" si="147"/>
        <v>0</v>
      </c>
      <c r="AC544" s="49">
        <f t="shared" si="148"/>
        <v>1</v>
      </c>
      <c r="AD544" s="49">
        <f t="shared" si="149"/>
        <v>1</v>
      </c>
      <c r="AE544" s="49">
        <f t="shared" si="150"/>
        <v>0</v>
      </c>
      <c r="AF544" s="49">
        <f t="shared" si="151"/>
        <v>1</v>
      </c>
    </row>
    <row r="545" spans="1:32" outlineLevel="2" x14ac:dyDescent="0.35">
      <c r="A545" s="12" t="s">
        <v>136</v>
      </c>
      <c r="B545" s="12" t="s">
        <v>32</v>
      </c>
      <c r="C545" s="12" t="s">
        <v>80</v>
      </c>
      <c r="D545" s="12" t="s">
        <v>130</v>
      </c>
      <c r="E545" s="13"/>
      <c r="F545" s="12">
        <v>280</v>
      </c>
      <c r="G545" s="13">
        <v>2210</v>
      </c>
      <c r="H545" s="13">
        <v>3480</v>
      </c>
      <c r="I545" s="40" t="s">
        <v>282</v>
      </c>
      <c r="J545" s="47">
        <v>2170658187</v>
      </c>
      <c r="K545" s="47">
        <v>2970658187</v>
      </c>
      <c r="L545" s="47">
        <v>0</v>
      </c>
      <c r="M545" s="47">
        <v>0</v>
      </c>
      <c r="N545" s="47">
        <v>0</v>
      </c>
      <c r="O545" s="47">
        <v>0</v>
      </c>
      <c r="P545" s="47">
        <v>0</v>
      </c>
      <c r="Q545" s="47">
        <v>0</v>
      </c>
      <c r="R545" s="47">
        <v>0</v>
      </c>
      <c r="S545" s="47">
        <f>+K545+N545+P545+Q545</f>
        <v>2970658187</v>
      </c>
      <c r="T545" s="47">
        <v>0</v>
      </c>
      <c r="U545" s="47">
        <v>2619949046.1500001</v>
      </c>
      <c r="V545" s="47">
        <v>119351063.47</v>
      </c>
      <c r="W545" s="47">
        <v>175156154.75</v>
      </c>
      <c r="X545" s="47">
        <v>175156154.75</v>
      </c>
      <c r="Y545" s="47">
        <v>56201922.630000003</v>
      </c>
      <c r="Z545" s="47">
        <v>56201922.630000003</v>
      </c>
      <c r="AA545" s="47">
        <v>0</v>
      </c>
      <c r="AB545" s="15">
        <f t="shared" si="147"/>
        <v>56201922.629999906</v>
      </c>
      <c r="AC545" s="49">
        <f t="shared" si="148"/>
        <v>5.8962069590000929E-2</v>
      </c>
      <c r="AD545" s="49">
        <f t="shared" si="149"/>
        <v>5.8962069590000929E-2</v>
      </c>
      <c r="AE545" s="49">
        <f t="shared" si="150"/>
        <v>0.922118916813636</v>
      </c>
      <c r="AF545" s="49">
        <f t="shared" si="151"/>
        <v>0.98108098640363695</v>
      </c>
    </row>
    <row r="546" spans="1:32" outlineLevel="2" x14ac:dyDescent="0.35">
      <c r="A546" s="12" t="s">
        <v>138</v>
      </c>
      <c r="B546" s="12" t="s">
        <v>32</v>
      </c>
      <c r="C546" s="12" t="s">
        <v>80</v>
      </c>
      <c r="D546" s="12" t="s">
        <v>130</v>
      </c>
      <c r="E546" s="13"/>
      <c r="F546" s="12">
        <v>280</v>
      </c>
      <c r="G546" s="13">
        <v>2210</v>
      </c>
      <c r="H546" s="13">
        <v>3480</v>
      </c>
      <c r="I546" s="40" t="s">
        <v>282</v>
      </c>
      <c r="J546" s="47">
        <v>1241000000</v>
      </c>
      <c r="K546" s="47">
        <v>1241000000</v>
      </c>
      <c r="L546" s="47">
        <v>0</v>
      </c>
      <c r="M546" s="47">
        <v>0</v>
      </c>
      <c r="N546" s="48">
        <v>-1241000000</v>
      </c>
      <c r="O546" s="47">
        <v>0</v>
      </c>
      <c r="P546" s="47">
        <v>0</v>
      </c>
      <c r="Q546" s="47">
        <v>0</v>
      </c>
      <c r="R546" s="47">
        <v>0</v>
      </c>
      <c r="S546" s="47">
        <f>+K546+N546+P546+Q546</f>
        <v>0</v>
      </c>
      <c r="T546" s="47">
        <v>0</v>
      </c>
      <c r="U546" s="47">
        <v>0</v>
      </c>
      <c r="V546" s="47">
        <v>0</v>
      </c>
      <c r="W546" s="47">
        <v>0</v>
      </c>
      <c r="X546" s="47">
        <v>0</v>
      </c>
      <c r="Y546" s="47">
        <v>0</v>
      </c>
      <c r="Z546" s="47">
        <v>1241000000</v>
      </c>
      <c r="AA546" s="47">
        <v>0</v>
      </c>
      <c r="AB546" s="15">
        <f t="shared" si="147"/>
        <v>0</v>
      </c>
      <c r="AC546" s="49">
        <f t="shared" si="148"/>
        <v>0</v>
      </c>
      <c r="AD546" s="49">
        <f t="shared" si="149"/>
        <v>0</v>
      </c>
      <c r="AE546" s="49">
        <f t="shared" si="150"/>
        <v>0</v>
      </c>
      <c r="AF546" s="49">
        <f t="shared" si="151"/>
        <v>0</v>
      </c>
    </row>
    <row r="547" spans="1:32" outlineLevel="1" x14ac:dyDescent="0.35">
      <c r="A547" s="34"/>
      <c r="B547" s="34"/>
      <c r="C547" s="34"/>
      <c r="D547" s="34" t="s">
        <v>649</v>
      </c>
      <c r="E547" s="33"/>
      <c r="F547" s="34"/>
      <c r="G547" s="33"/>
      <c r="H547" s="33"/>
      <c r="I547" s="51"/>
      <c r="J547" s="52">
        <f t="shared" ref="J547:AB547" si="156">SUBTOTAL(9,J543:J546)</f>
        <v>3712858187</v>
      </c>
      <c r="K547" s="52">
        <f t="shared" si="156"/>
        <v>4552861387.6000004</v>
      </c>
      <c r="L547" s="52">
        <f t="shared" si="156"/>
        <v>0</v>
      </c>
      <c r="M547" s="52">
        <f t="shared" si="156"/>
        <v>0</v>
      </c>
      <c r="N547" s="53">
        <f t="shared" si="156"/>
        <v>-1241000000</v>
      </c>
      <c r="O547" s="52">
        <f t="shared" si="156"/>
        <v>0</v>
      </c>
      <c r="P547" s="52">
        <f t="shared" si="156"/>
        <v>0</v>
      </c>
      <c r="Q547" s="52">
        <f t="shared" si="156"/>
        <v>0</v>
      </c>
      <c r="R547" s="52">
        <f t="shared" si="156"/>
        <v>0</v>
      </c>
      <c r="S547" s="52">
        <f t="shared" si="156"/>
        <v>3311861387.5999999</v>
      </c>
      <c r="T547" s="52">
        <f t="shared" si="156"/>
        <v>36874990</v>
      </c>
      <c r="U547" s="52">
        <f t="shared" si="156"/>
        <v>2853803714.8600001</v>
      </c>
      <c r="V547" s="52">
        <f t="shared" si="156"/>
        <v>119351063.47</v>
      </c>
      <c r="W547" s="52">
        <f t="shared" si="156"/>
        <v>228148069.75</v>
      </c>
      <c r="X547" s="52">
        <f t="shared" si="156"/>
        <v>228148069.75</v>
      </c>
      <c r="Y547" s="52">
        <f t="shared" si="156"/>
        <v>73683549.520000011</v>
      </c>
      <c r="Z547" s="52">
        <f t="shared" si="156"/>
        <v>1314683549.52</v>
      </c>
      <c r="AA547" s="52">
        <f t="shared" si="156"/>
        <v>0</v>
      </c>
      <c r="AB547" s="54">
        <f t="shared" si="156"/>
        <v>73683549.519999921</v>
      </c>
      <c r="AC547" s="55">
        <f t="shared" si="148"/>
        <v>5.0110919337754356E-2</v>
      </c>
      <c r="AD547" s="55">
        <f t="shared" si="149"/>
        <v>6.8888169838331195E-2</v>
      </c>
      <c r="AE547" s="55">
        <f t="shared" si="150"/>
        <v>0.90886345050547912</v>
      </c>
      <c r="AF547" s="55">
        <f t="shared" si="151"/>
        <v>0.97775162034381036</v>
      </c>
    </row>
    <row r="548" spans="1:32" outlineLevel="2" x14ac:dyDescent="0.35">
      <c r="A548" s="12" t="s">
        <v>31</v>
      </c>
      <c r="B548" s="12" t="s">
        <v>32</v>
      </c>
      <c r="C548" s="12" t="s">
        <v>80</v>
      </c>
      <c r="D548" s="12" t="s">
        <v>85</v>
      </c>
      <c r="E548" s="13"/>
      <c r="F548" s="12">
        <v>280</v>
      </c>
      <c r="G548" s="13">
        <v>2210</v>
      </c>
      <c r="H548" s="13">
        <v>3480</v>
      </c>
      <c r="I548" s="40" t="s">
        <v>224</v>
      </c>
      <c r="J548" s="47">
        <v>741838</v>
      </c>
      <c r="K548" s="47">
        <v>741838</v>
      </c>
      <c r="L548" s="47">
        <v>0</v>
      </c>
      <c r="M548" s="47">
        <v>0</v>
      </c>
      <c r="N548" s="47">
        <v>0</v>
      </c>
      <c r="O548" s="47">
        <v>0</v>
      </c>
      <c r="P548" s="47">
        <v>0</v>
      </c>
      <c r="Q548" s="47">
        <v>0</v>
      </c>
      <c r="R548" s="47">
        <v>0</v>
      </c>
      <c r="S548" s="47">
        <f>+K548+N548+P548+Q548</f>
        <v>741838</v>
      </c>
      <c r="T548" s="47">
        <v>0</v>
      </c>
      <c r="U548" s="47">
        <v>167099.88</v>
      </c>
      <c r="V548" s="47">
        <v>0</v>
      </c>
      <c r="W548" s="47">
        <v>0</v>
      </c>
      <c r="X548" s="47">
        <v>0</v>
      </c>
      <c r="Y548" s="47">
        <v>574738.12</v>
      </c>
      <c r="Z548" s="47">
        <v>574738.12</v>
      </c>
      <c r="AA548" s="47">
        <v>0</v>
      </c>
      <c r="AB548" s="15">
        <f t="shared" si="147"/>
        <v>574738.12</v>
      </c>
      <c r="AC548" s="49">
        <f t="shared" si="148"/>
        <v>0</v>
      </c>
      <c r="AD548" s="49">
        <f t="shared" si="149"/>
        <v>0</v>
      </c>
      <c r="AE548" s="49">
        <f t="shared" si="150"/>
        <v>0.2252511734367881</v>
      </c>
      <c r="AF548" s="49">
        <f t="shared" si="151"/>
        <v>0.2252511734367881</v>
      </c>
    </row>
    <row r="549" spans="1:32" outlineLevel="2" x14ac:dyDescent="0.35">
      <c r="A549" s="12" t="s">
        <v>94</v>
      </c>
      <c r="B549" s="12" t="s">
        <v>32</v>
      </c>
      <c r="C549" s="12" t="s">
        <v>80</v>
      </c>
      <c r="D549" s="12" t="s">
        <v>85</v>
      </c>
      <c r="E549" s="13"/>
      <c r="F549" s="12">
        <v>280</v>
      </c>
      <c r="G549" s="13">
        <v>2210</v>
      </c>
      <c r="H549" s="13">
        <v>3480</v>
      </c>
      <c r="I549" s="40" t="s">
        <v>224</v>
      </c>
      <c r="J549" s="47">
        <v>31600000</v>
      </c>
      <c r="K549" s="47">
        <v>31600000</v>
      </c>
      <c r="L549" s="47">
        <v>0</v>
      </c>
      <c r="M549" s="47">
        <v>0</v>
      </c>
      <c r="N549" s="47">
        <v>0</v>
      </c>
      <c r="O549" s="47">
        <v>0</v>
      </c>
      <c r="P549" s="47">
        <v>0</v>
      </c>
      <c r="Q549" s="47">
        <v>0</v>
      </c>
      <c r="R549" s="47">
        <v>0</v>
      </c>
      <c r="S549" s="47">
        <f>+K549+N549+P549+Q549</f>
        <v>31600000</v>
      </c>
      <c r="T549" s="47">
        <v>197616</v>
      </c>
      <c r="U549" s="47">
        <v>545096.56000000006</v>
      </c>
      <c r="V549" s="47">
        <v>0</v>
      </c>
      <c r="W549" s="47">
        <v>202270</v>
      </c>
      <c r="X549" s="47">
        <v>202270</v>
      </c>
      <c r="Y549" s="47">
        <v>30655017.440000001</v>
      </c>
      <c r="Z549" s="47">
        <v>30655017.440000001</v>
      </c>
      <c r="AA549" s="47">
        <v>0</v>
      </c>
      <c r="AB549" s="15">
        <f t="shared" si="147"/>
        <v>30655017.440000001</v>
      </c>
      <c r="AC549" s="49">
        <f t="shared" si="148"/>
        <v>6.4009493670886073E-3</v>
      </c>
      <c r="AD549" s="49">
        <f t="shared" si="149"/>
        <v>6.4009493670886073E-3</v>
      </c>
      <c r="AE549" s="49">
        <f t="shared" si="150"/>
        <v>2.3503562025316456E-2</v>
      </c>
      <c r="AF549" s="49">
        <f t="shared" si="151"/>
        <v>2.9904511392405062E-2</v>
      </c>
    </row>
    <row r="550" spans="1:32" outlineLevel="2" x14ac:dyDescent="0.35">
      <c r="A550" s="12" t="s">
        <v>126</v>
      </c>
      <c r="B550" s="12" t="s">
        <v>134</v>
      </c>
      <c r="C550" s="12" t="s">
        <v>80</v>
      </c>
      <c r="D550" s="12" t="s">
        <v>85</v>
      </c>
      <c r="E550" s="13"/>
      <c r="F550" s="12">
        <v>280</v>
      </c>
      <c r="G550" s="13">
        <v>2210</v>
      </c>
      <c r="H550" s="13">
        <v>3480</v>
      </c>
      <c r="I550" s="40" t="s">
        <v>224</v>
      </c>
      <c r="J550" s="47">
        <v>45000</v>
      </c>
      <c r="K550" s="47">
        <v>0</v>
      </c>
      <c r="L550" s="47">
        <v>0</v>
      </c>
      <c r="M550" s="47">
        <v>0</v>
      </c>
      <c r="N550" s="47">
        <v>0</v>
      </c>
      <c r="O550" s="47">
        <v>0</v>
      </c>
      <c r="P550" s="47">
        <v>0</v>
      </c>
      <c r="Q550" s="47">
        <v>0</v>
      </c>
      <c r="R550" s="47">
        <v>0</v>
      </c>
      <c r="S550" s="47">
        <f>+K550+N550+P550+Q550</f>
        <v>0</v>
      </c>
      <c r="T550" s="47">
        <v>0</v>
      </c>
      <c r="U550" s="47">
        <v>0</v>
      </c>
      <c r="V550" s="47">
        <v>0</v>
      </c>
      <c r="W550" s="47">
        <v>0</v>
      </c>
      <c r="X550" s="47">
        <v>0</v>
      </c>
      <c r="Y550" s="47">
        <v>0</v>
      </c>
      <c r="Z550" s="47">
        <v>0</v>
      </c>
      <c r="AA550" s="47">
        <v>0</v>
      </c>
      <c r="AB550" s="15">
        <f t="shared" si="147"/>
        <v>0</v>
      </c>
      <c r="AC550" s="49">
        <f t="shared" si="148"/>
        <v>0</v>
      </c>
      <c r="AD550" s="49">
        <f t="shared" si="149"/>
        <v>0</v>
      </c>
      <c r="AE550" s="49">
        <f t="shared" si="150"/>
        <v>0</v>
      </c>
      <c r="AF550" s="49">
        <f t="shared" si="151"/>
        <v>0</v>
      </c>
    </row>
    <row r="551" spans="1:32" outlineLevel="2" x14ac:dyDescent="0.35">
      <c r="A551" s="12" t="s">
        <v>142</v>
      </c>
      <c r="B551" s="12" t="s">
        <v>32</v>
      </c>
      <c r="C551" s="12" t="s">
        <v>80</v>
      </c>
      <c r="D551" s="12" t="s">
        <v>85</v>
      </c>
      <c r="E551" s="13"/>
      <c r="F551" s="12">
        <v>280</v>
      </c>
      <c r="G551" s="13">
        <v>2210</v>
      </c>
      <c r="H551" s="13">
        <v>3480</v>
      </c>
      <c r="I551" s="40" t="s">
        <v>224</v>
      </c>
      <c r="J551" s="47">
        <v>41292903</v>
      </c>
      <c r="K551" s="47">
        <v>41292903</v>
      </c>
      <c r="L551" s="47">
        <v>0</v>
      </c>
      <c r="M551" s="47">
        <v>0</v>
      </c>
      <c r="N551" s="47">
        <v>0</v>
      </c>
      <c r="O551" s="47">
        <v>0</v>
      </c>
      <c r="P551" s="47">
        <v>0</v>
      </c>
      <c r="Q551" s="47">
        <v>0</v>
      </c>
      <c r="R551" s="47">
        <v>0</v>
      </c>
      <c r="S551" s="47">
        <f>+K551+N551+P551+Q551</f>
        <v>41292903</v>
      </c>
      <c r="T551" s="47">
        <v>15024688</v>
      </c>
      <c r="U551" s="47">
        <v>0</v>
      </c>
      <c r="V551" s="47">
        <v>0</v>
      </c>
      <c r="W551" s="47">
        <v>20599535.260000002</v>
      </c>
      <c r="X551" s="47">
        <v>20599535.260000002</v>
      </c>
      <c r="Y551" s="47">
        <v>5668679.7400000002</v>
      </c>
      <c r="Z551" s="47">
        <v>5668679.7400000002</v>
      </c>
      <c r="AA551" s="47">
        <v>0</v>
      </c>
      <c r="AB551" s="15">
        <f t="shared" si="147"/>
        <v>5668679.7399999984</v>
      </c>
      <c r="AC551" s="49">
        <f t="shared" si="148"/>
        <v>0.49886381831764171</v>
      </c>
      <c r="AD551" s="49">
        <f t="shared" si="149"/>
        <v>0.49886381831764171</v>
      </c>
      <c r="AE551" s="49">
        <f t="shared" si="150"/>
        <v>0.36385642346337338</v>
      </c>
      <c r="AF551" s="49">
        <f t="shared" si="151"/>
        <v>0.86272024178101514</v>
      </c>
    </row>
    <row r="552" spans="1:32" outlineLevel="1" x14ac:dyDescent="0.35">
      <c r="A552" s="34"/>
      <c r="B552" s="34"/>
      <c r="C552" s="34"/>
      <c r="D552" s="34" t="s">
        <v>650</v>
      </c>
      <c r="E552" s="33"/>
      <c r="F552" s="34"/>
      <c r="G552" s="33"/>
      <c r="H552" s="33"/>
      <c r="I552" s="51"/>
      <c r="J552" s="52">
        <f t="shared" ref="J552:AB552" si="157">SUBTOTAL(9,J548:J551)</f>
        <v>73679741</v>
      </c>
      <c r="K552" s="52">
        <f t="shared" si="157"/>
        <v>73634741</v>
      </c>
      <c r="L552" s="52">
        <f t="shared" si="157"/>
        <v>0</v>
      </c>
      <c r="M552" s="52">
        <f t="shared" si="157"/>
        <v>0</v>
      </c>
      <c r="N552" s="52">
        <f t="shared" si="157"/>
        <v>0</v>
      </c>
      <c r="O552" s="52">
        <f t="shared" si="157"/>
        <v>0</v>
      </c>
      <c r="P552" s="52">
        <f t="shared" si="157"/>
        <v>0</v>
      </c>
      <c r="Q552" s="52">
        <f t="shared" si="157"/>
        <v>0</v>
      </c>
      <c r="R552" s="52">
        <f t="shared" si="157"/>
        <v>0</v>
      </c>
      <c r="S552" s="52">
        <f t="shared" si="157"/>
        <v>73634741</v>
      </c>
      <c r="T552" s="52">
        <f t="shared" si="157"/>
        <v>15222304</v>
      </c>
      <c r="U552" s="52">
        <f t="shared" si="157"/>
        <v>712196.44000000006</v>
      </c>
      <c r="V552" s="52">
        <f t="shared" si="157"/>
        <v>0</v>
      </c>
      <c r="W552" s="52">
        <f t="shared" si="157"/>
        <v>20801805.260000002</v>
      </c>
      <c r="X552" s="52">
        <f t="shared" si="157"/>
        <v>20801805.260000002</v>
      </c>
      <c r="Y552" s="52">
        <f t="shared" si="157"/>
        <v>36898435.300000004</v>
      </c>
      <c r="Z552" s="52">
        <f t="shared" si="157"/>
        <v>36898435.300000004</v>
      </c>
      <c r="AA552" s="52">
        <f t="shared" si="157"/>
        <v>0</v>
      </c>
      <c r="AB552" s="54">
        <f t="shared" si="157"/>
        <v>36898435.299999997</v>
      </c>
      <c r="AC552" s="55">
        <f t="shared" si="148"/>
        <v>0.28249987679049487</v>
      </c>
      <c r="AD552" s="55">
        <f t="shared" si="149"/>
        <v>0.28249987679049487</v>
      </c>
      <c r="AE552" s="55">
        <f t="shared" si="150"/>
        <v>0.21639921895019634</v>
      </c>
      <c r="AF552" s="55">
        <f t="shared" si="151"/>
        <v>0.49889909574069125</v>
      </c>
    </row>
    <row r="553" spans="1:32" ht="27" outlineLevel="2" x14ac:dyDescent="0.35">
      <c r="A553" s="12" t="s">
        <v>136</v>
      </c>
      <c r="B553" s="12" t="s">
        <v>32</v>
      </c>
      <c r="C553" s="12" t="s">
        <v>80</v>
      </c>
      <c r="D553" s="12" t="s">
        <v>137</v>
      </c>
      <c r="E553" s="13"/>
      <c r="F553" s="12">
        <v>280</v>
      </c>
      <c r="G553" s="13">
        <v>2110</v>
      </c>
      <c r="H553" s="13">
        <v>3480</v>
      </c>
      <c r="I553" s="40" t="s">
        <v>301</v>
      </c>
      <c r="J553" s="47">
        <v>4000000000</v>
      </c>
      <c r="K553" s="47">
        <v>3200000000</v>
      </c>
      <c r="L553" s="47">
        <v>0</v>
      </c>
      <c r="M553" s="47">
        <v>0</v>
      </c>
      <c r="N553" s="47">
        <v>0</v>
      </c>
      <c r="O553" s="47">
        <v>0</v>
      </c>
      <c r="P553" s="47">
        <v>0</v>
      </c>
      <c r="Q553" s="47">
        <v>0</v>
      </c>
      <c r="R553" s="47">
        <v>0</v>
      </c>
      <c r="S553" s="47">
        <f>+K553+N553+P553+Q553</f>
        <v>3200000000</v>
      </c>
      <c r="T553" s="47">
        <v>0</v>
      </c>
      <c r="U553" s="47">
        <v>912194097.92999995</v>
      </c>
      <c r="V553" s="47">
        <v>0</v>
      </c>
      <c r="W553" s="47">
        <v>320726609.07999998</v>
      </c>
      <c r="X553" s="47">
        <v>320726609.07999998</v>
      </c>
      <c r="Y553" s="47">
        <v>1967079292.99</v>
      </c>
      <c r="Z553" s="47">
        <v>1967079292.99</v>
      </c>
      <c r="AA553" s="47">
        <v>0</v>
      </c>
      <c r="AB553" s="15">
        <f t="shared" si="147"/>
        <v>1967079292.9900002</v>
      </c>
      <c r="AC553" s="49">
        <f t="shared" si="148"/>
        <v>0.10022706533749999</v>
      </c>
      <c r="AD553" s="49">
        <f t="shared" si="149"/>
        <v>0.10022706533749999</v>
      </c>
      <c r="AE553" s="49">
        <f t="shared" si="150"/>
        <v>0.28506065560312499</v>
      </c>
      <c r="AF553" s="49">
        <f t="shared" si="151"/>
        <v>0.38528772094062497</v>
      </c>
    </row>
    <row r="554" spans="1:32" outlineLevel="1" x14ac:dyDescent="0.35">
      <c r="A554" s="34"/>
      <c r="B554" s="34"/>
      <c r="C554" s="34"/>
      <c r="D554" s="34" t="s">
        <v>651</v>
      </c>
      <c r="E554" s="33"/>
      <c r="F554" s="34"/>
      <c r="G554" s="33"/>
      <c r="H554" s="33"/>
      <c r="I554" s="51"/>
      <c r="J554" s="52">
        <f t="shared" ref="J554:AB554" si="158">SUBTOTAL(9,J553:J553)</f>
        <v>4000000000</v>
      </c>
      <c r="K554" s="52">
        <f t="shared" si="158"/>
        <v>3200000000</v>
      </c>
      <c r="L554" s="52">
        <f t="shared" si="158"/>
        <v>0</v>
      </c>
      <c r="M554" s="52">
        <f t="shared" si="158"/>
        <v>0</v>
      </c>
      <c r="N554" s="52">
        <f t="shared" si="158"/>
        <v>0</v>
      </c>
      <c r="O554" s="52">
        <f t="shared" si="158"/>
        <v>0</v>
      </c>
      <c r="P554" s="52">
        <f t="shared" si="158"/>
        <v>0</v>
      </c>
      <c r="Q554" s="52">
        <f t="shared" si="158"/>
        <v>0</v>
      </c>
      <c r="R554" s="52">
        <f t="shared" si="158"/>
        <v>0</v>
      </c>
      <c r="S554" s="52">
        <f t="shared" si="158"/>
        <v>3200000000</v>
      </c>
      <c r="T554" s="52">
        <f t="shared" si="158"/>
        <v>0</v>
      </c>
      <c r="U554" s="52">
        <f t="shared" si="158"/>
        <v>912194097.92999995</v>
      </c>
      <c r="V554" s="52">
        <f t="shared" si="158"/>
        <v>0</v>
      </c>
      <c r="W554" s="52">
        <f t="shared" si="158"/>
        <v>320726609.07999998</v>
      </c>
      <c r="X554" s="52">
        <f t="shared" si="158"/>
        <v>320726609.07999998</v>
      </c>
      <c r="Y554" s="52">
        <f t="shared" si="158"/>
        <v>1967079292.99</v>
      </c>
      <c r="Z554" s="52">
        <f t="shared" si="158"/>
        <v>1967079292.99</v>
      </c>
      <c r="AA554" s="52">
        <f t="shared" si="158"/>
        <v>0</v>
      </c>
      <c r="AB554" s="54">
        <f t="shared" si="158"/>
        <v>1967079292.9900002</v>
      </c>
      <c r="AC554" s="55">
        <f t="shared" si="148"/>
        <v>0.10022706533749999</v>
      </c>
      <c r="AD554" s="55">
        <f t="shared" si="149"/>
        <v>0.10022706533749999</v>
      </c>
      <c r="AE554" s="55">
        <f t="shared" si="150"/>
        <v>0.28506065560312499</v>
      </c>
      <c r="AF554" s="55">
        <f t="shared" si="151"/>
        <v>0.38528772094062497</v>
      </c>
    </row>
    <row r="555" spans="1:32" outlineLevel="2" x14ac:dyDescent="0.35">
      <c r="A555" s="12" t="s">
        <v>31</v>
      </c>
      <c r="B555" s="12" t="s">
        <v>32</v>
      </c>
      <c r="C555" s="12" t="s">
        <v>80</v>
      </c>
      <c r="D555" s="12" t="s">
        <v>86</v>
      </c>
      <c r="E555" s="13"/>
      <c r="F555" s="12">
        <v>280</v>
      </c>
      <c r="G555" s="13">
        <v>2240</v>
      </c>
      <c r="H555" s="13">
        <v>3480</v>
      </c>
      <c r="I555" s="40" t="s">
        <v>12</v>
      </c>
      <c r="J555" s="47">
        <v>174357051</v>
      </c>
      <c r="K555" s="47">
        <v>174357051</v>
      </c>
      <c r="L555" s="47">
        <v>0</v>
      </c>
      <c r="M555" s="47">
        <v>0</v>
      </c>
      <c r="N555" s="48">
        <v>-150000000</v>
      </c>
      <c r="O555" s="47">
        <v>0</v>
      </c>
      <c r="P555" s="47">
        <v>0</v>
      </c>
      <c r="Q555" s="47">
        <v>0</v>
      </c>
      <c r="R555" s="47">
        <v>0</v>
      </c>
      <c r="S555" s="47">
        <f t="shared" ref="S555:S562" si="159">+K555+N555+P555+Q555</f>
        <v>24357051</v>
      </c>
      <c r="T555" s="47">
        <v>1380304</v>
      </c>
      <c r="U555" s="47">
        <v>16622598.82</v>
      </c>
      <c r="V555" s="47">
        <v>0</v>
      </c>
      <c r="W555" s="47">
        <v>2015205.39</v>
      </c>
      <c r="X555" s="47">
        <v>2015205.39</v>
      </c>
      <c r="Y555" s="47">
        <v>4338942.79</v>
      </c>
      <c r="Z555" s="47">
        <v>154338942.78999999</v>
      </c>
      <c r="AA555" s="47">
        <v>0</v>
      </c>
      <c r="AB555" s="15">
        <f t="shared" si="147"/>
        <v>4338942.79</v>
      </c>
      <c r="AC555" s="49">
        <f t="shared" si="148"/>
        <v>1.1557923114907467E-2</v>
      </c>
      <c r="AD555" s="49">
        <f t="shared" si="149"/>
        <v>8.2736017180404964E-2</v>
      </c>
      <c r="AE555" s="49">
        <f t="shared" si="150"/>
        <v>0.73912489734492082</v>
      </c>
      <c r="AF555" s="49">
        <f t="shared" si="151"/>
        <v>0.82186091452532573</v>
      </c>
    </row>
    <row r="556" spans="1:32" outlineLevel="2" x14ac:dyDescent="0.35">
      <c r="A556" s="12" t="s">
        <v>94</v>
      </c>
      <c r="B556" s="12" t="s">
        <v>32</v>
      </c>
      <c r="C556" s="12" t="s">
        <v>80</v>
      </c>
      <c r="D556" s="12" t="s">
        <v>86</v>
      </c>
      <c r="E556" s="13"/>
      <c r="F556" s="12">
        <v>280</v>
      </c>
      <c r="G556" s="13">
        <v>2240</v>
      </c>
      <c r="H556" s="13">
        <v>3480</v>
      </c>
      <c r="I556" s="40" t="s">
        <v>12</v>
      </c>
      <c r="J556" s="47">
        <v>6000000</v>
      </c>
      <c r="K556" s="47">
        <v>6000000</v>
      </c>
      <c r="L556" s="47">
        <v>0</v>
      </c>
      <c r="M556" s="47">
        <v>0</v>
      </c>
      <c r="N556" s="47">
        <v>0</v>
      </c>
      <c r="O556" s="47">
        <v>0</v>
      </c>
      <c r="P556" s="47">
        <v>0</v>
      </c>
      <c r="Q556" s="47">
        <v>0</v>
      </c>
      <c r="R556" s="47">
        <v>0</v>
      </c>
      <c r="S556" s="47">
        <f t="shared" si="159"/>
        <v>6000000</v>
      </c>
      <c r="T556" s="47">
        <v>0</v>
      </c>
      <c r="U556" s="47">
        <v>5962671</v>
      </c>
      <c r="V556" s="47">
        <v>0</v>
      </c>
      <c r="W556" s="47">
        <v>0</v>
      </c>
      <c r="X556" s="47">
        <v>0</v>
      </c>
      <c r="Y556" s="47">
        <v>37329</v>
      </c>
      <c r="Z556" s="47">
        <v>37329</v>
      </c>
      <c r="AA556" s="47">
        <v>0</v>
      </c>
      <c r="AB556" s="15">
        <f t="shared" si="147"/>
        <v>37329</v>
      </c>
      <c r="AC556" s="49">
        <f t="shared" si="148"/>
        <v>0</v>
      </c>
      <c r="AD556" s="49">
        <f t="shared" si="149"/>
        <v>0</v>
      </c>
      <c r="AE556" s="49">
        <f t="shared" si="150"/>
        <v>0.99377850000000001</v>
      </c>
      <c r="AF556" s="49">
        <f t="shared" si="151"/>
        <v>0.99377850000000001</v>
      </c>
    </row>
    <row r="557" spans="1:32" outlineLevel="2" x14ac:dyDescent="0.35">
      <c r="A557" s="12" t="s">
        <v>126</v>
      </c>
      <c r="B557" s="12" t="s">
        <v>127</v>
      </c>
      <c r="C557" s="12" t="s">
        <v>80</v>
      </c>
      <c r="D557" s="12" t="s">
        <v>86</v>
      </c>
      <c r="E557" s="13"/>
      <c r="F557" s="12">
        <v>280</v>
      </c>
      <c r="G557" s="13">
        <v>2240</v>
      </c>
      <c r="H557" s="13">
        <v>3480</v>
      </c>
      <c r="I557" s="40" t="s">
        <v>12</v>
      </c>
      <c r="J557" s="47">
        <v>150000</v>
      </c>
      <c r="K557" s="47">
        <v>150000</v>
      </c>
      <c r="L557" s="47">
        <v>0</v>
      </c>
      <c r="M557" s="47">
        <v>0</v>
      </c>
      <c r="N557" s="47">
        <v>0</v>
      </c>
      <c r="O557" s="47">
        <v>0</v>
      </c>
      <c r="P557" s="47">
        <v>0</v>
      </c>
      <c r="Q557" s="47">
        <v>0</v>
      </c>
      <c r="R557" s="47">
        <v>0</v>
      </c>
      <c r="S557" s="47">
        <f t="shared" si="159"/>
        <v>150000</v>
      </c>
      <c r="T557" s="47">
        <v>0</v>
      </c>
      <c r="U557" s="47">
        <v>0</v>
      </c>
      <c r="V557" s="47">
        <v>0</v>
      </c>
      <c r="W557" s="47">
        <v>0</v>
      </c>
      <c r="X557" s="47">
        <v>0</v>
      </c>
      <c r="Y557" s="47">
        <v>150000</v>
      </c>
      <c r="Z557" s="47">
        <v>150000</v>
      </c>
      <c r="AA557" s="47">
        <v>0</v>
      </c>
      <c r="AB557" s="15">
        <f t="shared" si="147"/>
        <v>150000</v>
      </c>
      <c r="AC557" s="49">
        <f t="shared" si="148"/>
        <v>0</v>
      </c>
      <c r="AD557" s="49">
        <f t="shared" si="149"/>
        <v>0</v>
      </c>
      <c r="AE557" s="49">
        <f t="shared" si="150"/>
        <v>0</v>
      </c>
      <c r="AF557" s="49">
        <f t="shared" si="151"/>
        <v>0</v>
      </c>
    </row>
    <row r="558" spans="1:32" outlineLevel="2" x14ac:dyDescent="0.35">
      <c r="A558" s="12" t="s">
        <v>126</v>
      </c>
      <c r="B558" s="12" t="s">
        <v>128</v>
      </c>
      <c r="C558" s="12" t="s">
        <v>80</v>
      </c>
      <c r="D558" s="12" t="s">
        <v>86</v>
      </c>
      <c r="E558" s="13"/>
      <c r="F558" s="12">
        <v>280</v>
      </c>
      <c r="G558" s="13">
        <v>2240</v>
      </c>
      <c r="H558" s="13">
        <v>3480</v>
      </c>
      <c r="I558" s="40" t="s">
        <v>12</v>
      </c>
      <c r="J558" s="47">
        <v>230000000</v>
      </c>
      <c r="K558" s="47">
        <v>230000000</v>
      </c>
      <c r="L558" s="47">
        <v>0</v>
      </c>
      <c r="M558" s="47">
        <v>0</v>
      </c>
      <c r="N558" s="47">
        <v>0</v>
      </c>
      <c r="O558" s="47">
        <v>0</v>
      </c>
      <c r="P558" s="47">
        <v>0</v>
      </c>
      <c r="Q558" s="47">
        <v>0</v>
      </c>
      <c r="R558" s="47">
        <v>0</v>
      </c>
      <c r="S558" s="47">
        <f t="shared" si="159"/>
        <v>230000000</v>
      </c>
      <c r="T558" s="47">
        <v>33630000</v>
      </c>
      <c r="U558" s="47">
        <v>169617258.00999999</v>
      </c>
      <c r="V558" s="47">
        <v>0</v>
      </c>
      <c r="W558" s="47">
        <v>18846362</v>
      </c>
      <c r="X558" s="47">
        <v>18846362</v>
      </c>
      <c r="Y558" s="47">
        <v>0</v>
      </c>
      <c r="Z558" s="47">
        <v>7906379.9900000002</v>
      </c>
      <c r="AA558" s="47">
        <v>0</v>
      </c>
      <c r="AB558" s="15">
        <f t="shared" si="147"/>
        <v>7906379.9900000095</v>
      </c>
      <c r="AC558" s="49">
        <f t="shared" si="148"/>
        <v>8.194070434782609E-2</v>
      </c>
      <c r="AD558" s="49">
        <f t="shared" si="149"/>
        <v>8.194070434782609E-2</v>
      </c>
      <c r="AE558" s="49">
        <f t="shared" si="150"/>
        <v>0.88368373047826088</v>
      </c>
      <c r="AF558" s="49">
        <f t="shared" si="151"/>
        <v>0.96562443482608695</v>
      </c>
    </row>
    <row r="559" spans="1:32" outlineLevel="2" x14ac:dyDescent="0.35">
      <c r="A559" s="12" t="s">
        <v>126</v>
      </c>
      <c r="B559" s="12" t="s">
        <v>134</v>
      </c>
      <c r="C559" s="12" t="s">
        <v>80</v>
      </c>
      <c r="D559" s="12" t="s">
        <v>86</v>
      </c>
      <c r="E559" s="13"/>
      <c r="F559" s="12">
        <v>280</v>
      </c>
      <c r="G559" s="13">
        <v>2240</v>
      </c>
      <c r="H559" s="13">
        <v>3480</v>
      </c>
      <c r="I559" s="40" t="s">
        <v>12</v>
      </c>
      <c r="J559" s="47">
        <v>50562540</v>
      </c>
      <c r="K559" s="47">
        <v>42513325</v>
      </c>
      <c r="L559" s="47">
        <v>0</v>
      </c>
      <c r="M559" s="47">
        <v>0</v>
      </c>
      <c r="N559" s="47">
        <v>0</v>
      </c>
      <c r="O559" s="47">
        <v>0</v>
      </c>
      <c r="P559" s="47">
        <v>0</v>
      </c>
      <c r="Q559" s="47">
        <v>0</v>
      </c>
      <c r="R559" s="47">
        <v>0</v>
      </c>
      <c r="S559" s="47">
        <f t="shared" si="159"/>
        <v>42513325</v>
      </c>
      <c r="T559" s="47">
        <v>0</v>
      </c>
      <c r="U559" s="47">
        <v>0</v>
      </c>
      <c r="V559" s="47">
        <v>0</v>
      </c>
      <c r="W559" s="47">
        <v>0</v>
      </c>
      <c r="X559" s="47">
        <v>0</v>
      </c>
      <c r="Y559" s="47">
        <v>42513325</v>
      </c>
      <c r="Z559" s="47">
        <v>42513325</v>
      </c>
      <c r="AA559" s="47">
        <v>0</v>
      </c>
      <c r="AB559" s="15">
        <f t="shared" si="147"/>
        <v>42513325</v>
      </c>
      <c r="AC559" s="49">
        <f t="shared" si="148"/>
        <v>0</v>
      </c>
      <c r="AD559" s="49">
        <f t="shared" si="149"/>
        <v>0</v>
      </c>
      <c r="AE559" s="49">
        <f t="shared" si="150"/>
        <v>0</v>
      </c>
      <c r="AF559" s="49">
        <f t="shared" si="151"/>
        <v>0</v>
      </c>
    </row>
    <row r="560" spans="1:32" outlineLevel="2" x14ac:dyDescent="0.35">
      <c r="A560" s="12" t="s">
        <v>136</v>
      </c>
      <c r="B560" s="12" t="s">
        <v>32</v>
      </c>
      <c r="C560" s="12" t="s">
        <v>80</v>
      </c>
      <c r="D560" s="12" t="s">
        <v>86</v>
      </c>
      <c r="E560" s="13"/>
      <c r="F560" s="12">
        <v>280</v>
      </c>
      <c r="G560" s="13">
        <v>2240</v>
      </c>
      <c r="H560" s="13">
        <v>3480</v>
      </c>
      <c r="I560" s="40" t="s">
        <v>12</v>
      </c>
      <c r="J560" s="47">
        <v>125000000</v>
      </c>
      <c r="K560" s="47">
        <v>125000000</v>
      </c>
      <c r="L560" s="47">
        <v>0</v>
      </c>
      <c r="M560" s="47">
        <v>0</v>
      </c>
      <c r="N560" s="47">
        <v>0</v>
      </c>
      <c r="O560" s="47">
        <v>0</v>
      </c>
      <c r="P560" s="47">
        <v>0</v>
      </c>
      <c r="Q560" s="47">
        <v>0</v>
      </c>
      <c r="R560" s="47">
        <v>0</v>
      </c>
      <c r="S560" s="47">
        <f t="shared" si="159"/>
        <v>125000000</v>
      </c>
      <c r="T560" s="47">
        <v>0</v>
      </c>
      <c r="U560" s="47">
        <v>6441506.1799999997</v>
      </c>
      <c r="V560" s="47">
        <v>0</v>
      </c>
      <c r="W560" s="47">
        <v>79368270.349999994</v>
      </c>
      <c r="X560" s="47">
        <v>79368270.349999994</v>
      </c>
      <c r="Y560" s="47">
        <v>39190223.469999999</v>
      </c>
      <c r="Z560" s="47">
        <v>39190223.469999999</v>
      </c>
      <c r="AA560" s="47">
        <v>0</v>
      </c>
      <c r="AB560" s="15">
        <f t="shared" si="147"/>
        <v>39190223.469999999</v>
      </c>
      <c r="AC560" s="49">
        <f t="shared" si="148"/>
        <v>0.63494616279999994</v>
      </c>
      <c r="AD560" s="49">
        <f t="shared" si="149"/>
        <v>0.63494616279999994</v>
      </c>
      <c r="AE560" s="49">
        <f t="shared" si="150"/>
        <v>5.1532049439999998E-2</v>
      </c>
      <c r="AF560" s="49">
        <f t="shared" si="151"/>
        <v>0.68647821223999994</v>
      </c>
    </row>
    <row r="561" spans="1:32" outlineLevel="2" x14ac:dyDescent="0.35">
      <c r="A561" s="12" t="s">
        <v>138</v>
      </c>
      <c r="B561" s="12" t="s">
        <v>32</v>
      </c>
      <c r="C561" s="12" t="s">
        <v>80</v>
      </c>
      <c r="D561" s="12" t="s">
        <v>86</v>
      </c>
      <c r="E561" s="13"/>
      <c r="F561" s="12">
        <v>280</v>
      </c>
      <c r="G561" s="13">
        <v>2240</v>
      </c>
      <c r="H561" s="13">
        <v>3480</v>
      </c>
      <c r="I561" s="40" t="s">
        <v>12</v>
      </c>
      <c r="J561" s="47">
        <v>1029010598</v>
      </c>
      <c r="K561" s="47">
        <v>1029010598</v>
      </c>
      <c r="L561" s="47">
        <v>0</v>
      </c>
      <c r="M561" s="47">
        <v>0</v>
      </c>
      <c r="N561" s="48">
        <v>-250483263</v>
      </c>
      <c r="O561" s="47">
        <v>0</v>
      </c>
      <c r="P561" s="47">
        <v>0</v>
      </c>
      <c r="Q561" s="47">
        <v>0</v>
      </c>
      <c r="R561" s="47">
        <v>0</v>
      </c>
      <c r="S561" s="47">
        <f t="shared" si="159"/>
        <v>778527335</v>
      </c>
      <c r="T561" s="47">
        <v>7376839</v>
      </c>
      <c r="U561" s="47">
        <v>3450114.47</v>
      </c>
      <c r="V561" s="47">
        <v>529504086.36000001</v>
      </c>
      <c r="W561" s="47">
        <v>10501162.890000001</v>
      </c>
      <c r="X561" s="47">
        <v>10501162.890000001</v>
      </c>
      <c r="Y561" s="47">
        <v>189004316.28</v>
      </c>
      <c r="Z561" s="47">
        <v>478178395.27999997</v>
      </c>
      <c r="AA561" s="47">
        <v>0</v>
      </c>
      <c r="AB561" s="15">
        <f t="shared" si="147"/>
        <v>227695132.27999997</v>
      </c>
      <c r="AC561" s="49">
        <f t="shared" si="148"/>
        <v>1.0205106643614958E-2</v>
      </c>
      <c r="AD561" s="49">
        <f t="shared" si="149"/>
        <v>1.3488496059036899E-2</v>
      </c>
      <c r="AE561" s="49">
        <f t="shared" si="150"/>
        <v>0.69404247678727948</v>
      </c>
      <c r="AF561" s="49">
        <f t="shared" si="151"/>
        <v>0.70753097284631639</v>
      </c>
    </row>
    <row r="562" spans="1:32" outlineLevel="2" x14ac:dyDescent="0.35">
      <c r="A562" s="12" t="s">
        <v>141</v>
      </c>
      <c r="B562" s="12" t="s">
        <v>32</v>
      </c>
      <c r="C562" s="12" t="s">
        <v>80</v>
      </c>
      <c r="D562" s="12" t="s">
        <v>86</v>
      </c>
      <c r="E562" s="13"/>
      <c r="F562" s="12">
        <v>280</v>
      </c>
      <c r="G562" s="13">
        <v>2240</v>
      </c>
      <c r="H562" s="13">
        <v>3480</v>
      </c>
      <c r="I562" s="40" t="s">
        <v>12</v>
      </c>
      <c r="J562" s="47">
        <v>68030712</v>
      </c>
      <c r="K562" s="47">
        <v>68030712</v>
      </c>
      <c r="L562" s="47">
        <v>0</v>
      </c>
      <c r="M562" s="47">
        <v>0</v>
      </c>
      <c r="N562" s="47">
        <v>0</v>
      </c>
      <c r="O562" s="47">
        <v>0</v>
      </c>
      <c r="P562" s="47">
        <v>0</v>
      </c>
      <c r="Q562" s="47">
        <v>0</v>
      </c>
      <c r="R562" s="47">
        <v>0</v>
      </c>
      <c r="S562" s="47">
        <f t="shared" si="159"/>
        <v>68030712</v>
      </c>
      <c r="T562" s="47">
        <v>60182292</v>
      </c>
      <c r="U562" s="47">
        <v>0</v>
      </c>
      <c r="V562" s="47">
        <v>0</v>
      </c>
      <c r="W562" s="47">
        <v>0</v>
      </c>
      <c r="X562" s="47">
        <v>0</v>
      </c>
      <c r="Y562" s="47">
        <v>7848420</v>
      </c>
      <c r="Z562" s="47">
        <v>7848420</v>
      </c>
      <c r="AA562" s="47">
        <v>0</v>
      </c>
      <c r="AB562" s="15">
        <f t="shared" si="147"/>
        <v>7848420</v>
      </c>
      <c r="AC562" s="49">
        <f t="shared" si="148"/>
        <v>0</v>
      </c>
      <c r="AD562" s="49">
        <f t="shared" si="149"/>
        <v>0</v>
      </c>
      <c r="AE562" s="49">
        <f t="shared" si="150"/>
        <v>0.88463416346428947</v>
      </c>
      <c r="AF562" s="49">
        <f t="shared" si="151"/>
        <v>0.88463416346428947</v>
      </c>
    </row>
    <row r="563" spans="1:32" outlineLevel="1" x14ac:dyDescent="0.35">
      <c r="A563" s="34"/>
      <c r="B563" s="34"/>
      <c r="C563" s="34"/>
      <c r="D563" s="34" t="s">
        <v>652</v>
      </c>
      <c r="E563" s="33"/>
      <c r="F563" s="34"/>
      <c r="G563" s="33"/>
      <c r="H563" s="33"/>
      <c r="I563" s="51"/>
      <c r="J563" s="52">
        <f t="shared" ref="J563:AB563" si="160">SUBTOTAL(9,J555:J562)</f>
        <v>1683110901</v>
      </c>
      <c r="K563" s="52">
        <f t="shared" si="160"/>
        <v>1675061686</v>
      </c>
      <c r="L563" s="52">
        <f t="shared" si="160"/>
        <v>0</v>
      </c>
      <c r="M563" s="52">
        <f t="shared" si="160"/>
        <v>0</v>
      </c>
      <c r="N563" s="52">
        <f t="shared" si="160"/>
        <v>-400483263</v>
      </c>
      <c r="O563" s="52">
        <f t="shared" si="160"/>
        <v>0</v>
      </c>
      <c r="P563" s="52">
        <f t="shared" si="160"/>
        <v>0</v>
      </c>
      <c r="Q563" s="52">
        <f t="shared" si="160"/>
        <v>0</v>
      </c>
      <c r="R563" s="52">
        <f t="shared" si="160"/>
        <v>0</v>
      </c>
      <c r="S563" s="52">
        <f t="shared" si="160"/>
        <v>1274578423</v>
      </c>
      <c r="T563" s="52">
        <f t="shared" si="160"/>
        <v>102569435</v>
      </c>
      <c r="U563" s="52">
        <f t="shared" si="160"/>
        <v>202094148.47999999</v>
      </c>
      <c r="V563" s="52">
        <f t="shared" si="160"/>
        <v>529504086.36000001</v>
      </c>
      <c r="W563" s="52">
        <f t="shared" si="160"/>
        <v>110731000.63</v>
      </c>
      <c r="X563" s="52">
        <f t="shared" si="160"/>
        <v>110731000.63</v>
      </c>
      <c r="Y563" s="52">
        <f t="shared" si="160"/>
        <v>283082556.53999996</v>
      </c>
      <c r="Z563" s="52">
        <f t="shared" si="160"/>
        <v>730163015.52999997</v>
      </c>
      <c r="AA563" s="52">
        <f t="shared" si="160"/>
        <v>0</v>
      </c>
      <c r="AB563" s="54">
        <f t="shared" si="160"/>
        <v>329679752.52999997</v>
      </c>
      <c r="AC563" s="55">
        <f t="shared" si="148"/>
        <v>6.6105625575152691E-2</v>
      </c>
      <c r="AD563" s="55">
        <f t="shared" si="149"/>
        <v>8.6876569249752622E-2</v>
      </c>
      <c r="AE563" s="55">
        <f t="shared" si="150"/>
        <v>0.65446555095182246</v>
      </c>
      <c r="AF563" s="55">
        <f t="shared" si="151"/>
        <v>0.74134212020157508</v>
      </c>
    </row>
    <row r="564" spans="1:32" ht="67.5" outlineLevel="2" x14ac:dyDescent="0.35">
      <c r="A564" s="12" t="s">
        <v>31</v>
      </c>
      <c r="B564" s="12" t="s">
        <v>32</v>
      </c>
      <c r="C564" s="12" t="s">
        <v>87</v>
      </c>
      <c r="D564" s="12" t="s">
        <v>88</v>
      </c>
      <c r="E564" s="13">
        <v>200</v>
      </c>
      <c r="F564" s="12" t="s">
        <v>184</v>
      </c>
      <c r="G564" s="13">
        <v>1310</v>
      </c>
      <c r="H564" s="13">
        <v>3480</v>
      </c>
      <c r="I564" s="40" t="s">
        <v>226</v>
      </c>
      <c r="J564" s="47">
        <v>38844585</v>
      </c>
      <c r="K564" s="47">
        <v>38844585</v>
      </c>
      <c r="L564" s="47">
        <v>0</v>
      </c>
      <c r="M564" s="47">
        <v>0</v>
      </c>
      <c r="N564" s="48">
        <v>-2000000</v>
      </c>
      <c r="O564" s="48">
        <v>-76190</v>
      </c>
      <c r="P564" s="47">
        <v>0</v>
      </c>
      <c r="Q564" s="48">
        <v>-3000000</v>
      </c>
      <c r="R564" s="47">
        <v>0</v>
      </c>
      <c r="S564" s="47">
        <f t="shared" ref="S564:S595" si="161">+K564+N564+P564+Q564</f>
        <v>33844585</v>
      </c>
      <c r="T564" s="47">
        <v>0</v>
      </c>
      <c r="U564" s="47">
        <v>12855484.300000001</v>
      </c>
      <c r="V564" s="47">
        <v>0</v>
      </c>
      <c r="W564" s="47">
        <v>20912910.699999999</v>
      </c>
      <c r="X564" s="47">
        <v>20912910.699999999</v>
      </c>
      <c r="Y564" s="47">
        <v>0</v>
      </c>
      <c r="Z564" s="47">
        <v>5076190</v>
      </c>
      <c r="AA564" s="47">
        <v>0</v>
      </c>
      <c r="AB564" s="15">
        <f t="shared" si="147"/>
        <v>76190</v>
      </c>
      <c r="AC564" s="49">
        <f t="shared" si="148"/>
        <v>0.53837389947659364</v>
      </c>
      <c r="AD564" s="49">
        <f t="shared" si="149"/>
        <v>0.61791009403719976</v>
      </c>
      <c r="AE564" s="49">
        <f t="shared" si="150"/>
        <v>0.37983873343401908</v>
      </c>
      <c r="AF564" s="49">
        <f t="shared" si="151"/>
        <v>0.99774882747121885</v>
      </c>
    </row>
    <row r="565" spans="1:32" ht="67.5" outlineLevel="2" x14ac:dyDescent="0.35">
      <c r="A565" s="12" t="s">
        <v>31</v>
      </c>
      <c r="B565" s="12" t="s">
        <v>32</v>
      </c>
      <c r="C565" s="12" t="s">
        <v>87</v>
      </c>
      <c r="D565" s="12" t="s">
        <v>88</v>
      </c>
      <c r="E565" s="13">
        <v>202</v>
      </c>
      <c r="F565" s="12" t="s">
        <v>184</v>
      </c>
      <c r="G565" s="13">
        <v>1310</v>
      </c>
      <c r="H565" s="13">
        <v>3480</v>
      </c>
      <c r="I565" s="40" t="s">
        <v>227</v>
      </c>
      <c r="J565" s="47">
        <v>17295068</v>
      </c>
      <c r="K565" s="47">
        <v>17295068</v>
      </c>
      <c r="L565" s="47">
        <v>0</v>
      </c>
      <c r="M565" s="47">
        <v>0</v>
      </c>
      <c r="N565" s="47">
        <v>0</v>
      </c>
      <c r="O565" s="48">
        <v>-40570</v>
      </c>
      <c r="P565" s="48">
        <v>114697</v>
      </c>
      <c r="Q565" s="47">
        <v>0</v>
      </c>
      <c r="R565" s="47">
        <v>0</v>
      </c>
      <c r="S565" s="47">
        <f t="shared" si="161"/>
        <v>17409765</v>
      </c>
      <c r="T565" s="47">
        <v>0</v>
      </c>
      <c r="U565" s="47">
        <v>5134559.0999999996</v>
      </c>
      <c r="V565" s="47">
        <v>0</v>
      </c>
      <c r="W565" s="47">
        <v>12119938.9</v>
      </c>
      <c r="X565" s="47">
        <v>12119938.9</v>
      </c>
      <c r="Y565" s="47">
        <v>0</v>
      </c>
      <c r="Z565" s="47">
        <v>40570</v>
      </c>
      <c r="AA565" s="47">
        <v>0</v>
      </c>
      <c r="AB565" s="15">
        <f t="shared" si="147"/>
        <v>155267</v>
      </c>
      <c r="AC565" s="49">
        <f t="shared" si="148"/>
        <v>0.7007742843219813</v>
      </c>
      <c r="AD565" s="49">
        <f t="shared" si="149"/>
        <v>0.69615752423998833</v>
      </c>
      <c r="AE565" s="49">
        <f t="shared" si="150"/>
        <v>0.2949240900150002</v>
      </c>
      <c r="AF565" s="49">
        <f t="shared" si="151"/>
        <v>0.99108161425498853</v>
      </c>
    </row>
    <row r="566" spans="1:32" ht="40.5" outlineLevel="2" x14ac:dyDescent="0.35">
      <c r="A566" s="12" t="s">
        <v>31</v>
      </c>
      <c r="B566" s="12" t="s">
        <v>32</v>
      </c>
      <c r="C566" s="12" t="s">
        <v>87</v>
      </c>
      <c r="D566" s="12" t="s">
        <v>88</v>
      </c>
      <c r="E566" s="13">
        <v>204</v>
      </c>
      <c r="F566" s="12" t="s">
        <v>184</v>
      </c>
      <c r="G566" s="13">
        <v>1310</v>
      </c>
      <c r="H566" s="13">
        <v>3480</v>
      </c>
      <c r="I566" s="40" t="s">
        <v>228</v>
      </c>
      <c r="J566" s="47">
        <v>69768440</v>
      </c>
      <c r="K566" s="47">
        <v>69768440</v>
      </c>
      <c r="L566" s="47">
        <v>0</v>
      </c>
      <c r="M566" s="47">
        <v>0</v>
      </c>
      <c r="N566" s="47">
        <v>0</v>
      </c>
      <c r="O566" s="48">
        <v>-169333</v>
      </c>
      <c r="P566" s="48">
        <v>720288</v>
      </c>
      <c r="Q566" s="48">
        <v>3000000</v>
      </c>
      <c r="R566" s="47">
        <v>0</v>
      </c>
      <c r="S566" s="47">
        <f t="shared" si="161"/>
        <v>73488728</v>
      </c>
      <c r="T566" s="47">
        <v>0</v>
      </c>
      <c r="U566" s="47">
        <v>26557079.550000001</v>
      </c>
      <c r="V566" s="47">
        <v>0</v>
      </c>
      <c r="W566" s="47">
        <v>43042027.450000003</v>
      </c>
      <c r="X566" s="47">
        <v>43042027.450000003</v>
      </c>
      <c r="Y566" s="47">
        <v>0</v>
      </c>
      <c r="Z566" s="47">
        <v>169333</v>
      </c>
      <c r="AA566" s="47">
        <v>0</v>
      </c>
      <c r="AB566" s="15">
        <f t="shared" si="147"/>
        <v>3889621</v>
      </c>
      <c r="AC566" s="49">
        <f t="shared" si="148"/>
        <v>0.61692690061580857</v>
      </c>
      <c r="AD566" s="49">
        <f t="shared" si="149"/>
        <v>0.58569563824808624</v>
      </c>
      <c r="AE566" s="49">
        <f t="shared" si="150"/>
        <v>0.36137623105954425</v>
      </c>
      <c r="AF566" s="49">
        <f t="shared" si="151"/>
        <v>0.94707186930763054</v>
      </c>
    </row>
    <row r="567" spans="1:32" ht="40.5" outlineLevel="2" x14ac:dyDescent="0.35">
      <c r="A567" s="12" t="s">
        <v>31</v>
      </c>
      <c r="B567" s="12" t="s">
        <v>32</v>
      </c>
      <c r="C567" s="12" t="s">
        <v>87</v>
      </c>
      <c r="D567" s="12" t="s">
        <v>88</v>
      </c>
      <c r="E567" s="13">
        <v>212</v>
      </c>
      <c r="F567" s="12" t="s">
        <v>184</v>
      </c>
      <c r="G567" s="13">
        <v>1310</v>
      </c>
      <c r="H567" s="13">
        <v>3430</v>
      </c>
      <c r="I567" s="40" t="s">
        <v>229</v>
      </c>
      <c r="J567" s="47">
        <v>4432228567</v>
      </c>
      <c r="K567" s="47">
        <v>4432228567</v>
      </c>
      <c r="L567" s="47">
        <v>0</v>
      </c>
      <c r="M567" s="47">
        <v>0</v>
      </c>
      <c r="N567" s="47">
        <v>0</v>
      </c>
      <c r="O567" s="47">
        <v>0</v>
      </c>
      <c r="P567" s="47">
        <v>0</v>
      </c>
      <c r="Q567" s="47">
        <v>0</v>
      </c>
      <c r="R567" s="47">
        <v>0</v>
      </c>
      <c r="S567" s="47">
        <f t="shared" si="161"/>
        <v>4432228567</v>
      </c>
      <c r="T567" s="47">
        <v>0</v>
      </c>
      <c r="U567" s="47">
        <v>445210382.27999997</v>
      </c>
      <c r="V567" s="47">
        <v>0</v>
      </c>
      <c r="W567" s="47">
        <v>2720667157.7199998</v>
      </c>
      <c r="X567" s="47">
        <v>2720667157.7199998</v>
      </c>
      <c r="Y567" s="47">
        <v>0</v>
      </c>
      <c r="Z567" s="47">
        <v>1266351027</v>
      </c>
      <c r="AA567" s="47">
        <v>0</v>
      </c>
      <c r="AB567" s="15">
        <f t="shared" si="147"/>
        <v>1266351027.0000005</v>
      </c>
      <c r="AC567" s="49">
        <f t="shared" si="148"/>
        <v>0.61383728672673388</v>
      </c>
      <c r="AD567" s="49">
        <f t="shared" si="149"/>
        <v>0.61383728672673388</v>
      </c>
      <c r="AE567" s="49">
        <f t="shared" si="150"/>
        <v>0.10044842578625074</v>
      </c>
      <c r="AF567" s="49">
        <f t="shared" si="151"/>
        <v>0.71428571251298467</v>
      </c>
    </row>
    <row r="568" spans="1:32" ht="40.5" outlineLevel="2" x14ac:dyDescent="0.35">
      <c r="A568" s="12" t="s">
        <v>31</v>
      </c>
      <c r="B568" s="12" t="s">
        <v>32</v>
      </c>
      <c r="C568" s="12" t="s">
        <v>87</v>
      </c>
      <c r="D568" s="12" t="s">
        <v>88</v>
      </c>
      <c r="E568" s="13">
        <v>216</v>
      </c>
      <c r="F568" s="12" t="s">
        <v>184</v>
      </c>
      <c r="G568" s="13">
        <v>1310</v>
      </c>
      <c r="H568" s="13">
        <v>3430</v>
      </c>
      <c r="I568" s="40" t="s">
        <v>230</v>
      </c>
      <c r="J568" s="47">
        <v>2444778463</v>
      </c>
      <c r="K568" s="47">
        <v>2444778463</v>
      </c>
      <c r="L568" s="47">
        <v>0</v>
      </c>
      <c r="M568" s="47">
        <v>0</v>
      </c>
      <c r="N568" s="47">
        <v>0</v>
      </c>
      <c r="O568" s="47">
        <v>0</v>
      </c>
      <c r="P568" s="47">
        <v>0</v>
      </c>
      <c r="Q568" s="47">
        <v>0</v>
      </c>
      <c r="R568" s="47">
        <v>0</v>
      </c>
      <c r="S568" s="47">
        <f t="shared" si="161"/>
        <v>2444778463</v>
      </c>
      <c r="T568" s="47">
        <v>0</v>
      </c>
      <c r="U568" s="47">
        <v>174627034</v>
      </c>
      <c r="V568" s="47">
        <v>0</v>
      </c>
      <c r="W568" s="47">
        <v>1571643297</v>
      </c>
      <c r="X568" s="47">
        <v>1571643297</v>
      </c>
      <c r="Y568" s="47">
        <v>0</v>
      </c>
      <c r="Z568" s="47">
        <v>698508132</v>
      </c>
      <c r="AA568" s="47">
        <v>0</v>
      </c>
      <c r="AB568" s="15">
        <f t="shared" si="147"/>
        <v>698508132</v>
      </c>
      <c r="AC568" s="49">
        <f t="shared" si="148"/>
        <v>0.6428571425941918</v>
      </c>
      <c r="AD568" s="49">
        <f t="shared" si="149"/>
        <v>0.6428571425941918</v>
      </c>
      <c r="AE568" s="49">
        <f t="shared" si="150"/>
        <v>7.1428571808389657E-2</v>
      </c>
      <c r="AF568" s="49">
        <f t="shared" si="151"/>
        <v>0.71428571440258148</v>
      </c>
    </row>
    <row r="569" spans="1:32" ht="94.5" outlineLevel="2" x14ac:dyDescent="0.35">
      <c r="A569" s="12" t="s">
        <v>31</v>
      </c>
      <c r="B569" s="12" t="s">
        <v>32</v>
      </c>
      <c r="C569" s="12" t="s">
        <v>87</v>
      </c>
      <c r="D569" s="12" t="s">
        <v>88</v>
      </c>
      <c r="E569" s="13">
        <v>222</v>
      </c>
      <c r="F569" s="12" t="s">
        <v>184</v>
      </c>
      <c r="G569" s="13">
        <v>1310</v>
      </c>
      <c r="H569" s="13">
        <v>3440</v>
      </c>
      <c r="I569" s="40" t="s">
        <v>231</v>
      </c>
      <c r="J569" s="47">
        <v>561087005538</v>
      </c>
      <c r="K569" s="47">
        <v>561087005538</v>
      </c>
      <c r="L569" s="47">
        <v>0</v>
      </c>
      <c r="M569" s="47">
        <v>0</v>
      </c>
      <c r="N569" s="47">
        <v>0</v>
      </c>
      <c r="O569" s="47">
        <v>0</v>
      </c>
      <c r="P569" s="47">
        <v>0</v>
      </c>
      <c r="Q569" s="47">
        <v>0</v>
      </c>
      <c r="R569" s="47">
        <v>0</v>
      </c>
      <c r="S569" s="47">
        <f t="shared" si="161"/>
        <v>561087005538</v>
      </c>
      <c r="T569" s="47">
        <v>0</v>
      </c>
      <c r="U569" s="47">
        <v>43160538891</v>
      </c>
      <c r="V569" s="47">
        <v>0</v>
      </c>
      <c r="W569" s="47">
        <v>388444849994</v>
      </c>
      <c r="X569" s="47">
        <v>388444849994</v>
      </c>
      <c r="Y569" s="47">
        <v>0</v>
      </c>
      <c r="Z569" s="47">
        <v>129481616653</v>
      </c>
      <c r="AA569" s="47">
        <v>0</v>
      </c>
      <c r="AB569" s="15">
        <f t="shared" si="147"/>
        <v>129481616653</v>
      </c>
      <c r="AC569" s="49">
        <f t="shared" si="148"/>
        <v>0.69230769231866007</v>
      </c>
      <c r="AD569" s="49">
        <f t="shared" si="149"/>
        <v>0.69230769231866007</v>
      </c>
      <c r="AE569" s="49">
        <f t="shared" si="150"/>
        <v>7.692307692924627E-2</v>
      </c>
      <c r="AF569" s="49">
        <f t="shared" si="151"/>
        <v>0.76923076924790634</v>
      </c>
    </row>
    <row r="570" spans="1:32" ht="148.5" outlineLevel="2" x14ac:dyDescent="0.35">
      <c r="A570" s="12" t="s">
        <v>31</v>
      </c>
      <c r="B570" s="12" t="s">
        <v>32</v>
      </c>
      <c r="C570" s="12" t="s">
        <v>87</v>
      </c>
      <c r="D570" s="12" t="s">
        <v>88</v>
      </c>
      <c r="E570" s="13">
        <v>224</v>
      </c>
      <c r="F570" s="12" t="s">
        <v>184</v>
      </c>
      <c r="G570" s="13">
        <v>1310</v>
      </c>
      <c r="H570" s="13">
        <v>3440</v>
      </c>
      <c r="I570" s="40" t="s">
        <v>232</v>
      </c>
      <c r="J570" s="47">
        <v>2571517906</v>
      </c>
      <c r="K570" s="47">
        <v>2571517906</v>
      </c>
      <c r="L570" s="47">
        <v>0</v>
      </c>
      <c r="M570" s="47">
        <v>0</v>
      </c>
      <c r="N570" s="47">
        <v>0</v>
      </c>
      <c r="O570" s="47">
        <v>0</v>
      </c>
      <c r="P570" s="47">
        <v>0</v>
      </c>
      <c r="Q570" s="47">
        <v>0</v>
      </c>
      <c r="R570" s="47">
        <v>0</v>
      </c>
      <c r="S570" s="47">
        <f t="shared" si="161"/>
        <v>2571517906</v>
      </c>
      <c r="T570" s="47">
        <v>0</v>
      </c>
      <c r="U570" s="47">
        <v>64293156</v>
      </c>
      <c r="V570" s="47">
        <v>0</v>
      </c>
      <c r="W570" s="47">
        <v>1714345268</v>
      </c>
      <c r="X570" s="47">
        <v>1714345268</v>
      </c>
      <c r="Y570" s="47">
        <v>0</v>
      </c>
      <c r="Z570" s="47">
        <v>792879482</v>
      </c>
      <c r="AA570" s="47">
        <v>0</v>
      </c>
      <c r="AB570" s="15">
        <f t="shared" si="147"/>
        <v>792879482</v>
      </c>
      <c r="AC570" s="49">
        <f t="shared" si="148"/>
        <v>0.6666666656296657</v>
      </c>
      <c r="AD570" s="49">
        <f t="shared" si="149"/>
        <v>0.6666666656296657</v>
      </c>
      <c r="AE570" s="49">
        <f t="shared" si="150"/>
        <v>2.5002025399079603E-2</v>
      </c>
      <c r="AF570" s="49">
        <f t="shared" si="151"/>
        <v>0.69166869102874529</v>
      </c>
    </row>
    <row r="571" spans="1:32" ht="148.5" outlineLevel="2" x14ac:dyDescent="0.35">
      <c r="A571" s="12" t="s">
        <v>31</v>
      </c>
      <c r="B571" s="12" t="s">
        <v>32</v>
      </c>
      <c r="C571" s="12" t="s">
        <v>87</v>
      </c>
      <c r="D571" s="12" t="s">
        <v>88</v>
      </c>
      <c r="E571" s="13">
        <v>226</v>
      </c>
      <c r="F571" s="12" t="s">
        <v>184</v>
      </c>
      <c r="G571" s="13">
        <v>1310</v>
      </c>
      <c r="H571" s="13">
        <v>3440</v>
      </c>
      <c r="I571" s="40" t="s">
        <v>233</v>
      </c>
      <c r="J571" s="47">
        <v>2571517906</v>
      </c>
      <c r="K571" s="47">
        <v>2571517906</v>
      </c>
      <c r="L571" s="47">
        <v>0</v>
      </c>
      <c r="M571" s="47">
        <v>0</v>
      </c>
      <c r="N571" s="47">
        <v>0</v>
      </c>
      <c r="O571" s="47">
        <v>0</v>
      </c>
      <c r="P571" s="47">
        <v>0</v>
      </c>
      <c r="Q571" s="47">
        <v>0</v>
      </c>
      <c r="R571" s="47">
        <v>0</v>
      </c>
      <c r="S571" s="47">
        <f t="shared" si="161"/>
        <v>2571517906</v>
      </c>
      <c r="T571" s="47">
        <v>0</v>
      </c>
      <c r="U571" s="47">
        <v>464293156</v>
      </c>
      <c r="V571" s="47">
        <v>0</v>
      </c>
      <c r="W571" s="47">
        <v>1314345268</v>
      </c>
      <c r="X571" s="47">
        <v>1314345268</v>
      </c>
      <c r="Y571" s="47">
        <v>0</v>
      </c>
      <c r="Z571" s="47">
        <v>792879482</v>
      </c>
      <c r="AA571" s="47">
        <v>0</v>
      </c>
      <c r="AB571" s="15">
        <f t="shared" si="147"/>
        <v>792879482</v>
      </c>
      <c r="AC571" s="49">
        <f t="shared" si="148"/>
        <v>0.51111651407649195</v>
      </c>
      <c r="AD571" s="49">
        <f t="shared" si="149"/>
        <v>0.51111651407649195</v>
      </c>
      <c r="AE571" s="49">
        <f t="shared" si="150"/>
        <v>0.18055217695225334</v>
      </c>
      <c r="AF571" s="49">
        <f t="shared" si="151"/>
        <v>0.69166869102874529</v>
      </c>
    </row>
    <row r="572" spans="1:32" ht="162" outlineLevel="2" x14ac:dyDescent="0.35">
      <c r="A572" s="12" t="s">
        <v>31</v>
      </c>
      <c r="B572" s="12" t="s">
        <v>32</v>
      </c>
      <c r="C572" s="12" t="s">
        <v>87</v>
      </c>
      <c r="D572" s="12" t="s">
        <v>88</v>
      </c>
      <c r="E572" s="13">
        <v>228</v>
      </c>
      <c r="F572" s="12" t="s">
        <v>184</v>
      </c>
      <c r="G572" s="13">
        <v>1310</v>
      </c>
      <c r="H572" s="13">
        <v>3440</v>
      </c>
      <c r="I572" s="40" t="s">
        <v>234</v>
      </c>
      <c r="J572" s="47">
        <v>2571517906</v>
      </c>
      <c r="K572" s="47">
        <v>2571517906</v>
      </c>
      <c r="L572" s="47">
        <v>0</v>
      </c>
      <c r="M572" s="47">
        <v>0</v>
      </c>
      <c r="N572" s="47">
        <v>0</v>
      </c>
      <c r="O572" s="47">
        <v>0</v>
      </c>
      <c r="P572" s="47">
        <v>0</v>
      </c>
      <c r="Q572" s="47">
        <v>0</v>
      </c>
      <c r="R572" s="47">
        <v>0</v>
      </c>
      <c r="S572" s="47">
        <f t="shared" si="161"/>
        <v>2571517906</v>
      </c>
      <c r="T572" s="47">
        <v>0</v>
      </c>
      <c r="U572" s="47">
        <v>64293156</v>
      </c>
      <c r="V572" s="47">
        <v>0</v>
      </c>
      <c r="W572" s="47">
        <v>1714345268</v>
      </c>
      <c r="X572" s="47">
        <v>1714345268</v>
      </c>
      <c r="Y572" s="47">
        <v>0</v>
      </c>
      <c r="Z572" s="47">
        <v>792879482</v>
      </c>
      <c r="AA572" s="47">
        <v>0</v>
      </c>
      <c r="AB572" s="15">
        <f t="shared" si="147"/>
        <v>792879482</v>
      </c>
      <c r="AC572" s="49">
        <f t="shared" si="148"/>
        <v>0.6666666656296657</v>
      </c>
      <c r="AD572" s="49">
        <f t="shared" si="149"/>
        <v>0.6666666656296657</v>
      </c>
      <c r="AE572" s="49">
        <f t="shared" si="150"/>
        <v>2.5002025399079603E-2</v>
      </c>
      <c r="AF572" s="49">
        <f t="shared" si="151"/>
        <v>0.69166869102874529</v>
      </c>
    </row>
    <row r="573" spans="1:32" ht="148.5" outlineLevel="2" x14ac:dyDescent="0.35">
      <c r="A573" s="12" t="s">
        <v>31</v>
      </c>
      <c r="B573" s="12" t="s">
        <v>32</v>
      </c>
      <c r="C573" s="12" t="s">
        <v>87</v>
      </c>
      <c r="D573" s="12" t="s">
        <v>88</v>
      </c>
      <c r="E573" s="13">
        <v>230</v>
      </c>
      <c r="F573" s="12" t="s">
        <v>184</v>
      </c>
      <c r="G573" s="13">
        <v>1310</v>
      </c>
      <c r="H573" s="13">
        <v>3440</v>
      </c>
      <c r="I573" s="40" t="s">
        <v>235</v>
      </c>
      <c r="J573" s="47">
        <v>2571517906</v>
      </c>
      <c r="K573" s="47">
        <v>2571517906</v>
      </c>
      <c r="L573" s="47">
        <v>0</v>
      </c>
      <c r="M573" s="47">
        <v>0</v>
      </c>
      <c r="N573" s="47">
        <v>0</v>
      </c>
      <c r="O573" s="47">
        <v>0</v>
      </c>
      <c r="P573" s="47">
        <v>0</v>
      </c>
      <c r="Q573" s="47">
        <v>0</v>
      </c>
      <c r="R573" s="47">
        <v>0</v>
      </c>
      <c r="S573" s="47">
        <f t="shared" si="161"/>
        <v>2571517906</v>
      </c>
      <c r="T573" s="47">
        <v>0</v>
      </c>
      <c r="U573" s="47">
        <v>64293160</v>
      </c>
      <c r="V573" s="47">
        <v>0</v>
      </c>
      <c r="W573" s="47">
        <v>1714345264</v>
      </c>
      <c r="X573" s="47">
        <v>1714345264</v>
      </c>
      <c r="Y573" s="47">
        <v>0</v>
      </c>
      <c r="Z573" s="47">
        <v>792879482</v>
      </c>
      <c r="AA573" s="47">
        <v>0</v>
      </c>
      <c r="AB573" s="15">
        <f t="shared" si="147"/>
        <v>792879482</v>
      </c>
      <c r="AC573" s="49">
        <f t="shared" si="148"/>
        <v>0.66666666407416419</v>
      </c>
      <c r="AD573" s="49">
        <f t="shared" si="149"/>
        <v>0.66666666407416419</v>
      </c>
      <c r="AE573" s="49">
        <f t="shared" si="150"/>
        <v>2.5002026954581119E-2</v>
      </c>
      <c r="AF573" s="49">
        <f t="shared" si="151"/>
        <v>0.69166869102874529</v>
      </c>
    </row>
    <row r="574" spans="1:32" ht="148.5" outlineLevel="2" x14ac:dyDescent="0.35">
      <c r="A574" s="12" t="s">
        <v>31</v>
      </c>
      <c r="B574" s="12" t="s">
        <v>32</v>
      </c>
      <c r="C574" s="12" t="s">
        <v>87</v>
      </c>
      <c r="D574" s="12" t="s">
        <v>88</v>
      </c>
      <c r="E574" s="13">
        <v>232</v>
      </c>
      <c r="F574" s="12" t="s">
        <v>184</v>
      </c>
      <c r="G574" s="13">
        <v>1310</v>
      </c>
      <c r="H574" s="13">
        <v>3480</v>
      </c>
      <c r="I574" s="40" t="s">
        <v>236</v>
      </c>
      <c r="J574" s="47">
        <v>600000000</v>
      </c>
      <c r="K574" s="47">
        <v>600000000</v>
      </c>
      <c r="L574" s="47">
        <v>0</v>
      </c>
      <c r="M574" s="47">
        <v>0</v>
      </c>
      <c r="N574" s="47">
        <v>0</v>
      </c>
      <c r="O574" s="47">
        <v>0</v>
      </c>
      <c r="P574" s="47">
        <v>0</v>
      </c>
      <c r="Q574" s="47">
        <v>0</v>
      </c>
      <c r="R574" s="47">
        <v>0</v>
      </c>
      <c r="S574" s="47">
        <f t="shared" si="161"/>
        <v>600000000</v>
      </c>
      <c r="T574" s="47">
        <v>0</v>
      </c>
      <c r="U574" s="47">
        <v>50000000</v>
      </c>
      <c r="V574" s="47">
        <v>0</v>
      </c>
      <c r="W574" s="47">
        <v>400000000</v>
      </c>
      <c r="X574" s="47">
        <v>400000000</v>
      </c>
      <c r="Y574" s="47">
        <v>0</v>
      </c>
      <c r="Z574" s="47">
        <v>150000000</v>
      </c>
      <c r="AA574" s="47">
        <v>0</v>
      </c>
      <c r="AB574" s="15">
        <f t="shared" si="147"/>
        <v>150000000</v>
      </c>
      <c r="AC574" s="49">
        <f t="shared" si="148"/>
        <v>0.66666666666666663</v>
      </c>
      <c r="AD574" s="49">
        <f t="shared" si="149"/>
        <v>0.66666666666666663</v>
      </c>
      <c r="AE574" s="49">
        <f t="shared" si="150"/>
        <v>8.3333333333333329E-2</v>
      </c>
      <c r="AF574" s="49">
        <f t="shared" si="151"/>
        <v>0.75</v>
      </c>
    </row>
    <row r="575" spans="1:32" ht="67.5" outlineLevel="2" x14ac:dyDescent="0.35">
      <c r="A575" s="12" t="s">
        <v>31</v>
      </c>
      <c r="B575" s="12" t="s">
        <v>32</v>
      </c>
      <c r="C575" s="12" t="s">
        <v>87</v>
      </c>
      <c r="D575" s="12" t="s">
        <v>88</v>
      </c>
      <c r="E575" s="13">
        <v>245</v>
      </c>
      <c r="F575" s="12" t="s">
        <v>184</v>
      </c>
      <c r="G575" s="13">
        <v>1310</v>
      </c>
      <c r="H575" s="13">
        <v>3440</v>
      </c>
      <c r="I575" s="40" t="s">
        <v>237</v>
      </c>
      <c r="J575" s="47">
        <v>2880435027</v>
      </c>
      <c r="K575" s="47">
        <v>2880435027</v>
      </c>
      <c r="L575" s="47">
        <v>0</v>
      </c>
      <c r="M575" s="47">
        <v>0</v>
      </c>
      <c r="N575" s="47">
        <v>0</v>
      </c>
      <c r="O575" s="47">
        <v>0</v>
      </c>
      <c r="P575" s="47">
        <v>0</v>
      </c>
      <c r="Q575" s="47">
        <v>0</v>
      </c>
      <c r="R575" s="47">
        <v>0</v>
      </c>
      <c r="S575" s="47">
        <f t="shared" si="161"/>
        <v>2880435027</v>
      </c>
      <c r="T575" s="47">
        <v>0</v>
      </c>
      <c r="U575" s="47">
        <v>189182534.91</v>
      </c>
      <c r="V575" s="47">
        <v>0</v>
      </c>
      <c r="W575" s="47">
        <v>1110362995.8599999</v>
      </c>
      <c r="X575" s="47">
        <v>1110362995.8599999</v>
      </c>
      <c r="Y575" s="47">
        <v>0</v>
      </c>
      <c r="Z575" s="47">
        <v>1580889496.23</v>
      </c>
      <c r="AA575" s="47">
        <v>0</v>
      </c>
      <c r="AB575" s="15">
        <f t="shared" si="147"/>
        <v>1580889496.2300003</v>
      </c>
      <c r="AC575" s="49">
        <f t="shared" si="148"/>
        <v>0.38548447906372441</v>
      </c>
      <c r="AD575" s="49">
        <f t="shared" si="149"/>
        <v>0.38548447906372441</v>
      </c>
      <c r="AE575" s="49">
        <f t="shared" si="150"/>
        <v>6.5678459377379317E-2</v>
      </c>
      <c r="AF575" s="49">
        <f t="shared" si="151"/>
        <v>0.45116293844110372</v>
      </c>
    </row>
    <row r="576" spans="1:32" ht="81" outlineLevel="2" x14ac:dyDescent="0.35">
      <c r="A576" s="12" t="s">
        <v>31</v>
      </c>
      <c r="B576" s="12" t="s">
        <v>32</v>
      </c>
      <c r="C576" s="12" t="s">
        <v>87</v>
      </c>
      <c r="D576" s="12" t="s">
        <v>88</v>
      </c>
      <c r="E576" s="13">
        <v>250</v>
      </c>
      <c r="F576" s="12" t="s">
        <v>184</v>
      </c>
      <c r="G576" s="13">
        <v>1310</v>
      </c>
      <c r="H576" s="13">
        <v>3440</v>
      </c>
      <c r="I576" s="40" t="s">
        <v>238</v>
      </c>
      <c r="J576" s="47">
        <v>330482748</v>
      </c>
      <c r="K576" s="47">
        <v>330482748</v>
      </c>
      <c r="L576" s="47">
        <v>0</v>
      </c>
      <c r="M576" s="47">
        <v>0</v>
      </c>
      <c r="N576" s="47">
        <v>0</v>
      </c>
      <c r="O576" s="47">
        <v>0</v>
      </c>
      <c r="P576" s="47">
        <v>0</v>
      </c>
      <c r="Q576" s="47">
        <v>0</v>
      </c>
      <c r="R576" s="47">
        <v>0</v>
      </c>
      <c r="S576" s="47">
        <f t="shared" si="161"/>
        <v>330482748</v>
      </c>
      <c r="T576" s="47">
        <v>0</v>
      </c>
      <c r="U576" s="47">
        <v>66416143.020000003</v>
      </c>
      <c r="V576" s="47">
        <v>0</v>
      </c>
      <c r="W576" s="47">
        <v>181445917.97999999</v>
      </c>
      <c r="X576" s="47">
        <v>181445917.97999999</v>
      </c>
      <c r="Y576" s="47">
        <v>0</v>
      </c>
      <c r="Z576" s="47">
        <v>82620687</v>
      </c>
      <c r="AA576" s="47">
        <v>0</v>
      </c>
      <c r="AB576" s="15">
        <f t="shared" si="147"/>
        <v>82620687</v>
      </c>
      <c r="AC576" s="49">
        <f t="shared" si="148"/>
        <v>0.54903294976232764</v>
      </c>
      <c r="AD576" s="49">
        <f t="shared" si="149"/>
        <v>0.54903294976232764</v>
      </c>
      <c r="AE576" s="49">
        <f t="shared" si="150"/>
        <v>0.20096705023767233</v>
      </c>
      <c r="AF576" s="49">
        <f t="shared" si="151"/>
        <v>0.75</v>
      </c>
    </row>
    <row r="577" spans="1:32" ht="40.5" outlineLevel="2" x14ac:dyDescent="0.35">
      <c r="A577" s="12" t="s">
        <v>31</v>
      </c>
      <c r="B577" s="12" t="s">
        <v>32</v>
      </c>
      <c r="C577" s="12" t="s">
        <v>87</v>
      </c>
      <c r="D577" s="12" t="s">
        <v>88</v>
      </c>
      <c r="E577" s="13">
        <v>251</v>
      </c>
      <c r="F577" s="12" t="s">
        <v>184</v>
      </c>
      <c r="G577" s="13">
        <v>1310</v>
      </c>
      <c r="H577" s="13">
        <v>3440</v>
      </c>
      <c r="I577" s="40" t="s">
        <v>239</v>
      </c>
      <c r="J577" s="47">
        <v>50843499</v>
      </c>
      <c r="K577" s="47">
        <v>50843499</v>
      </c>
      <c r="L577" s="47">
        <v>0</v>
      </c>
      <c r="M577" s="47">
        <v>0</v>
      </c>
      <c r="N577" s="47">
        <v>0</v>
      </c>
      <c r="O577" s="47">
        <v>0</v>
      </c>
      <c r="P577" s="47">
        <v>0</v>
      </c>
      <c r="Q577" s="47">
        <v>0</v>
      </c>
      <c r="R577" s="47">
        <v>0</v>
      </c>
      <c r="S577" s="47">
        <f t="shared" si="161"/>
        <v>50843499</v>
      </c>
      <c r="T577" s="47">
        <v>0</v>
      </c>
      <c r="U577" s="47">
        <v>10217865.77</v>
      </c>
      <c r="V577" s="47">
        <v>0</v>
      </c>
      <c r="W577" s="47">
        <v>27914756.23</v>
      </c>
      <c r="X577" s="47">
        <v>27914756.23</v>
      </c>
      <c r="Y577" s="47">
        <v>0</v>
      </c>
      <c r="Z577" s="47">
        <v>12710877</v>
      </c>
      <c r="AA577" s="47">
        <v>0</v>
      </c>
      <c r="AB577" s="15">
        <f t="shared" si="147"/>
        <v>12710877.000000004</v>
      </c>
      <c r="AC577" s="49">
        <f t="shared" si="148"/>
        <v>0.54903294971890115</v>
      </c>
      <c r="AD577" s="49">
        <f t="shared" si="149"/>
        <v>0.54903294971890115</v>
      </c>
      <c r="AE577" s="49">
        <f t="shared" si="150"/>
        <v>0.20096700602765361</v>
      </c>
      <c r="AF577" s="49">
        <f t="shared" si="151"/>
        <v>0.74999995574655476</v>
      </c>
    </row>
    <row r="578" spans="1:32" ht="81" outlineLevel="2" x14ac:dyDescent="0.35">
      <c r="A578" s="12" t="s">
        <v>31</v>
      </c>
      <c r="B578" s="12" t="s">
        <v>32</v>
      </c>
      <c r="C578" s="12" t="s">
        <v>87</v>
      </c>
      <c r="D578" s="12" t="s">
        <v>88</v>
      </c>
      <c r="E578" s="13">
        <v>252</v>
      </c>
      <c r="F578" s="12" t="s">
        <v>184</v>
      </c>
      <c r="G578" s="13">
        <v>1310</v>
      </c>
      <c r="H578" s="13">
        <v>3440</v>
      </c>
      <c r="I578" s="40" t="s">
        <v>240</v>
      </c>
      <c r="J578" s="47">
        <v>7258377</v>
      </c>
      <c r="K578" s="47">
        <v>7258377</v>
      </c>
      <c r="L578" s="47">
        <v>0</v>
      </c>
      <c r="M578" s="47">
        <v>0</v>
      </c>
      <c r="N578" s="47">
        <v>0</v>
      </c>
      <c r="O578" s="47">
        <v>0</v>
      </c>
      <c r="P578" s="47">
        <v>0</v>
      </c>
      <c r="Q578" s="47">
        <v>0</v>
      </c>
      <c r="R578" s="47">
        <v>0</v>
      </c>
      <c r="S578" s="47">
        <f t="shared" si="161"/>
        <v>7258377</v>
      </c>
      <c r="T578" s="47">
        <v>0</v>
      </c>
      <c r="U578" s="47">
        <v>1458696.87</v>
      </c>
      <c r="V578" s="47">
        <v>0</v>
      </c>
      <c r="W578" s="47">
        <v>3985088.13</v>
      </c>
      <c r="X578" s="47">
        <v>3985088.13</v>
      </c>
      <c r="Y578" s="47">
        <v>0</v>
      </c>
      <c r="Z578" s="47">
        <v>1814592</v>
      </c>
      <c r="AA578" s="47">
        <v>0</v>
      </c>
      <c r="AB578" s="15">
        <f t="shared" si="147"/>
        <v>1814592</v>
      </c>
      <c r="AC578" s="49">
        <f t="shared" si="148"/>
        <v>0.5490329491014313</v>
      </c>
      <c r="AD578" s="49">
        <f t="shared" si="149"/>
        <v>0.5490329491014313</v>
      </c>
      <c r="AE578" s="49">
        <f t="shared" si="150"/>
        <v>0.20096736088522271</v>
      </c>
      <c r="AF578" s="49">
        <f t="shared" si="151"/>
        <v>0.75000030998665401</v>
      </c>
    </row>
    <row r="579" spans="1:32" ht="40.5" outlineLevel="2" x14ac:dyDescent="0.35">
      <c r="A579" s="12" t="s">
        <v>31</v>
      </c>
      <c r="B579" s="12" t="s">
        <v>32</v>
      </c>
      <c r="C579" s="12" t="s">
        <v>87</v>
      </c>
      <c r="D579" s="12" t="s">
        <v>88</v>
      </c>
      <c r="E579" s="13">
        <v>253</v>
      </c>
      <c r="F579" s="12" t="s">
        <v>184</v>
      </c>
      <c r="G579" s="13">
        <v>1310</v>
      </c>
      <c r="H579" s="13">
        <v>3440</v>
      </c>
      <c r="I579" s="40" t="s">
        <v>241</v>
      </c>
      <c r="J579" s="47">
        <v>1116673</v>
      </c>
      <c r="K579" s="47">
        <v>1116673</v>
      </c>
      <c r="L579" s="47">
        <v>0</v>
      </c>
      <c r="M579" s="47">
        <v>0</v>
      </c>
      <c r="N579" s="47">
        <v>0</v>
      </c>
      <c r="O579" s="47">
        <v>0</v>
      </c>
      <c r="P579" s="47">
        <v>0</v>
      </c>
      <c r="Q579" s="47">
        <v>0</v>
      </c>
      <c r="R579" s="47">
        <v>0</v>
      </c>
      <c r="S579" s="47">
        <f t="shared" si="161"/>
        <v>1116673</v>
      </c>
      <c r="T579" s="47">
        <v>0</v>
      </c>
      <c r="U579" s="47">
        <v>224413.73</v>
      </c>
      <c r="V579" s="47">
        <v>0</v>
      </c>
      <c r="W579" s="47">
        <v>613090.27</v>
      </c>
      <c r="X579" s="47">
        <v>613090.27</v>
      </c>
      <c r="Y579" s="47">
        <v>0</v>
      </c>
      <c r="Z579" s="47">
        <v>279169</v>
      </c>
      <c r="AA579" s="47">
        <v>0</v>
      </c>
      <c r="AB579" s="15">
        <f t="shared" si="147"/>
        <v>279169</v>
      </c>
      <c r="AC579" s="49">
        <f t="shared" si="148"/>
        <v>0.54903294876835029</v>
      </c>
      <c r="AD579" s="49">
        <f t="shared" si="149"/>
        <v>0.54903294876835029</v>
      </c>
      <c r="AE579" s="49">
        <f t="shared" si="150"/>
        <v>0.20096637959366798</v>
      </c>
      <c r="AF579" s="49">
        <f t="shared" si="151"/>
        <v>0.74999932836201832</v>
      </c>
    </row>
    <row r="580" spans="1:32" ht="40.5" outlineLevel="2" x14ac:dyDescent="0.35">
      <c r="A580" s="12" t="s">
        <v>31</v>
      </c>
      <c r="B580" s="12" t="s">
        <v>32</v>
      </c>
      <c r="C580" s="12" t="s">
        <v>87</v>
      </c>
      <c r="D580" s="12" t="s">
        <v>88</v>
      </c>
      <c r="E580" s="13">
        <v>254</v>
      </c>
      <c r="F580" s="12" t="s">
        <v>184</v>
      </c>
      <c r="G580" s="13">
        <v>1310</v>
      </c>
      <c r="H580" s="13">
        <v>3430</v>
      </c>
      <c r="I580" s="40" t="s">
        <v>242</v>
      </c>
      <c r="J580" s="47">
        <v>101686999</v>
      </c>
      <c r="K580" s="47">
        <v>101686999</v>
      </c>
      <c r="L580" s="47">
        <v>0</v>
      </c>
      <c r="M580" s="47">
        <v>0</v>
      </c>
      <c r="N580" s="47">
        <v>0</v>
      </c>
      <c r="O580" s="47">
        <v>0</v>
      </c>
      <c r="P580" s="47">
        <v>0</v>
      </c>
      <c r="Q580" s="47">
        <v>0</v>
      </c>
      <c r="R580" s="47">
        <v>0</v>
      </c>
      <c r="S580" s="47">
        <f t="shared" si="161"/>
        <v>101686999</v>
      </c>
      <c r="T580" s="47">
        <v>0</v>
      </c>
      <c r="U580" s="47">
        <v>20435739.989999998</v>
      </c>
      <c r="V580" s="47">
        <v>0</v>
      </c>
      <c r="W580" s="47">
        <v>55829513.009999998</v>
      </c>
      <c r="X580" s="47">
        <v>55829513.009999998</v>
      </c>
      <c r="Y580" s="47">
        <v>0</v>
      </c>
      <c r="Z580" s="47">
        <v>25421746</v>
      </c>
      <c r="AA580" s="47">
        <v>0</v>
      </c>
      <c r="AB580" s="15">
        <f t="shared" si="147"/>
        <v>25421746.000000007</v>
      </c>
      <c r="AC580" s="49">
        <f t="shared" si="148"/>
        <v>0.54903294972841121</v>
      </c>
      <c r="AD580" s="49">
        <f t="shared" si="149"/>
        <v>0.54903294972841121</v>
      </c>
      <c r="AE580" s="49">
        <f t="shared" si="150"/>
        <v>0.20096708714945946</v>
      </c>
      <c r="AF580" s="49">
        <f t="shared" si="151"/>
        <v>0.75000003687787065</v>
      </c>
    </row>
    <row r="581" spans="1:32" ht="54" outlineLevel="2" x14ac:dyDescent="0.35">
      <c r="A581" s="12" t="s">
        <v>31</v>
      </c>
      <c r="B581" s="12" t="s">
        <v>32</v>
      </c>
      <c r="C581" s="12" t="s">
        <v>87</v>
      </c>
      <c r="D581" s="12" t="s">
        <v>88</v>
      </c>
      <c r="E581" s="13">
        <v>255</v>
      </c>
      <c r="F581" s="12" t="s">
        <v>184</v>
      </c>
      <c r="G581" s="13">
        <v>1310</v>
      </c>
      <c r="H581" s="13">
        <v>3430</v>
      </c>
      <c r="I581" s="40" t="s">
        <v>243</v>
      </c>
      <c r="J581" s="47">
        <v>2233346</v>
      </c>
      <c r="K581" s="47">
        <v>2233346</v>
      </c>
      <c r="L581" s="47">
        <v>0</v>
      </c>
      <c r="M581" s="47">
        <v>0</v>
      </c>
      <c r="N581" s="47">
        <v>0</v>
      </c>
      <c r="O581" s="47">
        <v>0</v>
      </c>
      <c r="P581" s="47">
        <v>0</v>
      </c>
      <c r="Q581" s="47">
        <v>0</v>
      </c>
      <c r="R581" s="47">
        <v>0</v>
      </c>
      <c r="S581" s="47">
        <f t="shared" si="161"/>
        <v>2233346</v>
      </c>
      <c r="T581" s="47">
        <v>0</v>
      </c>
      <c r="U581" s="47">
        <v>448827.46</v>
      </c>
      <c r="V581" s="47">
        <v>0</v>
      </c>
      <c r="W581" s="47">
        <v>1226180.54</v>
      </c>
      <c r="X581" s="47">
        <v>1226180.54</v>
      </c>
      <c r="Y581" s="47">
        <v>0</v>
      </c>
      <c r="Z581" s="47">
        <v>558338</v>
      </c>
      <c r="AA581" s="47">
        <v>0</v>
      </c>
      <c r="AB581" s="15">
        <f t="shared" si="147"/>
        <v>558338</v>
      </c>
      <c r="AC581" s="49">
        <f t="shared" si="148"/>
        <v>0.54903294876835029</v>
      </c>
      <c r="AD581" s="49">
        <f t="shared" si="149"/>
        <v>0.54903294876835029</v>
      </c>
      <c r="AE581" s="49">
        <f t="shared" si="150"/>
        <v>0.20096637959366798</v>
      </c>
      <c r="AF581" s="49">
        <f t="shared" si="151"/>
        <v>0.74999932836201832</v>
      </c>
    </row>
    <row r="582" spans="1:32" ht="67.5" outlineLevel="2" x14ac:dyDescent="0.35">
      <c r="A582" s="12" t="s">
        <v>94</v>
      </c>
      <c r="B582" s="12" t="s">
        <v>32</v>
      </c>
      <c r="C582" s="12" t="s">
        <v>87</v>
      </c>
      <c r="D582" s="12" t="s">
        <v>88</v>
      </c>
      <c r="E582" s="13">
        <v>200</v>
      </c>
      <c r="F582" s="12" t="s">
        <v>184</v>
      </c>
      <c r="G582" s="13">
        <v>1310</v>
      </c>
      <c r="H582" s="13">
        <v>3480</v>
      </c>
      <c r="I582" s="40" t="s">
        <v>226</v>
      </c>
      <c r="J582" s="47">
        <v>58442406</v>
      </c>
      <c r="K582" s="47">
        <v>58442406</v>
      </c>
      <c r="L582" s="47">
        <v>0</v>
      </c>
      <c r="M582" s="47">
        <v>0</v>
      </c>
      <c r="N582" s="48">
        <v>-6000000</v>
      </c>
      <c r="O582" s="48">
        <v>-106217</v>
      </c>
      <c r="P582" s="47">
        <v>0</v>
      </c>
      <c r="Q582" s="47">
        <v>0</v>
      </c>
      <c r="R582" s="47">
        <v>0</v>
      </c>
      <c r="S582" s="47">
        <f t="shared" si="161"/>
        <v>52442406</v>
      </c>
      <c r="T582" s="47">
        <v>0</v>
      </c>
      <c r="U582" s="47">
        <v>19008281.879999999</v>
      </c>
      <c r="V582" s="47">
        <v>0</v>
      </c>
      <c r="W582" s="47">
        <v>33327907.120000001</v>
      </c>
      <c r="X582" s="47">
        <v>33327907.120000001</v>
      </c>
      <c r="Y582" s="47">
        <v>0</v>
      </c>
      <c r="Z582" s="47">
        <v>6106217</v>
      </c>
      <c r="AA582" s="47">
        <v>0</v>
      </c>
      <c r="AB582" s="15">
        <f t="shared" si="147"/>
        <v>106217</v>
      </c>
      <c r="AC582" s="49">
        <f t="shared" si="148"/>
        <v>0.57026925140624773</v>
      </c>
      <c r="AD582" s="49">
        <f t="shared" si="149"/>
        <v>0.63551445599196954</v>
      </c>
      <c r="AE582" s="49">
        <f t="shared" si="150"/>
        <v>0.36246014113082453</v>
      </c>
      <c r="AF582" s="49">
        <f t="shared" si="151"/>
        <v>0.99797459712279402</v>
      </c>
    </row>
    <row r="583" spans="1:32" ht="67.5" outlineLevel="2" x14ac:dyDescent="0.35">
      <c r="A583" s="12" t="s">
        <v>94</v>
      </c>
      <c r="B583" s="12" t="s">
        <v>32</v>
      </c>
      <c r="C583" s="12" t="s">
        <v>87</v>
      </c>
      <c r="D583" s="12" t="s">
        <v>88</v>
      </c>
      <c r="E583" s="13">
        <v>202</v>
      </c>
      <c r="F583" s="12" t="s">
        <v>184</v>
      </c>
      <c r="G583" s="13">
        <v>1310</v>
      </c>
      <c r="H583" s="13">
        <v>3480</v>
      </c>
      <c r="I583" s="40" t="s">
        <v>227</v>
      </c>
      <c r="J583" s="47">
        <v>25239977</v>
      </c>
      <c r="K583" s="47">
        <v>25239977</v>
      </c>
      <c r="L583" s="47">
        <v>0</v>
      </c>
      <c r="M583" s="47">
        <v>0</v>
      </c>
      <c r="N583" s="47">
        <v>0</v>
      </c>
      <c r="O583" s="48">
        <v>-54535</v>
      </c>
      <c r="P583" s="48">
        <v>175851</v>
      </c>
      <c r="Q583" s="47">
        <v>0</v>
      </c>
      <c r="R583" s="47">
        <v>0</v>
      </c>
      <c r="S583" s="47">
        <f t="shared" si="161"/>
        <v>25415828</v>
      </c>
      <c r="T583" s="47">
        <v>0</v>
      </c>
      <c r="U583" s="47">
        <v>7562690.8099999996</v>
      </c>
      <c r="V583" s="47">
        <v>0</v>
      </c>
      <c r="W583" s="47">
        <v>17622751.190000001</v>
      </c>
      <c r="X583" s="47">
        <v>17622751.190000001</v>
      </c>
      <c r="Y583" s="47">
        <v>0</v>
      </c>
      <c r="Z583" s="47">
        <v>54535</v>
      </c>
      <c r="AA583" s="47">
        <v>0</v>
      </c>
      <c r="AB583" s="15">
        <f t="shared" si="147"/>
        <v>230386</v>
      </c>
      <c r="AC583" s="49">
        <f t="shared" si="148"/>
        <v>0.69820789416725704</v>
      </c>
      <c r="AD583" s="49">
        <f t="shared" si="149"/>
        <v>0.69337702434876414</v>
      </c>
      <c r="AE583" s="49">
        <f t="shared" si="150"/>
        <v>0.29755830933385291</v>
      </c>
      <c r="AF583" s="49">
        <f t="shared" si="151"/>
        <v>0.99093533368261699</v>
      </c>
    </row>
    <row r="584" spans="1:32" ht="40.5" outlineLevel="2" x14ac:dyDescent="0.35">
      <c r="A584" s="12" t="s">
        <v>94</v>
      </c>
      <c r="B584" s="12" t="s">
        <v>32</v>
      </c>
      <c r="C584" s="12" t="s">
        <v>87</v>
      </c>
      <c r="D584" s="12" t="s">
        <v>88</v>
      </c>
      <c r="E584" s="13">
        <v>204</v>
      </c>
      <c r="F584" s="12" t="s">
        <v>184</v>
      </c>
      <c r="G584" s="13">
        <v>1310</v>
      </c>
      <c r="H584" s="13">
        <v>3480</v>
      </c>
      <c r="I584" s="40" t="s">
        <v>228</v>
      </c>
      <c r="J584" s="47">
        <v>5612798290</v>
      </c>
      <c r="K584" s="47">
        <v>5592798290</v>
      </c>
      <c r="L584" s="47">
        <v>0</v>
      </c>
      <c r="M584" s="47">
        <v>0</v>
      </c>
      <c r="N584" s="48">
        <v>-1992851444</v>
      </c>
      <c r="O584" s="48">
        <v>-226975</v>
      </c>
      <c r="P584" s="47">
        <v>0</v>
      </c>
      <c r="Q584" s="47">
        <v>0</v>
      </c>
      <c r="R584" s="47">
        <v>0</v>
      </c>
      <c r="S584" s="47">
        <f t="shared" si="161"/>
        <v>3599946846</v>
      </c>
      <c r="T584" s="47">
        <v>0</v>
      </c>
      <c r="U584" s="47">
        <v>558049692.75</v>
      </c>
      <c r="V584" s="47">
        <v>0</v>
      </c>
      <c r="W584" s="47">
        <v>3041670178.1500001</v>
      </c>
      <c r="X584" s="47">
        <v>3041670178.1500001</v>
      </c>
      <c r="Y584" s="47">
        <v>0</v>
      </c>
      <c r="Z584" s="47">
        <v>1993078419.0999999</v>
      </c>
      <c r="AA584" s="47">
        <v>0</v>
      </c>
      <c r="AB584" s="15">
        <f t="shared" si="147"/>
        <v>226975.09999990463</v>
      </c>
      <c r="AC584" s="49">
        <f t="shared" si="148"/>
        <v>0.54385479690704175</v>
      </c>
      <c r="AD584" s="49">
        <f t="shared" si="149"/>
        <v>0.84492085807591399</v>
      </c>
      <c r="AE584" s="49">
        <f t="shared" si="150"/>
        <v>0.15501609235427027</v>
      </c>
      <c r="AF584" s="49">
        <f t="shared" si="151"/>
        <v>0.99993695043018427</v>
      </c>
    </row>
    <row r="585" spans="1:32" ht="67.5" outlineLevel="2" x14ac:dyDescent="0.35">
      <c r="A585" s="12" t="s">
        <v>126</v>
      </c>
      <c r="B585" s="12" t="s">
        <v>127</v>
      </c>
      <c r="C585" s="12" t="s">
        <v>87</v>
      </c>
      <c r="D585" s="12" t="s">
        <v>88</v>
      </c>
      <c r="E585" s="13">
        <v>200</v>
      </c>
      <c r="F585" s="12" t="s">
        <v>184</v>
      </c>
      <c r="G585" s="13">
        <v>1310</v>
      </c>
      <c r="H585" s="13">
        <v>3480</v>
      </c>
      <c r="I585" s="40" t="s">
        <v>226</v>
      </c>
      <c r="J585" s="47">
        <v>1454282</v>
      </c>
      <c r="K585" s="47">
        <v>1454282</v>
      </c>
      <c r="L585" s="47">
        <v>0</v>
      </c>
      <c r="M585" s="47">
        <v>0</v>
      </c>
      <c r="N585" s="47">
        <v>0</v>
      </c>
      <c r="O585" s="47">
        <v>0</v>
      </c>
      <c r="P585" s="47">
        <v>0</v>
      </c>
      <c r="Q585" s="47">
        <v>0</v>
      </c>
      <c r="R585" s="47">
        <v>0</v>
      </c>
      <c r="S585" s="47">
        <f t="shared" si="161"/>
        <v>1454282</v>
      </c>
      <c r="T585" s="47">
        <v>0</v>
      </c>
      <c r="U585" s="47">
        <v>702937.59999999998</v>
      </c>
      <c r="V585" s="47">
        <v>0</v>
      </c>
      <c r="W585" s="47">
        <v>751344.4</v>
      </c>
      <c r="X585" s="47">
        <v>751344.4</v>
      </c>
      <c r="Y585" s="47">
        <v>0</v>
      </c>
      <c r="Z585" s="47">
        <v>0</v>
      </c>
      <c r="AA585" s="47">
        <v>0</v>
      </c>
      <c r="AB585" s="15">
        <f t="shared" si="147"/>
        <v>0</v>
      </c>
      <c r="AC585" s="49">
        <f t="shared" si="148"/>
        <v>0.51664285193655701</v>
      </c>
      <c r="AD585" s="49">
        <f t="shared" si="149"/>
        <v>0.51664285193655701</v>
      </c>
      <c r="AE585" s="49">
        <f t="shared" si="150"/>
        <v>0.48335714806344299</v>
      </c>
      <c r="AF585" s="49">
        <f t="shared" si="151"/>
        <v>1</v>
      </c>
    </row>
    <row r="586" spans="1:32" ht="67.5" outlineLevel="2" x14ac:dyDescent="0.35">
      <c r="A586" s="12" t="s">
        <v>126</v>
      </c>
      <c r="B586" s="12" t="s">
        <v>127</v>
      </c>
      <c r="C586" s="12" t="s">
        <v>87</v>
      </c>
      <c r="D586" s="12" t="s">
        <v>88</v>
      </c>
      <c r="E586" s="13">
        <v>202</v>
      </c>
      <c r="F586" s="12" t="s">
        <v>184</v>
      </c>
      <c r="G586" s="13">
        <v>1310</v>
      </c>
      <c r="H586" s="13">
        <v>3480</v>
      </c>
      <c r="I586" s="40" t="s">
        <v>227</v>
      </c>
      <c r="J586" s="47">
        <v>750230</v>
      </c>
      <c r="K586" s="47">
        <v>750230</v>
      </c>
      <c r="L586" s="47">
        <v>0</v>
      </c>
      <c r="M586" s="47">
        <v>0</v>
      </c>
      <c r="N586" s="47">
        <v>0</v>
      </c>
      <c r="O586" s="47">
        <v>0</v>
      </c>
      <c r="P586" s="47">
        <v>0</v>
      </c>
      <c r="Q586" s="47">
        <v>0</v>
      </c>
      <c r="R586" s="47">
        <v>0</v>
      </c>
      <c r="S586" s="47">
        <f t="shared" si="161"/>
        <v>750230</v>
      </c>
      <c r="T586" s="47">
        <v>0</v>
      </c>
      <c r="U586" s="47">
        <v>204482.87</v>
      </c>
      <c r="V586" s="47">
        <v>0</v>
      </c>
      <c r="W586" s="47">
        <v>545747.13</v>
      </c>
      <c r="X586" s="47">
        <v>545747.13</v>
      </c>
      <c r="Y586" s="47">
        <v>0</v>
      </c>
      <c r="Z586" s="47">
        <v>0</v>
      </c>
      <c r="AA586" s="47">
        <v>0</v>
      </c>
      <c r="AB586" s="15">
        <f t="shared" si="147"/>
        <v>0</v>
      </c>
      <c r="AC586" s="49">
        <f t="shared" si="148"/>
        <v>0.72743975847406794</v>
      </c>
      <c r="AD586" s="49">
        <f t="shared" si="149"/>
        <v>0.72743975847406794</v>
      </c>
      <c r="AE586" s="49">
        <f t="shared" si="150"/>
        <v>0.27256024152593206</v>
      </c>
      <c r="AF586" s="49">
        <f t="shared" si="151"/>
        <v>1</v>
      </c>
    </row>
    <row r="587" spans="1:32" ht="40.5" outlineLevel="2" x14ac:dyDescent="0.35">
      <c r="A587" s="12" t="s">
        <v>126</v>
      </c>
      <c r="B587" s="12" t="s">
        <v>127</v>
      </c>
      <c r="C587" s="12" t="s">
        <v>87</v>
      </c>
      <c r="D587" s="12" t="s">
        <v>88</v>
      </c>
      <c r="E587" s="13">
        <v>204</v>
      </c>
      <c r="F587" s="12" t="s">
        <v>184</v>
      </c>
      <c r="G587" s="13">
        <v>1310</v>
      </c>
      <c r="H587" s="13">
        <v>3480</v>
      </c>
      <c r="I587" s="40" t="s">
        <v>228</v>
      </c>
      <c r="J587" s="47">
        <v>3257163</v>
      </c>
      <c r="K587" s="47">
        <v>3257163</v>
      </c>
      <c r="L587" s="47">
        <v>0</v>
      </c>
      <c r="M587" s="47">
        <v>0</v>
      </c>
      <c r="N587" s="47">
        <v>0</v>
      </c>
      <c r="O587" s="47">
        <v>0</v>
      </c>
      <c r="P587" s="47">
        <v>0</v>
      </c>
      <c r="Q587" s="47">
        <v>0</v>
      </c>
      <c r="R587" s="47">
        <v>0</v>
      </c>
      <c r="S587" s="47">
        <f t="shared" si="161"/>
        <v>3257163</v>
      </c>
      <c r="T587" s="47">
        <v>0</v>
      </c>
      <c r="U587" s="47">
        <v>1397583.39</v>
      </c>
      <c r="V587" s="47">
        <v>0</v>
      </c>
      <c r="W587" s="47">
        <v>1859579.61</v>
      </c>
      <c r="X587" s="47">
        <v>1859579.61</v>
      </c>
      <c r="Y587" s="47">
        <v>0</v>
      </c>
      <c r="Z587" s="47">
        <v>0</v>
      </c>
      <c r="AA587" s="47">
        <v>0</v>
      </c>
      <c r="AB587" s="15">
        <f t="shared" si="147"/>
        <v>0</v>
      </c>
      <c r="AC587" s="49">
        <f t="shared" si="148"/>
        <v>0.57092003378400158</v>
      </c>
      <c r="AD587" s="49">
        <f t="shared" si="149"/>
        <v>0.57092003378400158</v>
      </c>
      <c r="AE587" s="49">
        <f t="shared" si="150"/>
        <v>0.42907996621599837</v>
      </c>
      <c r="AF587" s="49">
        <f t="shared" si="151"/>
        <v>1</v>
      </c>
    </row>
    <row r="588" spans="1:32" ht="67.5" outlineLevel="2" x14ac:dyDescent="0.35">
      <c r="A588" s="12" t="s">
        <v>126</v>
      </c>
      <c r="B588" s="12" t="s">
        <v>128</v>
      </c>
      <c r="C588" s="12" t="s">
        <v>87</v>
      </c>
      <c r="D588" s="12" t="s">
        <v>88</v>
      </c>
      <c r="E588" s="13">
        <v>200</v>
      </c>
      <c r="F588" s="12" t="s">
        <v>184</v>
      </c>
      <c r="G588" s="13">
        <v>1310</v>
      </c>
      <c r="H588" s="13">
        <v>3480</v>
      </c>
      <c r="I588" s="40" t="s">
        <v>226</v>
      </c>
      <c r="J588" s="47">
        <v>27140500</v>
      </c>
      <c r="K588" s="47">
        <v>27140500</v>
      </c>
      <c r="L588" s="47">
        <v>0</v>
      </c>
      <c r="M588" s="47">
        <v>0</v>
      </c>
      <c r="N588" s="48">
        <v>-4500000</v>
      </c>
      <c r="O588" s="48">
        <v>-35790</v>
      </c>
      <c r="P588" s="47">
        <v>0</v>
      </c>
      <c r="Q588" s="47">
        <v>0</v>
      </c>
      <c r="R588" s="47">
        <v>0</v>
      </c>
      <c r="S588" s="47">
        <f t="shared" si="161"/>
        <v>22640500</v>
      </c>
      <c r="T588" s="47">
        <v>0</v>
      </c>
      <c r="U588" s="47">
        <v>8485992.1199999992</v>
      </c>
      <c r="V588" s="47">
        <v>0</v>
      </c>
      <c r="W588" s="47">
        <v>14118717.880000001</v>
      </c>
      <c r="X588" s="47">
        <v>14118717.880000001</v>
      </c>
      <c r="Y588" s="47">
        <v>0</v>
      </c>
      <c r="Z588" s="47">
        <v>4535790</v>
      </c>
      <c r="AA588" s="47">
        <v>0</v>
      </c>
      <c r="AB588" s="15">
        <f t="shared" si="147"/>
        <v>35790</v>
      </c>
      <c r="AC588" s="49">
        <f t="shared" si="148"/>
        <v>0.52020846631417994</v>
      </c>
      <c r="AD588" s="49">
        <f t="shared" si="149"/>
        <v>0.62360450873434781</v>
      </c>
      <c r="AE588" s="49">
        <f t="shared" si="150"/>
        <v>0.37481469578852056</v>
      </c>
      <c r="AF588" s="49">
        <f t="shared" si="151"/>
        <v>0.99841920452286836</v>
      </c>
    </row>
    <row r="589" spans="1:32" ht="67.5" outlineLevel="2" x14ac:dyDescent="0.35">
      <c r="A589" s="12" t="s">
        <v>126</v>
      </c>
      <c r="B589" s="12" t="s">
        <v>128</v>
      </c>
      <c r="C589" s="12" t="s">
        <v>87</v>
      </c>
      <c r="D589" s="12" t="s">
        <v>88</v>
      </c>
      <c r="E589" s="13">
        <v>202</v>
      </c>
      <c r="F589" s="12" t="s">
        <v>184</v>
      </c>
      <c r="G589" s="13">
        <v>1310</v>
      </c>
      <c r="H589" s="13">
        <v>3480</v>
      </c>
      <c r="I589" s="40" t="s">
        <v>227</v>
      </c>
      <c r="J589" s="47">
        <v>14001154</v>
      </c>
      <c r="K589" s="47">
        <v>14001154</v>
      </c>
      <c r="L589" s="47">
        <v>0</v>
      </c>
      <c r="M589" s="47">
        <v>0</v>
      </c>
      <c r="N589" s="47">
        <v>0</v>
      </c>
      <c r="O589" s="48">
        <v>-20138</v>
      </c>
      <c r="P589" s="48">
        <v>48458</v>
      </c>
      <c r="Q589" s="47">
        <v>0</v>
      </c>
      <c r="R589" s="47">
        <v>0</v>
      </c>
      <c r="S589" s="47">
        <f t="shared" si="161"/>
        <v>14049612</v>
      </c>
      <c r="T589" s="47">
        <v>0</v>
      </c>
      <c r="U589" s="47">
        <v>4429027.8499999996</v>
      </c>
      <c r="V589" s="47">
        <v>0</v>
      </c>
      <c r="W589" s="47">
        <v>9551988.1500000004</v>
      </c>
      <c r="X589" s="47">
        <v>9551988.1500000004</v>
      </c>
      <c r="Y589" s="47">
        <v>0</v>
      </c>
      <c r="Z589" s="47">
        <v>20138</v>
      </c>
      <c r="AA589" s="47">
        <v>0</v>
      </c>
      <c r="AB589" s="15">
        <f t="shared" si="147"/>
        <v>68596</v>
      </c>
      <c r="AC589" s="49">
        <f t="shared" si="148"/>
        <v>0.68222863272555967</v>
      </c>
      <c r="AD589" s="49">
        <f t="shared" si="149"/>
        <v>0.67987558304101214</v>
      </c>
      <c r="AE589" s="49">
        <f t="shared" si="150"/>
        <v>0.31524200454788359</v>
      </c>
      <c r="AF589" s="49">
        <f t="shared" si="151"/>
        <v>0.99511758758889579</v>
      </c>
    </row>
    <row r="590" spans="1:32" ht="81" outlineLevel="2" x14ac:dyDescent="0.35">
      <c r="A590" s="12" t="s">
        <v>126</v>
      </c>
      <c r="B590" s="12" t="s">
        <v>128</v>
      </c>
      <c r="C590" s="12" t="s">
        <v>87</v>
      </c>
      <c r="D590" s="12" t="s">
        <v>88</v>
      </c>
      <c r="E590" s="13">
        <v>203</v>
      </c>
      <c r="F590" s="12" t="s">
        <v>184</v>
      </c>
      <c r="G590" s="13">
        <v>1310</v>
      </c>
      <c r="H590" s="13">
        <v>3480</v>
      </c>
      <c r="I590" s="40" t="s">
        <v>283</v>
      </c>
      <c r="J590" s="47">
        <v>550000000</v>
      </c>
      <c r="K590" s="47">
        <v>549960424</v>
      </c>
      <c r="L590" s="47">
        <v>0</v>
      </c>
      <c r="M590" s="47">
        <v>0</v>
      </c>
      <c r="N590" s="47">
        <v>0</v>
      </c>
      <c r="O590" s="47">
        <v>0</v>
      </c>
      <c r="P590" s="47">
        <v>0</v>
      </c>
      <c r="Q590" s="47">
        <v>0</v>
      </c>
      <c r="R590" s="47">
        <v>0</v>
      </c>
      <c r="S590" s="47">
        <f t="shared" si="161"/>
        <v>549960424</v>
      </c>
      <c r="T590" s="47">
        <v>0</v>
      </c>
      <c r="U590" s="47">
        <v>1422585.74</v>
      </c>
      <c r="V590" s="47">
        <v>0</v>
      </c>
      <c r="W590" s="47">
        <v>548537838.25999999</v>
      </c>
      <c r="X590" s="47">
        <v>548537838.25999999</v>
      </c>
      <c r="Y590" s="47">
        <v>0</v>
      </c>
      <c r="Z590" s="47">
        <v>0</v>
      </c>
      <c r="AA590" s="47">
        <v>0</v>
      </c>
      <c r="AB590" s="15">
        <f t="shared" si="147"/>
        <v>0</v>
      </c>
      <c r="AC590" s="49">
        <f t="shared" si="148"/>
        <v>0.99741329434279435</v>
      </c>
      <c r="AD590" s="49">
        <f t="shared" si="149"/>
        <v>0.99741329434279435</v>
      </c>
      <c r="AE590" s="49">
        <f t="shared" si="150"/>
        <v>2.5867056572056175E-3</v>
      </c>
      <c r="AF590" s="49">
        <f t="shared" si="151"/>
        <v>1</v>
      </c>
    </row>
    <row r="591" spans="1:32" ht="40.5" outlineLevel="2" x14ac:dyDescent="0.35">
      <c r="A591" s="12" t="s">
        <v>126</v>
      </c>
      <c r="B591" s="12" t="s">
        <v>128</v>
      </c>
      <c r="C591" s="12" t="s">
        <v>87</v>
      </c>
      <c r="D591" s="12" t="s">
        <v>88</v>
      </c>
      <c r="E591" s="13">
        <v>204</v>
      </c>
      <c r="F591" s="12" t="s">
        <v>184</v>
      </c>
      <c r="G591" s="13">
        <v>1310</v>
      </c>
      <c r="H591" s="13">
        <v>3480</v>
      </c>
      <c r="I591" s="40" t="s">
        <v>228</v>
      </c>
      <c r="J591" s="47">
        <v>60786747</v>
      </c>
      <c r="K591" s="47">
        <v>60786747</v>
      </c>
      <c r="L591" s="47">
        <v>0</v>
      </c>
      <c r="M591" s="47">
        <v>0</v>
      </c>
      <c r="N591" s="47">
        <v>0</v>
      </c>
      <c r="O591" s="48">
        <v>-81274</v>
      </c>
      <c r="P591" s="48">
        <v>304309</v>
      </c>
      <c r="Q591" s="47">
        <v>0</v>
      </c>
      <c r="R591" s="47">
        <v>0</v>
      </c>
      <c r="S591" s="47">
        <f t="shared" si="161"/>
        <v>61091056</v>
      </c>
      <c r="T591" s="47">
        <v>0</v>
      </c>
      <c r="U591" s="47">
        <v>29034331.870000001</v>
      </c>
      <c r="V591" s="47">
        <v>0</v>
      </c>
      <c r="W591" s="47">
        <v>31671141.129999999</v>
      </c>
      <c r="X591" s="47">
        <v>31671141.129999999</v>
      </c>
      <c r="Y591" s="47">
        <v>0</v>
      </c>
      <c r="Z591" s="47">
        <v>81274</v>
      </c>
      <c r="AA591" s="47">
        <v>0</v>
      </c>
      <c r="AB591" s="15">
        <f t="shared" si="147"/>
        <v>385583</v>
      </c>
      <c r="AC591" s="49">
        <f t="shared" ref="AC591:AC653" si="162">IFERROR(W591/K591,0)</f>
        <v>0.52102049695141606</v>
      </c>
      <c r="AD591" s="49">
        <f t="shared" ref="AD591:AD653" si="163">IFERROR(W591/S591,0)</f>
        <v>0.51842517061744686</v>
      </c>
      <c r="AE591" s="49">
        <f t="shared" ref="AE591:AE653" si="164">IFERROR(((T591+U591+V591)/S591),0)</f>
        <v>0.47526321807238037</v>
      </c>
      <c r="AF591" s="49">
        <f t="shared" ref="AF591:AF653" si="165">+AD591+AE591</f>
        <v>0.99368838868982723</v>
      </c>
    </row>
    <row r="592" spans="1:32" ht="121.5" outlineLevel="2" x14ac:dyDescent="0.35">
      <c r="A592" s="12" t="s">
        <v>126</v>
      </c>
      <c r="B592" s="12" t="s">
        <v>128</v>
      </c>
      <c r="C592" s="12" t="s">
        <v>87</v>
      </c>
      <c r="D592" s="12" t="s">
        <v>88</v>
      </c>
      <c r="E592" s="13">
        <v>209</v>
      </c>
      <c r="F592" s="12" t="s">
        <v>184</v>
      </c>
      <c r="G592" s="13">
        <v>1310</v>
      </c>
      <c r="H592" s="13">
        <v>3480</v>
      </c>
      <c r="I592" s="40" t="s">
        <v>284</v>
      </c>
      <c r="J592" s="47">
        <v>200000000</v>
      </c>
      <c r="K592" s="47">
        <v>200000000</v>
      </c>
      <c r="L592" s="47">
        <v>0</v>
      </c>
      <c r="M592" s="47">
        <v>0</v>
      </c>
      <c r="N592" s="47">
        <v>0</v>
      </c>
      <c r="O592" s="47">
        <v>0</v>
      </c>
      <c r="P592" s="47">
        <v>0</v>
      </c>
      <c r="Q592" s="47">
        <v>0</v>
      </c>
      <c r="R592" s="47">
        <v>0</v>
      </c>
      <c r="S592" s="47">
        <f t="shared" si="161"/>
        <v>200000000</v>
      </c>
      <c r="T592" s="47">
        <v>0</v>
      </c>
      <c r="U592" s="47">
        <v>0</v>
      </c>
      <c r="V592" s="47">
        <v>0</v>
      </c>
      <c r="W592" s="47">
        <v>200000000</v>
      </c>
      <c r="X592" s="47">
        <v>200000000</v>
      </c>
      <c r="Y592" s="47">
        <v>0</v>
      </c>
      <c r="Z592" s="47">
        <v>0</v>
      </c>
      <c r="AA592" s="47">
        <v>0</v>
      </c>
      <c r="AB592" s="15">
        <f t="shared" si="147"/>
        <v>0</v>
      </c>
      <c r="AC592" s="49">
        <f t="shared" si="162"/>
        <v>1</v>
      </c>
      <c r="AD592" s="49">
        <f t="shared" si="163"/>
        <v>1</v>
      </c>
      <c r="AE592" s="49">
        <f t="shared" si="164"/>
        <v>0</v>
      </c>
      <c r="AF592" s="49">
        <f t="shared" si="165"/>
        <v>1</v>
      </c>
    </row>
    <row r="593" spans="1:32" ht="162" outlineLevel="2" x14ac:dyDescent="0.35">
      <c r="A593" s="12" t="s">
        <v>126</v>
      </c>
      <c r="B593" s="12" t="s">
        <v>128</v>
      </c>
      <c r="C593" s="12" t="s">
        <v>87</v>
      </c>
      <c r="D593" s="12" t="s">
        <v>88</v>
      </c>
      <c r="E593" s="13">
        <v>210</v>
      </c>
      <c r="F593" s="12" t="s">
        <v>184</v>
      </c>
      <c r="G593" s="13">
        <v>1310</v>
      </c>
      <c r="H593" s="13">
        <v>3480</v>
      </c>
      <c r="I593" s="40" t="s">
        <v>285</v>
      </c>
      <c r="J593" s="47">
        <v>300000000</v>
      </c>
      <c r="K593" s="47">
        <v>300000000</v>
      </c>
      <c r="L593" s="47">
        <v>0</v>
      </c>
      <c r="M593" s="47">
        <v>0</v>
      </c>
      <c r="N593" s="47">
        <v>0</v>
      </c>
      <c r="O593" s="47">
        <v>0</v>
      </c>
      <c r="P593" s="47">
        <v>0</v>
      </c>
      <c r="Q593" s="47">
        <v>0</v>
      </c>
      <c r="R593" s="47">
        <v>0</v>
      </c>
      <c r="S593" s="47">
        <f t="shared" si="161"/>
        <v>300000000</v>
      </c>
      <c r="T593" s="47">
        <v>0</v>
      </c>
      <c r="U593" s="47">
        <v>0</v>
      </c>
      <c r="V593" s="47">
        <v>0</v>
      </c>
      <c r="W593" s="47">
        <v>300000000</v>
      </c>
      <c r="X593" s="47">
        <v>300000000</v>
      </c>
      <c r="Y593" s="47">
        <v>0</v>
      </c>
      <c r="Z593" s="47">
        <v>0</v>
      </c>
      <c r="AA593" s="47">
        <v>0</v>
      </c>
      <c r="AB593" s="15">
        <f t="shared" si="147"/>
        <v>0</v>
      </c>
      <c r="AC593" s="49">
        <f t="shared" si="162"/>
        <v>1</v>
      </c>
      <c r="AD593" s="49">
        <f t="shared" si="163"/>
        <v>1</v>
      </c>
      <c r="AE593" s="49">
        <f t="shared" si="164"/>
        <v>0</v>
      </c>
      <c r="AF593" s="49">
        <f t="shared" si="165"/>
        <v>1</v>
      </c>
    </row>
    <row r="594" spans="1:32" ht="81" outlineLevel="2" x14ac:dyDescent="0.35">
      <c r="A594" s="12" t="s">
        <v>126</v>
      </c>
      <c r="B594" s="12" t="s">
        <v>128</v>
      </c>
      <c r="C594" s="12" t="s">
        <v>87</v>
      </c>
      <c r="D594" s="12" t="s">
        <v>88</v>
      </c>
      <c r="E594" s="13">
        <v>211</v>
      </c>
      <c r="F594" s="12" t="s">
        <v>184</v>
      </c>
      <c r="G594" s="13">
        <v>1310</v>
      </c>
      <c r="H594" s="13">
        <v>3480</v>
      </c>
      <c r="I594" s="40" t="s">
        <v>286</v>
      </c>
      <c r="J594" s="47">
        <v>70000000</v>
      </c>
      <c r="K594" s="47">
        <v>70000000</v>
      </c>
      <c r="L594" s="47">
        <v>0</v>
      </c>
      <c r="M594" s="47">
        <v>0</v>
      </c>
      <c r="N594" s="47">
        <v>0</v>
      </c>
      <c r="O594" s="47">
        <v>0</v>
      </c>
      <c r="P594" s="47">
        <v>0</v>
      </c>
      <c r="Q594" s="47">
        <v>0</v>
      </c>
      <c r="R594" s="47">
        <v>0</v>
      </c>
      <c r="S594" s="47">
        <f t="shared" si="161"/>
        <v>70000000</v>
      </c>
      <c r="T594" s="47">
        <v>0</v>
      </c>
      <c r="U594" s="47">
        <v>0</v>
      </c>
      <c r="V594" s="47">
        <v>0</v>
      </c>
      <c r="W594" s="47">
        <v>70000000</v>
      </c>
      <c r="X594" s="47">
        <v>70000000</v>
      </c>
      <c r="Y594" s="47">
        <v>0</v>
      </c>
      <c r="Z594" s="47">
        <v>0</v>
      </c>
      <c r="AA594" s="47">
        <v>0</v>
      </c>
      <c r="AB594" s="15">
        <f t="shared" si="147"/>
        <v>0</v>
      </c>
      <c r="AC594" s="49">
        <f t="shared" si="162"/>
        <v>1</v>
      </c>
      <c r="AD594" s="49">
        <f t="shared" si="163"/>
        <v>1</v>
      </c>
      <c r="AE594" s="49">
        <f t="shared" si="164"/>
        <v>0</v>
      </c>
      <c r="AF594" s="49">
        <f t="shared" si="165"/>
        <v>1</v>
      </c>
    </row>
    <row r="595" spans="1:32" ht="67.5" outlineLevel="2" x14ac:dyDescent="0.35">
      <c r="A595" s="12" t="s">
        <v>126</v>
      </c>
      <c r="B595" s="12" t="s">
        <v>128</v>
      </c>
      <c r="C595" s="12" t="s">
        <v>87</v>
      </c>
      <c r="D595" s="12" t="s">
        <v>88</v>
      </c>
      <c r="E595" s="13">
        <v>212</v>
      </c>
      <c r="F595" s="12" t="s">
        <v>184</v>
      </c>
      <c r="G595" s="13">
        <v>1310</v>
      </c>
      <c r="H595" s="13">
        <v>3480</v>
      </c>
      <c r="I595" s="40" t="s">
        <v>287</v>
      </c>
      <c r="J595" s="47">
        <v>30000000</v>
      </c>
      <c r="K595" s="47">
        <v>30000000</v>
      </c>
      <c r="L595" s="47">
        <v>0</v>
      </c>
      <c r="M595" s="47">
        <v>0</v>
      </c>
      <c r="N595" s="47">
        <v>0</v>
      </c>
      <c r="O595" s="47">
        <v>0</v>
      </c>
      <c r="P595" s="47">
        <v>0</v>
      </c>
      <c r="Q595" s="47">
        <v>0</v>
      </c>
      <c r="R595" s="47">
        <v>0</v>
      </c>
      <c r="S595" s="47">
        <f t="shared" si="161"/>
        <v>30000000</v>
      </c>
      <c r="T595" s="47">
        <v>0</v>
      </c>
      <c r="U595" s="47">
        <v>0</v>
      </c>
      <c r="V595" s="47">
        <v>0</v>
      </c>
      <c r="W595" s="47">
        <v>30000000</v>
      </c>
      <c r="X595" s="47">
        <v>30000000</v>
      </c>
      <c r="Y595" s="47">
        <v>0</v>
      </c>
      <c r="Z595" s="47">
        <v>0</v>
      </c>
      <c r="AA595" s="47">
        <v>0</v>
      </c>
      <c r="AB595" s="15">
        <f t="shared" si="147"/>
        <v>0</v>
      </c>
      <c r="AC595" s="49">
        <f t="shared" si="162"/>
        <v>1</v>
      </c>
      <c r="AD595" s="49">
        <f t="shared" si="163"/>
        <v>1</v>
      </c>
      <c r="AE595" s="49">
        <f t="shared" si="164"/>
        <v>0</v>
      </c>
      <c r="AF595" s="49">
        <f t="shared" si="165"/>
        <v>1</v>
      </c>
    </row>
    <row r="596" spans="1:32" ht="162" outlineLevel="2" x14ac:dyDescent="0.35">
      <c r="A596" s="12" t="s">
        <v>126</v>
      </c>
      <c r="B596" s="12" t="s">
        <v>128</v>
      </c>
      <c r="C596" s="12" t="s">
        <v>87</v>
      </c>
      <c r="D596" s="12" t="s">
        <v>88</v>
      </c>
      <c r="E596" s="13">
        <v>213</v>
      </c>
      <c r="F596" s="12" t="s">
        <v>184</v>
      </c>
      <c r="G596" s="13">
        <v>1310</v>
      </c>
      <c r="H596" s="13">
        <v>3480</v>
      </c>
      <c r="I596" s="40" t="s">
        <v>288</v>
      </c>
      <c r="J596" s="47">
        <v>0</v>
      </c>
      <c r="K596" s="47">
        <v>21262420</v>
      </c>
      <c r="L596" s="47">
        <v>0</v>
      </c>
      <c r="M596" s="47">
        <v>0</v>
      </c>
      <c r="N596" s="47">
        <v>0</v>
      </c>
      <c r="O596" s="47">
        <v>0</v>
      </c>
      <c r="P596" s="47">
        <v>0</v>
      </c>
      <c r="Q596" s="47">
        <v>0</v>
      </c>
      <c r="R596" s="47">
        <v>0</v>
      </c>
      <c r="S596" s="47">
        <f t="shared" ref="S596:S627" si="166">+K596+N596+P596+Q596</f>
        <v>21262420</v>
      </c>
      <c r="T596" s="47">
        <v>0</v>
      </c>
      <c r="U596" s="47">
        <v>21262420</v>
      </c>
      <c r="V596" s="47">
        <v>0</v>
      </c>
      <c r="W596" s="47">
        <v>0</v>
      </c>
      <c r="X596" s="47">
        <v>0</v>
      </c>
      <c r="Y596" s="47">
        <v>0</v>
      </c>
      <c r="Z596" s="47">
        <v>0</v>
      </c>
      <c r="AA596" s="47">
        <v>0</v>
      </c>
      <c r="AB596" s="15">
        <f t="shared" si="147"/>
        <v>0</v>
      </c>
      <c r="AC596" s="49">
        <f t="shared" si="162"/>
        <v>0</v>
      </c>
      <c r="AD596" s="49">
        <f t="shared" si="163"/>
        <v>0</v>
      </c>
      <c r="AE596" s="49">
        <f t="shared" si="164"/>
        <v>1</v>
      </c>
      <c r="AF596" s="49">
        <f t="shared" si="165"/>
        <v>1</v>
      </c>
    </row>
    <row r="597" spans="1:32" ht="67.5" outlineLevel="2" x14ac:dyDescent="0.35">
      <c r="A597" s="12" t="s">
        <v>126</v>
      </c>
      <c r="B597" s="12" t="s">
        <v>134</v>
      </c>
      <c r="C597" s="12" t="s">
        <v>87</v>
      </c>
      <c r="D597" s="12" t="s">
        <v>88</v>
      </c>
      <c r="E597" s="13">
        <v>200</v>
      </c>
      <c r="F597" s="12" t="s">
        <v>184</v>
      </c>
      <c r="G597" s="13">
        <v>1310</v>
      </c>
      <c r="H597" s="13">
        <v>3480</v>
      </c>
      <c r="I597" s="40" t="s">
        <v>226</v>
      </c>
      <c r="J597" s="47">
        <v>5369504</v>
      </c>
      <c r="K597" s="47">
        <v>5369504</v>
      </c>
      <c r="L597" s="47">
        <v>0</v>
      </c>
      <c r="M597" s="47">
        <v>0</v>
      </c>
      <c r="N597" s="47">
        <v>0</v>
      </c>
      <c r="O597" s="48">
        <v>-40114</v>
      </c>
      <c r="P597" s="47">
        <v>0</v>
      </c>
      <c r="Q597" s="47">
        <v>0</v>
      </c>
      <c r="R597" s="47">
        <v>0</v>
      </c>
      <c r="S597" s="47">
        <f t="shared" si="166"/>
        <v>5369504</v>
      </c>
      <c r="T597" s="47">
        <v>0</v>
      </c>
      <c r="U597" s="47">
        <v>2413210.63</v>
      </c>
      <c r="V597" s="47">
        <v>0</v>
      </c>
      <c r="W597" s="47">
        <v>2916179.37</v>
      </c>
      <c r="X597" s="47">
        <v>2916179.37</v>
      </c>
      <c r="Y597" s="47">
        <v>0</v>
      </c>
      <c r="Z597" s="47">
        <v>40114</v>
      </c>
      <c r="AA597" s="47">
        <v>0</v>
      </c>
      <c r="AB597" s="15">
        <f t="shared" ref="AB597:AB659" si="167">+S597-T597-U597-V597-W597-AA597</f>
        <v>40114</v>
      </c>
      <c r="AC597" s="49">
        <f t="shared" si="162"/>
        <v>0.54310032546767828</v>
      </c>
      <c r="AD597" s="49">
        <f t="shared" si="163"/>
        <v>0.54310032546767828</v>
      </c>
      <c r="AE597" s="49">
        <f t="shared" si="164"/>
        <v>0.44942896587841258</v>
      </c>
      <c r="AF597" s="49">
        <f t="shared" si="165"/>
        <v>0.9925292913460908</v>
      </c>
    </row>
    <row r="598" spans="1:32" ht="67.5" outlineLevel="2" x14ac:dyDescent="0.35">
      <c r="A598" s="12" t="s">
        <v>126</v>
      </c>
      <c r="B598" s="12" t="s">
        <v>134</v>
      </c>
      <c r="C598" s="12" t="s">
        <v>87</v>
      </c>
      <c r="D598" s="12" t="s">
        <v>88</v>
      </c>
      <c r="E598" s="13">
        <v>202</v>
      </c>
      <c r="F598" s="12" t="s">
        <v>184</v>
      </c>
      <c r="G598" s="13">
        <v>1310</v>
      </c>
      <c r="H598" s="13">
        <v>3480</v>
      </c>
      <c r="I598" s="40" t="s">
        <v>227</v>
      </c>
      <c r="J598" s="47">
        <v>2770003</v>
      </c>
      <c r="K598" s="47">
        <v>2770003</v>
      </c>
      <c r="L598" s="47">
        <v>0</v>
      </c>
      <c r="M598" s="47">
        <v>0</v>
      </c>
      <c r="N598" s="47">
        <v>0</v>
      </c>
      <c r="O598" s="48">
        <v>-22570</v>
      </c>
      <c r="P598" s="47">
        <v>0</v>
      </c>
      <c r="Q598" s="47">
        <v>0</v>
      </c>
      <c r="R598" s="47">
        <v>0</v>
      </c>
      <c r="S598" s="47">
        <f t="shared" si="166"/>
        <v>2770003</v>
      </c>
      <c r="T598" s="47">
        <v>0</v>
      </c>
      <c r="U598" s="47">
        <v>922233.24</v>
      </c>
      <c r="V598" s="47">
        <v>0</v>
      </c>
      <c r="W598" s="47">
        <v>1825199.76</v>
      </c>
      <c r="X598" s="47">
        <v>1825199.76</v>
      </c>
      <c r="Y598" s="47">
        <v>0</v>
      </c>
      <c r="Z598" s="47">
        <v>22570</v>
      </c>
      <c r="AA598" s="47">
        <v>0</v>
      </c>
      <c r="AB598" s="15">
        <f t="shared" si="167"/>
        <v>22570</v>
      </c>
      <c r="AC598" s="49">
        <f t="shared" si="162"/>
        <v>0.65891616723880808</v>
      </c>
      <c r="AD598" s="49">
        <f t="shared" si="163"/>
        <v>0.65891616723880808</v>
      </c>
      <c r="AE598" s="49">
        <f t="shared" si="164"/>
        <v>0.33293582714531356</v>
      </c>
      <c r="AF598" s="49">
        <f t="shared" si="165"/>
        <v>0.99185199438412164</v>
      </c>
    </row>
    <row r="599" spans="1:32" ht="40.5" outlineLevel="2" x14ac:dyDescent="0.35">
      <c r="A599" s="12" t="s">
        <v>126</v>
      </c>
      <c r="B599" s="12" t="s">
        <v>134</v>
      </c>
      <c r="C599" s="12" t="s">
        <v>87</v>
      </c>
      <c r="D599" s="12" t="s">
        <v>88</v>
      </c>
      <c r="E599" s="13">
        <v>204</v>
      </c>
      <c r="F599" s="12" t="s">
        <v>184</v>
      </c>
      <c r="G599" s="13">
        <v>1310</v>
      </c>
      <c r="H599" s="13">
        <v>3480</v>
      </c>
      <c r="I599" s="40" t="s">
        <v>228</v>
      </c>
      <c r="J599" s="47">
        <v>12026112</v>
      </c>
      <c r="K599" s="47">
        <v>12026112</v>
      </c>
      <c r="L599" s="47">
        <v>0</v>
      </c>
      <c r="M599" s="47">
        <v>0</v>
      </c>
      <c r="N599" s="47">
        <v>0</v>
      </c>
      <c r="O599" s="48">
        <v>-86941</v>
      </c>
      <c r="P599" s="47">
        <v>0</v>
      </c>
      <c r="Q599" s="47">
        <v>0</v>
      </c>
      <c r="R599" s="47">
        <v>0</v>
      </c>
      <c r="S599" s="47">
        <f t="shared" si="166"/>
        <v>12026112</v>
      </c>
      <c r="T599" s="47">
        <v>0</v>
      </c>
      <c r="U599" s="47">
        <v>6055216.9100000001</v>
      </c>
      <c r="V599" s="47">
        <v>0</v>
      </c>
      <c r="W599" s="47">
        <v>5883954.0899999999</v>
      </c>
      <c r="X599" s="47">
        <v>5883954.0899999999</v>
      </c>
      <c r="Y599" s="47">
        <v>0</v>
      </c>
      <c r="Z599" s="47">
        <v>86941</v>
      </c>
      <c r="AA599" s="47">
        <v>0</v>
      </c>
      <c r="AB599" s="15">
        <f t="shared" si="167"/>
        <v>86941</v>
      </c>
      <c r="AC599" s="49">
        <f t="shared" si="162"/>
        <v>0.48926486714908357</v>
      </c>
      <c r="AD599" s="49">
        <f t="shared" si="163"/>
        <v>0.48926486714908357</v>
      </c>
      <c r="AE599" s="49">
        <f t="shared" si="164"/>
        <v>0.50350578058810691</v>
      </c>
      <c r="AF599" s="49">
        <f t="shared" si="165"/>
        <v>0.99277064773719048</v>
      </c>
    </row>
    <row r="600" spans="1:32" ht="67.5" outlineLevel="2" x14ac:dyDescent="0.35">
      <c r="A600" s="12" t="s">
        <v>136</v>
      </c>
      <c r="B600" s="12" t="s">
        <v>32</v>
      </c>
      <c r="C600" s="12" t="s">
        <v>87</v>
      </c>
      <c r="D600" s="12" t="s">
        <v>88</v>
      </c>
      <c r="E600" s="13">
        <v>200</v>
      </c>
      <c r="F600" s="12" t="s">
        <v>184</v>
      </c>
      <c r="G600" s="13">
        <v>1310</v>
      </c>
      <c r="H600" s="13">
        <v>3480</v>
      </c>
      <c r="I600" s="40" t="s">
        <v>226</v>
      </c>
      <c r="J600" s="47">
        <v>9443681</v>
      </c>
      <c r="K600" s="47">
        <v>9443681</v>
      </c>
      <c r="L600" s="47">
        <v>0</v>
      </c>
      <c r="M600" s="47">
        <v>0</v>
      </c>
      <c r="N600" s="47">
        <v>0</v>
      </c>
      <c r="O600" s="48">
        <v>-66641</v>
      </c>
      <c r="P600" s="47">
        <v>0</v>
      </c>
      <c r="Q600" s="47">
        <v>0</v>
      </c>
      <c r="R600" s="47">
        <v>0</v>
      </c>
      <c r="S600" s="47">
        <f t="shared" si="166"/>
        <v>9443681</v>
      </c>
      <c r="T600" s="47">
        <v>0</v>
      </c>
      <c r="U600" s="47">
        <v>3724254.25</v>
      </c>
      <c r="V600" s="47">
        <v>0</v>
      </c>
      <c r="W600" s="47">
        <v>5652785.75</v>
      </c>
      <c r="X600" s="47">
        <v>5652785.75</v>
      </c>
      <c r="Y600" s="47">
        <v>0</v>
      </c>
      <c r="Z600" s="47">
        <v>66641</v>
      </c>
      <c r="AA600" s="47">
        <v>0</v>
      </c>
      <c r="AB600" s="15">
        <f t="shared" si="167"/>
        <v>66641</v>
      </c>
      <c r="AC600" s="49">
        <f t="shared" si="162"/>
        <v>0.59857864216294476</v>
      </c>
      <c r="AD600" s="49">
        <f t="shared" si="163"/>
        <v>0.59857864216294476</v>
      </c>
      <c r="AE600" s="49">
        <f t="shared" si="164"/>
        <v>0.39436468152619725</v>
      </c>
      <c r="AF600" s="49">
        <f t="shared" si="165"/>
        <v>0.99294332368914207</v>
      </c>
    </row>
    <row r="601" spans="1:32" ht="67.5" outlineLevel="2" x14ac:dyDescent="0.35">
      <c r="A601" s="12" t="s">
        <v>136</v>
      </c>
      <c r="B601" s="12" t="s">
        <v>32</v>
      </c>
      <c r="C601" s="12" t="s">
        <v>87</v>
      </c>
      <c r="D601" s="12" t="s">
        <v>88</v>
      </c>
      <c r="E601" s="13">
        <v>202</v>
      </c>
      <c r="F601" s="12" t="s">
        <v>184</v>
      </c>
      <c r="G601" s="13">
        <v>1310</v>
      </c>
      <c r="H601" s="13">
        <v>3480</v>
      </c>
      <c r="I601" s="40" t="s">
        <v>227</v>
      </c>
      <c r="J601" s="47">
        <v>3880336</v>
      </c>
      <c r="K601" s="47">
        <v>3880336</v>
      </c>
      <c r="L601" s="47">
        <v>0</v>
      </c>
      <c r="M601" s="47">
        <v>0</v>
      </c>
      <c r="N601" s="47">
        <v>0</v>
      </c>
      <c r="O601" s="48">
        <v>-27080</v>
      </c>
      <c r="P601" s="48">
        <v>272790</v>
      </c>
      <c r="Q601" s="47">
        <v>0</v>
      </c>
      <c r="R601" s="47">
        <v>0</v>
      </c>
      <c r="S601" s="47">
        <f t="shared" si="166"/>
        <v>4153126</v>
      </c>
      <c r="T601" s="47">
        <v>0</v>
      </c>
      <c r="U601" s="47">
        <v>1202598.23</v>
      </c>
      <c r="V601" s="47">
        <v>0</v>
      </c>
      <c r="W601" s="47">
        <v>2650657.77</v>
      </c>
      <c r="X601" s="47">
        <v>2650657.77</v>
      </c>
      <c r="Y601" s="47">
        <v>0</v>
      </c>
      <c r="Z601" s="47">
        <v>27080</v>
      </c>
      <c r="AA601" s="47">
        <v>0</v>
      </c>
      <c r="AB601" s="15">
        <f t="shared" si="167"/>
        <v>299870</v>
      </c>
      <c r="AC601" s="49">
        <f t="shared" si="162"/>
        <v>0.68310006401507495</v>
      </c>
      <c r="AD601" s="49">
        <f t="shared" si="163"/>
        <v>0.63823196551224304</v>
      </c>
      <c r="AE601" s="49">
        <f t="shared" si="164"/>
        <v>0.28956459062402634</v>
      </c>
      <c r="AF601" s="49">
        <f t="shared" si="165"/>
        <v>0.92779655613626932</v>
      </c>
    </row>
    <row r="602" spans="1:32" ht="40.5" outlineLevel="2" x14ac:dyDescent="0.35">
      <c r="A602" s="12" t="s">
        <v>136</v>
      </c>
      <c r="B602" s="12" t="s">
        <v>32</v>
      </c>
      <c r="C602" s="12" t="s">
        <v>87</v>
      </c>
      <c r="D602" s="12" t="s">
        <v>88</v>
      </c>
      <c r="E602" s="13">
        <v>204</v>
      </c>
      <c r="F602" s="12" t="s">
        <v>184</v>
      </c>
      <c r="G602" s="13">
        <v>1310</v>
      </c>
      <c r="H602" s="13">
        <v>3480</v>
      </c>
      <c r="I602" s="40" t="s">
        <v>228</v>
      </c>
      <c r="J602" s="47">
        <v>14924826</v>
      </c>
      <c r="K602" s="47">
        <v>14924826</v>
      </c>
      <c r="L602" s="47">
        <v>0</v>
      </c>
      <c r="M602" s="47">
        <v>0</v>
      </c>
      <c r="N602" s="47">
        <v>0</v>
      </c>
      <c r="O602" s="48">
        <v>-101633</v>
      </c>
      <c r="P602" s="48">
        <v>1713122</v>
      </c>
      <c r="Q602" s="47">
        <v>0</v>
      </c>
      <c r="R602" s="47">
        <v>0</v>
      </c>
      <c r="S602" s="47">
        <f t="shared" si="166"/>
        <v>16637948</v>
      </c>
      <c r="T602" s="47">
        <v>0</v>
      </c>
      <c r="U602" s="47">
        <v>6257782.9699999997</v>
      </c>
      <c r="V602" s="47">
        <v>0</v>
      </c>
      <c r="W602" s="47">
        <v>8565410.0299999993</v>
      </c>
      <c r="X602" s="47">
        <v>8565410.0299999993</v>
      </c>
      <c r="Y602" s="47">
        <v>0</v>
      </c>
      <c r="Z602" s="47">
        <v>101633</v>
      </c>
      <c r="AA602" s="47">
        <v>0</v>
      </c>
      <c r="AB602" s="15">
        <f t="shared" si="167"/>
        <v>1814755.0000000019</v>
      </c>
      <c r="AC602" s="49">
        <f t="shared" si="162"/>
        <v>0.57390351016487562</v>
      </c>
      <c r="AD602" s="49">
        <f t="shared" si="163"/>
        <v>0.51481168410912204</v>
      </c>
      <c r="AE602" s="49">
        <f t="shared" si="164"/>
        <v>0.37611506959872693</v>
      </c>
      <c r="AF602" s="49">
        <f t="shared" si="165"/>
        <v>0.89092675370784891</v>
      </c>
    </row>
    <row r="603" spans="1:32" ht="67.5" outlineLevel="2" x14ac:dyDescent="0.35">
      <c r="A603" s="12" t="s">
        <v>138</v>
      </c>
      <c r="B603" s="12" t="s">
        <v>32</v>
      </c>
      <c r="C603" s="12" t="s">
        <v>87</v>
      </c>
      <c r="D603" s="12" t="s">
        <v>88</v>
      </c>
      <c r="E603" s="13">
        <v>200</v>
      </c>
      <c r="F603" s="12" t="s">
        <v>184</v>
      </c>
      <c r="G603" s="13">
        <v>1310</v>
      </c>
      <c r="H603" s="13">
        <v>3480</v>
      </c>
      <c r="I603" s="40" t="s">
        <v>226</v>
      </c>
      <c r="J603" s="47">
        <v>28190110</v>
      </c>
      <c r="K603" s="47">
        <v>28190110</v>
      </c>
      <c r="L603" s="47">
        <v>0</v>
      </c>
      <c r="M603" s="47">
        <v>0</v>
      </c>
      <c r="N603" s="48">
        <v>-1500000</v>
      </c>
      <c r="O603" s="48">
        <v>-61066</v>
      </c>
      <c r="P603" s="47">
        <v>0</v>
      </c>
      <c r="Q603" s="47">
        <v>0</v>
      </c>
      <c r="R603" s="47">
        <v>0</v>
      </c>
      <c r="S603" s="47">
        <f t="shared" si="166"/>
        <v>26690110</v>
      </c>
      <c r="T603" s="47">
        <v>0</v>
      </c>
      <c r="U603" s="47">
        <v>10573265.789999999</v>
      </c>
      <c r="V603" s="47">
        <v>0</v>
      </c>
      <c r="W603" s="47">
        <v>16055778.210000001</v>
      </c>
      <c r="X603" s="47">
        <v>16055778.210000001</v>
      </c>
      <c r="Y603" s="47">
        <v>0</v>
      </c>
      <c r="Z603" s="47">
        <v>1561066</v>
      </c>
      <c r="AA603" s="47">
        <v>0</v>
      </c>
      <c r="AB603" s="15">
        <f t="shared" si="167"/>
        <v>61066</v>
      </c>
      <c r="AC603" s="49">
        <f t="shared" si="162"/>
        <v>0.56955358492747987</v>
      </c>
      <c r="AD603" s="49">
        <f t="shared" si="163"/>
        <v>0.60156283394860499</v>
      </c>
      <c r="AE603" s="49">
        <f t="shared" si="164"/>
        <v>0.3961492024573896</v>
      </c>
      <c r="AF603" s="49">
        <f t="shared" si="165"/>
        <v>0.9977120364059946</v>
      </c>
    </row>
    <row r="604" spans="1:32" ht="67.5" outlineLevel="2" x14ac:dyDescent="0.35">
      <c r="A604" s="12" t="s">
        <v>138</v>
      </c>
      <c r="B604" s="12" t="s">
        <v>32</v>
      </c>
      <c r="C604" s="12" t="s">
        <v>87</v>
      </c>
      <c r="D604" s="12" t="s">
        <v>88</v>
      </c>
      <c r="E604" s="13">
        <v>202</v>
      </c>
      <c r="F604" s="12" t="s">
        <v>184</v>
      </c>
      <c r="G604" s="13">
        <v>1310</v>
      </c>
      <c r="H604" s="13">
        <v>3480</v>
      </c>
      <c r="I604" s="40" t="s">
        <v>227</v>
      </c>
      <c r="J604" s="47">
        <v>13825510</v>
      </c>
      <c r="K604" s="47">
        <v>13825510</v>
      </c>
      <c r="L604" s="47">
        <v>0</v>
      </c>
      <c r="M604" s="47">
        <v>0</v>
      </c>
      <c r="N604" s="47">
        <v>0</v>
      </c>
      <c r="O604" s="48">
        <v>-30788</v>
      </c>
      <c r="P604" s="47">
        <v>0</v>
      </c>
      <c r="Q604" s="47">
        <v>0</v>
      </c>
      <c r="R604" s="47">
        <v>0</v>
      </c>
      <c r="S604" s="47">
        <f t="shared" si="166"/>
        <v>13825510</v>
      </c>
      <c r="T604" s="47">
        <v>0</v>
      </c>
      <c r="U604" s="47">
        <v>4868150.1900000004</v>
      </c>
      <c r="V604" s="47">
        <v>0</v>
      </c>
      <c r="W604" s="47">
        <v>8926571.8100000005</v>
      </c>
      <c r="X604" s="47">
        <v>8926571.8100000005</v>
      </c>
      <c r="Y604" s="47">
        <v>0</v>
      </c>
      <c r="Z604" s="47">
        <v>30788</v>
      </c>
      <c r="AA604" s="47">
        <v>0</v>
      </c>
      <c r="AB604" s="15">
        <f t="shared" si="167"/>
        <v>30787.999999998137</v>
      </c>
      <c r="AC604" s="49">
        <f t="shared" si="162"/>
        <v>0.64565949538208722</v>
      </c>
      <c r="AD604" s="49">
        <f t="shared" si="163"/>
        <v>0.64565949538208722</v>
      </c>
      <c r="AE604" s="49">
        <f t="shared" si="164"/>
        <v>0.35211360665899488</v>
      </c>
      <c r="AF604" s="49">
        <f t="shared" si="165"/>
        <v>0.99777310204108205</v>
      </c>
    </row>
    <row r="605" spans="1:32" ht="40.5" outlineLevel="2" x14ac:dyDescent="0.35">
      <c r="A605" s="12" t="s">
        <v>138</v>
      </c>
      <c r="B605" s="12" t="s">
        <v>32</v>
      </c>
      <c r="C605" s="12" t="s">
        <v>87</v>
      </c>
      <c r="D605" s="12" t="s">
        <v>88</v>
      </c>
      <c r="E605" s="13">
        <v>204</v>
      </c>
      <c r="F605" s="12" t="s">
        <v>184</v>
      </c>
      <c r="G605" s="13">
        <v>1310</v>
      </c>
      <c r="H605" s="13">
        <v>3480</v>
      </c>
      <c r="I605" s="40" t="s">
        <v>228</v>
      </c>
      <c r="J605" s="47">
        <v>58634093</v>
      </c>
      <c r="K605" s="47">
        <v>58634093</v>
      </c>
      <c r="L605" s="47">
        <v>0</v>
      </c>
      <c r="M605" s="47">
        <v>0</v>
      </c>
      <c r="N605" s="47">
        <v>0</v>
      </c>
      <c r="O605" s="48">
        <v>-127143</v>
      </c>
      <c r="P605" s="47">
        <v>0</v>
      </c>
      <c r="Q605" s="47">
        <v>0</v>
      </c>
      <c r="R605" s="47">
        <v>0</v>
      </c>
      <c r="S605" s="47">
        <f t="shared" si="166"/>
        <v>58634093</v>
      </c>
      <c r="T605" s="47">
        <v>0</v>
      </c>
      <c r="U605" s="47">
        <v>28003501.640000001</v>
      </c>
      <c r="V605" s="47">
        <v>0</v>
      </c>
      <c r="W605" s="47">
        <v>30503448.359999999</v>
      </c>
      <c r="X605" s="47">
        <v>30503448.359999999</v>
      </c>
      <c r="Y605" s="47">
        <v>0</v>
      </c>
      <c r="Z605" s="47">
        <v>127143</v>
      </c>
      <c r="AA605" s="47">
        <v>0</v>
      </c>
      <c r="AB605" s="15">
        <f t="shared" si="167"/>
        <v>127143</v>
      </c>
      <c r="AC605" s="49">
        <f t="shared" si="162"/>
        <v>0.52023399355729782</v>
      </c>
      <c r="AD605" s="49">
        <f t="shared" si="163"/>
        <v>0.52023399355729782</v>
      </c>
      <c r="AE605" s="49">
        <f t="shared" si="164"/>
        <v>0.47759759224040527</v>
      </c>
      <c r="AF605" s="49">
        <f t="shared" si="165"/>
        <v>0.99783158579770315</v>
      </c>
    </row>
    <row r="606" spans="1:32" ht="67.5" outlineLevel="2" x14ac:dyDescent="0.35">
      <c r="A606" s="12" t="s">
        <v>141</v>
      </c>
      <c r="B606" s="12" t="s">
        <v>32</v>
      </c>
      <c r="C606" s="12" t="s">
        <v>87</v>
      </c>
      <c r="D606" s="12" t="s">
        <v>88</v>
      </c>
      <c r="E606" s="13">
        <v>200</v>
      </c>
      <c r="F606" s="12" t="s">
        <v>184</v>
      </c>
      <c r="G606" s="13">
        <v>1310</v>
      </c>
      <c r="H606" s="13">
        <v>3480</v>
      </c>
      <c r="I606" s="40" t="s">
        <v>226</v>
      </c>
      <c r="J606" s="47">
        <v>7160195</v>
      </c>
      <c r="K606" s="47">
        <v>7160195</v>
      </c>
      <c r="L606" s="47">
        <v>0</v>
      </c>
      <c r="M606" s="47">
        <v>0</v>
      </c>
      <c r="N606" s="47">
        <v>0</v>
      </c>
      <c r="O606" s="48">
        <v>-5795</v>
      </c>
      <c r="P606" s="47">
        <v>0</v>
      </c>
      <c r="Q606" s="47">
        <v>0</v>
      </c>
      <c r="R606" s="47">
        <v>0</v>
      </c>
      <c r="S606" s="47">
        <f t="shared" si="166"/>
        <v>7160195</v>
      </c>
      <c r="T606" s="47">
        <v>0</v>
      </c>
      <c r="U606" s="47">
        <v>3624014.78</v>
      </c>
      <c r="V606" s="47">
        <v>0</v>
      </c>
      <c r="W606" s="47">
        <v>3530385.22</v>
      </c>
      <c r="X606" s="47">
        <v>3530385.22</v>
      </c>
      <c r="Y606" s="47">
        <v>0</v>
      </c>
      <c r="Z606" s="47">
        <v>5795</v>
      </c>
      <c r="AA606" s="47">
        <v>0</v>
      </c>
      <c r="AB606" s="15">
        <f t="shared" si="167"/>
        <v>5795</v>
      </c>
      <c r="AC606" s="49">
        <f t="shared" si="162"/>
        <v>0.49305713322053385</v>
      </c>
      <c r="AD606" s="49">
        <f t="shared" si="163"/>
        <v>0.49305713322053385</v>
      </c>
      <c r="AE606" s="49">
        <f t="shared" si="164"/>
        <v>0.50613353127952521</v>
      </c>
      <c r="AF606" s="49">
        <f t="shared" si="165"/>
        <v>0.999190664500059</v>
      </c>
    </row>
    <row r="607" spans="1:32" ht="67.5" outlineLevel="2" x14ac:dyDescent="0.35">
      <c r="A607" s="12" t="s">
        <v>141</v>
      </c>
      <c r="B607" s="12" t="s">
        <v>32</v>
      </c>
      <c r="C607" s="12" t="s">
        <v>87</v>
      </c>
      <c r="D607" s="12" t="s">
        <v>88</v>
      </c>
      <c r="E607" s="13">
        <v>202</v>
      </c>
      <c r="F607" s="12" t="s">
        <v>184</v>
      </c>
      <c r="G607" s="13">
        <v>1310</v>
      </c>
      <c r="H607" s="13">
        <v>3480</v>
      </c>
      <c r="I607" s="40" t="s">
        <v>227</v>
      </c>
      <c r="J607" s="47">
        <v>3219476</v>
      </c>
      <c r="K607" s="47">
        <v>3219476</v>
      </c>
      <c r="L607" s="47">
        <v>0</v>
      </c>
      <c r="M607" s="47">
        <v>0</v>
      </c>
      <c r="N607" s="47">
        <v>0</v>
      </c>
      <c r="O607" s="48">
        <v>-2641</v>
      </c>
      <c r="P607" s="47">
        <v>0</v>
      </c>
      <c r="Q607" s="47">
        <v>0</v>
      </c>
      <c r="R607" s="47">
        <v>0</v>
      </c>
      <c r="S607" s="47">
        <f t="shared" si="166"/>
        <v>3219476</v>
      </c>
      <c r="T607" s="47">
        <v>0</v>
      </c>
      <c r="U607" s="47">
        <v>1073836.44</v>
      </c>
      <c r="V607" s="47">
        <v>0</v>
      </c>
      <c r="W607" s="47">
        <v>2142998.56</v>
      </c>
      <c r="X607" s="47">
        <v>2142998.56</v>
      </c>
      <c r="Y607" s="47">
        <v>0</v>
      </c>
      <c r="Z607" s="47">
        <v>2641</v>
      </c>
      <c r="AA607" s="47">
        <v>0</v>
      </c>
      <c r="AB607" s="15">
        <f t="shared" si="167"/>
        <v>2641</v>
      </c>
      <c r="AC607" s="49">
        <f t="shared" si="162"/>
        <v>0.66563582396638465</v>
      </c>
      <c r="AD607" s="49">
        <f t="shared" si="163"/>
        <v>0.66563582396638465</v>
      </c>
      <c r="AE607" s="49">
        <f t="shared" si="164"/>
        <v>0.33354385620517124</v>
      </c>
      <c r="AF607" s="49">
        <f t="shared" si="165"/>
        <v>0.9991796801715559</v>
      </c>
    </row>
    <row r="608" spans="1:32" ht="40.5" outlineLevel="2" x14ac:dyDescent="0.35">
      <c r="A608" s="12" t="s">
        <v>141</v>
      </c>
      <c r="B608" s="12" t="s">
        <v>32</v>
      </c>
      <c r="C608" s="12" t="s">
        <v>87</v>
      </c>
      <c r="D608" s="12" t="s">
        <v>88</v>
      </c>
      <c r="E608" s="13">
        <v>204</v>
      </c>
      <c r="F608" s="12" t="s">
        <v>184</v>
      </c>
      <c r="G608" s="13">
        <v>1310</v>
      </c>
      <c r="H608" s="13">
        <v>3480</v>
      </c>
      <c r="I608" s="40" t="s">
        <v>228</v>
      </c>
      <c r="J608" s="47">
        <v>13058116</v>
      </c>
      <c r="K608" s="47">
        <v>13058116</v>
      </c>
      <c r="L608" s="47">
        <v>0</v>
      </c>
      <c r="M608" s="47">
        <v>0</v>
      </c>
      <c r="N608" s="47">
        <v>0</v>
      </c>
      <c r="O608" s="48">
        <v>-10704</v>
      </c>
      <c r="P608" s="47">
        <v>0</v>
      </c>
      <c r="Q608" s="47">
        <v>0</v>
      </c>
      <c r="R608" s="47">
        <v>0</v>
      </c>
      <c r="S608" s="47">
        <f t="shared" si="166"/>
        <v>13058116</v>
      </c>
      <c r="T608" s="47">
        <v>0</v>
      </c>
      <c r="U608" s="47">
        <v>5680779.1100000003</v>
      </c>
      <c r="V608" s="47">
        <v>0</v>
      </c>
      <c r="W608" s="47">
        <v>7366632.8899999997</v>
      </c>
      <c r="X608" s="47">
        <v>7366632.8899999997</v>
      </c>
      <c r="Y608" s="47">
        <v>0</v>
      </c>
      <c r="Z608" s="47">
        <v>10704</v>
      </c>
      <c r="AA608" s="47">
        <v>0</v>
      </c>
      <c r="AB608" s="15">
        <f t="shared" si="167"/>
        <v>10704</v>
      </c>
      <c r="AC608" s="49">
        <f t="shared" si="162"/>
        <v>0.56414209293285489</v>
      </c>
      <c r="AD608" s="49">
        <f t="shared" si="163"/>
        <v>0.56414209293285489</v>
      </c>
      <c r="AE608" s="49">
        <f t="shared" si="164"/>
        <v>0.43503818697888735</v>
      </c>
      <c r="AF608" s="49">
        <f t="shared" si="165"/>
        <v>0.99918027991174219</v>
      </c>
    </row>
    <row r="609" spans="1:32" ht="67.5" outlineLevel="2" x14ac:dyDescent="0.35">
      <c r="A609" s="12" t="s">
        <v>142</v>
      </c>
      <c r="B609" s="12" t="s">
        <v>32</v>
      </c>
      <c r="C609" s="12" t="s">
        <v>87</v>
      </c>
      <c r="D609" s="12" t="s">
        <v>88</v>
      </c>
      <c r="E609" s="13">
        <v>200</v>
      </c>
      <c r="F609" s="12" t="s">
        <v>184</v>
      </c>
      <c r="G609" s="13">
        <v>1310</v>
      </c>
      <c r="H609" s="13">
        <v>3480</v>
      </c>
      <c r="I609" s="40" t="s">
        <v>226</v>
      </c>
      <c r="J609" s="47">
        <v>65231849</v>
      </c>
      <c r="K609" s="47">
        <v>65231849</v>
      </c>
      <c r="L609" s="47">
        <v>0</v>
      </c>
      <c r="M609" s="47">
        <v>0</v>
      </c>
      <c r="N609" s="47">
        <v>0</v>
      </c>
      <c r="O609" s="48">
        <v>-46431</v>
      </c>
      <c r="P609" s="47">
        <v>0</v>
      </c>
      <c r="Q609" s="48">
        <v>-7800000</v>
      </c>
      <c r="R609" s="47">
        <v>0</v>
      </c>
      <c r="S609" s="47">
        <f t="shared" si="166"/>
        <v>57431849</v>
      </c>
      <c r="T609" s="47">
        <v>0</v>
      </c>
      <c r="U609" s="47">
        <v>20388841.77</v>
      </c>
      <c r="V609" s="47">
        <v>0</v>
      </c>
      <c r="W609" s="47">
        <v>36996576.229999997</v>
      </c>
      <c r="X609" s="47">
        <v>36996576.229999997</v>
      </c>
      <c r="Y609" s="47">
        <v>0</v>
      </c>
      <c r="Z609" s="47">
        <v>7846431</v>
      </c>
      <c r="AA609" s="47">
        <v>0</v>
      </c>
      <c r="AB609" s="15">
        <f t="shared" si="167"/>
        <v>46431.000000007451</v>
      </c>
      <c r="AC609" s="49">
        <f t="shared" si="162"/>
        <v>0.56715510593605889</v>
      </c>
      <c r="AD609" s="49">
        <f t="shared" si="163"/>
        <v>0.64418222422196436</v>
      </c>
      <c r="AE609" s="49">
        <f t="shared" si="164"/>
        <v>0.35500932191822693</v>
      </c>
      <c r="AF609" s="49">
        <f t="shared" si="165"/>
        <v>0.99919154614019123</v>
      </c>
    </row>
    <row r="610" spans="1:32" ht="67.5" outlineLevel="2" x14ac:dyDescent="0.35">
      <c r="A610" s="12" t="s">
        <v>142</v>
      </c>
      <c r="B610" s="12" t="s">
        <v>32</v>
      </c>
      <c r="C610" s="12" t="s">
        <v>87</v>
      </c>
      <c r="D610" s="12" t="s">
        <v>88</v>
      </c>
      <c r="E610" s="13">
        <v>202</v>
      </c>
      <c r="F610" s="12" t="s">
        <v>184</v>
      </c>
      <c r="G610" s="13">
        <v>1310</v>
      </c>
      <c r="H610" s="13">
        <v>3480</v>
      </c>
      <c r="I610" s="40" t="s">
        <v>227</v>
      </c>
      <c r="J610" s="47">
        <v>59824052</v>
      </c>
      <c r="K610" s="47">
        <v>59824052</v>
      </c>
      <c r="L610" s="47">
        <v>0</v>
      </c>
      <c r="M610" s="47">
        <v>0</v>
      </c>
      <c r="N610" s="47">
        <v>0</v>
      </c>
      <c r="O610" s="48">
        <v>-45317</v>
      </c>
      <c r="P610" s="48">
        <v>55627</v>
      </c>
      <c r="Q610" s="47">
        <v>0</v>
      </c>
      <c r="R610" s="47">
        <v>0</v>
      </c>
      <c r="S610" s="47">
        <f t="shared" si="166"/>
        <v>59879679</v>
      </c>
      <c r="T610" s="47">
        <v>0</v>
      </c>
      <c r="U610" s="47">
        <v>19357390.190000001</v>
      </c>
      <c r="V610" s="47">
        <v>0</v>
      </c>
      <c r="W610" s="47">
        <v>40421344.810000002</v>
      </c>
      <c r="X610" s="47">
        <v>40421344.810000002</v>
      </c>
      <c r="Y610" s="47">
        <v>0</v>
      </c>
      <c r="Z610" s="47">
        <v>45317</v>
      </c>
      <c r="AA610" s="47">
        <v>0</v>
      </c>
      <c r="AB610" s="15">
        <f t="shared" si="167"/>
        <v>100944</v>
      </c>
      <c r="AC610" s="49">
        <f t="shared" si="162"/>
        <v>0.67567046127199815</v>
      </c>
      <c r="AD610" s="49">
        <f t="shared" si="163"/>
        <v>0.67504277719992456</v>
      </c>
      <c r="AE610" s="49">
        <f t="shared" si="164"/>
        <v>0.32327144221998921</v>
      </c>
      <c r="AF610" s="49">
        <f t="shared" si="165"/>
        <v>0.99831421941991372</v>
      </c>
    </row>
    <row r="611" spans="1:32" ht="40.5" outlineLevel="2" x14ac:dyDescent="0.35">
      <c r="A611" s="12" t="s">
        <v>142</v>
      </c>
      <c r="B611" s="12" t="s">
        <v>32</v>
      </c>
      <c r="C611" s="12" t="s">
        <v>87</v>
      </c>
      <c r="D611" s="12" t="s">
        <v>88</v>
      </c>
      <c r="E611" s="13">
        <v>204</v>
      </c>
      <c r="F611" s="12" t="s">
        <v>184</v>
      </c>
      <c r="G611" s="13">
        <v>1310</v>
      </c>
      <c r="H611" s="13">
        <v>3480</v>
      </c>
      <c r="I611" s="40" t="s">
        <v>228</v>
      </c>
      <c r="J611" s="47">
        <v>310463195</v>
      </c>
      <c r="K611" s="47">
        <v>310463195</v>
      </c>
      <c r="L611" s="47">
        <v>0</v>
      </c>
      <c r="M611" s="47">
        <v>0</v>
      </c>
      <c r="N611" s="47">
        <v>0</v>
      </c>
      <c r="O611" s="48">
        <v>-217949</v>
      </c>
      <c r="P611" s="48">
        <v>349332</v>
      </c>
      <c r="Q611" s="48">
        <v>-10000000</v>
      </c>
      <c r="R611" s="47">
        <v>0</v>
      </c>
      <c r="S611" s="47">
        <f t="shared" si="166"/>
        <v>300812527</v>
      </c>
      <c r="T611" s="47">
        <v>0</v>
      </c>
      <c r="U611" s="47">
        <v>142101481.31</v>
      </c>
      <c r="V611" s="47">
        <v>0</v>
      </c>
      <c r="W611" s="47">
        <v>158143764.69</v>
      </c>
      <c r="X611" s="47">
        <v>158143764.69</v>
      </c>
      <c r="Y611" s="47">
        <v>0</v>
      </c>
      <c r="Z611" s="47">
        <v>10217949</v>
      </c>
      <c r="AA611" s="47">
        <v>0</v>
      </c>
      <c r="AB611" s="15">
        <f t="shared" si="167"/>
        <v>567281</v>
      </c>
      <c r="AC611" s="49">
        <f t="shared" si="162"/>
        <v>0.50938007221757797</v>
      </c>
      <c r="AD611" s="49">
        <f t="shared" si="163"/>
        <v>0.5257220045560137</v>
      </c>
      <c r="AE611" s="49">
        <f t="shared" si="164"/>
        <v>0.47239216640070314</v>
      </c>
      <c r="AF611" s="49">
        <f t="shared" si="165"/>
        <v>0.99811417095671684</v>
      </c>
    </row>
    <row r="612" spans="1:32" ht="67.5" outlineLevel="2" x14ac:dyDescent="0.35">
      <c r="A612" s="12" t="s">
        <v>143</v>
      </c>
      <c r="B612" s="12" t="s">
        <v>32</v>
      </c>
      <c r="C612" s="12" t="s">
        <v>87</v>
      </c>
      <c r="D612" s="12" t="s">
        <v>88</v>
      </c>
      <c r="E612" s="13">
        <v>200</v>
      </c>
      <c r="F612" s="12" t="s">
        <v>184</v>
      </c>
      <c r="G612" s="13">
        <v>1310</v>
      </c>
      <c r="H612" s="13">
        <v>3460</v>
      </c>
      <c r="I612" s="40" t="s">
        <v>226</v>
      </c>
      <c r="J612" s="47">
        <v>5928544</v>
      </c>
      <c r="K612" s="47">
        <v>5928544</v>
      </c>
      <c r="L612" s="47">
        <v>0</v>
      </c>
      <c r="M612" s="47">
        <v>0</v>
      </c>
      <c r="N612" s="48">
        <v>-1000000</v>
      </c>
      <c r="O612" s="48">
        <v>-4291</v>
      </c>
      <c r="P612" s="47">
        <v>0</v>
      </c>
      <c r="Q612" s="47">
        <v>0</v>
      </c>
      <c r="R612" s="47">
        <v>0</v>
      </c>
      <c r="S612" s="47">
        <f t="shared" si="166"/>
        <v>4928544</v>
      </c>
      <c r="T612" s="47">
        <v>0</v>
      </c>
      <c r="U612" s="47">
        <v>1914496.74</v>
      </c>
      <c r="V612" s="47">
        <v>0</v>
      </c>
      <c r="W612" s="47">
        <v>3009756.26</v>
      </c>
      <c r="X612" s="47">
        <v>3009756.26</v>
      </c>
      <c r="Y612" s="47">
        <v>0</v>
      </c>
      <c r="Z612" s="47">
        <v>1004291</v>
      </c>
      <c r="AA612" s="47">
        <v>0</v>
      </c>
      <c r="AB612" s="15">
        <f t="shared" si="167"/>
        <v>4291</v>
      </c>
      <c r="AC612" s="49">
        <f t="shared" si="162"/>
        <v>0.50767207935034298</v>
      </c>
      <c r="AD612" s="49">
        <f t="shared" si="163"/>
        <v>0.61067858174746936</v>
      </c>
      <c r="AE612" s="49">
        <f t="shared" si="164"/>
        <v>0.38845077572605619</v>
      </c>
      <c r="AF612" s="49">
        <f t="shared" si="165"/>
        <v>0.9991293574735256</v>
      </c>
    </row>
    <row r="613" spans="1:32" ht="67.5" outlineLevel="2" x14ac:dyDescent="0.35">
      <c r="A613" s="12" t="s">
        <v>143</v>
      </c>
      <c r="B613" s="12" t="s">
        <v>32</v>
      </c>
      <c r="C613" s="12" t="s">
        <v>87</v>
      </c>
      <c r="D613" s="12" t="s">
        <v>88</v>
      </c>
      <c r="E613" s="13">
        <v>202</v>
      </c>
      <c r="F613" s="12" t="s">
        <v>184</v>
      </c>
      <c r="G613" s="13">
        <v>1310</v>
      </c>
      <c r="H613" s="13">
        <v>3460</v>
      </c>
      <c r="I613" s="40" t="s">
        <v>227</v>
      </c>
      <c r="J613" s="47">
        <v>2472865</v>
      </c>
      <c r="K613" s="47">
        <v>2472865</v>
      </c>
      <c r="L613" s="47">
        <v>0</v>
      </c>
      <c r="M613" s="47">
        <v>0</v>
      </c>
      <c r="N613" s="47">
        <v>0</v>
      </c>
      <c r="O613" s="48">
        <v>-1981</v>
      </c>
      <c r="P613" s="48">
        <v>17583</v>
      </c>
      <c r="Q613" s="47">
        <v>0</v>
      </c>
      <c r="R613" s="47">
        <v>0</v>
      </c>
      <c r="S613" s="47">
        <f t="shared" si="166"/>
        <v>2490448</v>
      </c>
      <c r="T613" s="47">
        <v>0</v>
      </c>
      <c r="U613" s="47">
        <v>796027.3</v>
      </c>
      <c r="V613" s="47">
        <v>0</v>
      </c>
      <c r="W613" s="47">
        <v>1674856.7</v>
      </c>
      <c r="X613" s="47">
        <v>1674856.7</v>
      </c>
      <c r="Y613" s="47">
        <v>0</v>
      </c>
      <c r="Z613" s="47">
        <v>1981</v>
      </c>
      <c r="AA613" s="47">
        <v>0</v>
      </c>
      <c r="AB613" s="15">
        <f t="shared" si="167"/>
        <v>19564</v>
      </c>
      <c r="AC613" s="49">
        <f t="shared" si="162"/>
        <v>0.6772940293950539</v>
      </c>
      <c r="AD613" s="49">
        <f t="shared" si="163"/>
        <v>0.67251221466981037</v>
      </c>
      <c r="AE613" s="49">
        <f t="shared" si="164"/>
        <v>0.31963217059741866</v>
      </c>
      <c r="AF613" s="49">
        <f t="shared" si="165"/>
        <v>0.99214438526722903</v>
      </c>
    </row>
    <row r="614" spans="1:32" ht="40.5" outlineLevel="2" x14ac:dyDescent="0.35">
      <c r="A614" s="12" t="s">
        <v>143</v>
      </c>
      <c r="B614" s="12" t="s">
        <v>32</v>
      </c>
      <c r="C614" s="12" t="s">
        <v>87</v>
      </c>
      <c r="D614" s="12" t="s">
        <v>88</v>
      </c>
      <c r="E614" s="13">
        <v>204</v>
      </c>
      <c r="F614" s="12" t="s">
        <v>184</v>
      </c>
      <c r="G614" s="13">
        <v>1310</v>
      </c>
      <c r="H614" s="13">
        <v>3460</v>
      </c>
      <c r="I614" s="40" t="s">
        <v>228</v>
      </c>
      <c r="J614" s="47">
        <v>9601050</v>
      </c>
      <c r="K614" s="47">
        <v>12151050</v>
      </c>
      <c r="L614" s="47">
        <v>0</v>
      </c>
      <c r="M614" s="47">
        <v>0</v>
      </c>
      <c r="N614" s="47">
        <v>0</v>
      </c>
      <c r="O614" s="48">
        <v>-9333</v>
      </c>
      <c r="P614" s="48">
        <v>110421</v>
      </c>
      <c r="Q614" s="47">
        <v>0</v>
      </c>
      <c r="R614" s="47">
        <v>0</v>
      </c>
      <c r="S614" s="47">
        <f t="shared" si="166"/>
        <v>12261471</v>
      </c>
      <c r="T614" s="47">
        <v>0</v>
      </c>
      <c r="U614" s="47">
        <v>6228858.7800000003</v>
      </c>
      <c r="V614" s="47">
        <v>0</v>
      </c>
      <c r="W614" s="47">
        <v>5912858.2199999997</v>
      </c>
      <c r="X614" s="47">
        <v>5912858.2199999997</v>
      </c>
      <c r="Y614" s="47">
        <v>0</v>
      </c>
      <c r="Z614" s="47">
        <v>9333</v>
      </c>
      <c r="AA614" s="47">
        <v>0</v>
      </c>
      <c r="AB614" s="15">
        <f t="shared" si="167"/>
        <v>119754</v>
      </c>
      <c r="AC614" s="49">
        <f t="shared" si="162"/>
        <v>0.48661294456034659</v>
      </c>
      <c r="AD614" s="49">
        <f t="shared" si="163"/>
        <v>0.48223073887301121</v>
      </c>
      <c r="AE614" s="49">
        <f t="shared" si="164"/>
        <v>0.50800257000159277</v>
      </c>
      <c r="AF614" s="49">
        <f t="shared" si="165"/>
        <v>0.99023330887460403</v>
      </c>
    </row>
    <row r="615" spans="1:32" ht="81" outlineLevel="2" x14ac:dyDescent="0.35">
      <c r="A615" s="12" t="s">
        <v>143</v>
      </c>
      <c r="B615" s="12" t="s">
        <v>32</v>
      </c>
      <c r="C615" s="12" t="s">
        <v>87</v>
      </c>
      <c r="D615" s="12" t="s">
        <v>88</v>
      </c>
      <c r="E615" s="13">
        <v>209</v>
      </c>
      <c r="F615" s="12" t="s">
        <v>184</v>
      </c>
      <c r="G615" s="13">
        <v>1310</v>
      </c>
      <c r="H615" s="13">
        <v>3460</v>
      </c>
      <c r="I615" s="40" t="s">
        <v>317</v>
      </c>
      <c r="J615" s="47">
        <v>49760046333</v>
      </c>
      <c r="K615" s="47">
        <v>49760046333</v>
      </c>
      <c r="L615" s="47">
        <v>0</v>
      </c>
      <c r="M615" s="47">
        <v>0</v>
      </c>
      <c r="N615" s="47">
        <v>0</v>
      </c>
      <c r="O615" s="47">
        <v>0</v>
      </c>
      <c r="P615" s="47">
        <v>0</v>
      </c>
      <c r="Q615" s="47">
        <v>0</v>
      </c>
      <c r="R615" s="47">
        <v>0</v>
      </c>
      <c r="S615" s="47">
        <f t="shared" si="166"/>
        <v>49760046333</v>
      </c>
      <c r="T615" s="47">
        <v>0</v>
      </c>
      <c r="U615" s="47">
        <v>4146670528</v>
      </c>
      <c r="V615" s="47">
        <v>0</v>
      </c>
      <c r="W615" s="47">
        <v>33173364224</v>
      </c>
      <c r="X615" s="47">
        <v>33173364224</v>
      </c>
      <c r="Y615" s="47">
        <v>2000000000</v>
      </c>
      <c r="Z615" s="47">
        <v>12440011581</v>
      </c>
      <c r="AA615" s="47">
        <v>2000000000</v>
      </c>
      <c r="AB615" s="15">
        <f t="shared" si="167"/>
        <v>10440011581</v>
      </c>
      <c r="AC615" s="49">
        <f t="shared" si="162"/>
        <v>0.66666666670685959</v>
      </c>
      <c r="AD615" s="49">
        <f t="shared" si="163"/>
        <v>0.66666666670685959</v>
      </c>
      <c r="AE615" s="49">
        <f t="shared" si="164"/>
        <v>8.3333333338357449E-2</v>
      </c>
      <c r="AF615" s="49">
        <f t="shared" si="165"/>
        <v>0.75000000004521705</v>
      </c>
    </row>
    <row r="616" spans="1:32" ht="81" outlineLevel="2" x14ac:dyDescent="0.35">
      <c r="A616" s="12" t="s">
        <v>143</v>
      </c>
      <c r="B616" s="12" t="s">
        <v>32</v>
      </c>
      <c r="C616" s="12" t="s">
        <v>87</v>
      </c>
      <c r="D616" s="12" t="s">
        <v>88</v>
      </c>
      <c r="E616" s="13">
        <v>209</v>
      </c>
      <c r="F616" s="12">
        <v>280</v>
      </c>
      <c r="G616" s="13">
        <v>1310</v>
      </c>
      <c r="H616" s="13">
        <v>3460</v>
      </c>
      <c r="I616" s="40" t="s">
        <v>316</v>
      </c>
      <c r="J616" s="47">
        <v>0</v>
      </c>
      <c r="K616" s="47">
        <v>12193824168</v>
      </c>
      <c r="L616" s="47">
        <v>0</v>
      </c>
      <c r="M616" s="47">
        <v>0</v>
      </c>
      <c r="N616" s="47">
        <v>0</v>
      </c>
      <c r="O616" s="47">
        <v>0</v>
      </c>
      <c r="P616" s="47">
        <v>0</v>
      </c>
      <c r="Q616" s="47">
        <v>0</v>
      </c>
      <c r="R616" s="47">
        <v>0</v>
      </c>
      <c r="S616" s="47">
        <f t="shared" si="166"/>
        <v>12193824168</v>
      </c>
      <c r="T616" s="47">
        <v>0</v>
      </c>
      <c r="U616" s="47">
        <v>1354869352</v>
      </c>
      <c r="V616" s="47">
        <v>0</v>
      </c>
      <c r="W616" s="47">
        <v>6774346760</v>
      </c>
      <c r="X616" s="47">
        <v>6774346760</v>
      </c>
      <c r="Y616" s="47">
        <v>0</v>
      </c>
      <c r="Z616" s="47">
        <v>4064608056</v>
      </c>
      <c r="AA616" s="47">
        <v>0</v>
      </c>
      <c r="AB616" s="15">
        <f t="shared" si="167"/>
        <v>4064608056</v>
      </c>
      <c r="AC616" s="49">
        <f t="shared" si="162"/>
        <v>0.55555555555555558</v>
      </c>
      <c r="AD616" s="49">
        <f t="shared" si="163"/>
        <v>0.55555555555555558</v>
      </c>
      <c r="AE616" s="49">
        <f t="shared" si="164"/>
        <v>0.1111111111111111</v>
      </c>
      <c r="AF616" s="49">
        <f t="shared" si="165"/>
        <v>0.66666666666666674</v>
      </c>
    </row>
    <row r="617" spans="1:32" ht="81" outlineLevel="2" x14ac:dyDescent="0.35">
      <c r="A617" s="12" t="s">
        <v>143</v>
      </c>
      <c r="B617" s="12" t="s">
        <v>32</v>
      </c>
      <c r="C617" s="12" t="s">
        <v>87</v>
      </c>
      <c r="D617" s="12" t="s">
        <v>88</v>
      </c>
      <c r="E617" s="13">
        <v>210</v>
      </c>
      <c r="F617" s="12" t="s">
        <v>184</v>
      </c>
      <c r="G617" s="13">
        <v>1310</v>
      </c>
      <c r="H617" s="13">
        <v>3460</v>
      </c>
      <c r="I617" s="40" t="s">
        <v>318</v>
      </c>
      <c r="J617" s="47">
        <v>100000000</v>
      </c>
      <c r="K617" s="47">
        <v>82000000</v>
      </c>
      <c r="L617" s="47">
        <v>0</v>
      </c>
      <c r="M617" s="47">
        <v>0</v>
      </c>
      <c r="N617" s="47">
        <v>0</v>
      </c>
      <c r="O617" s="47">
        <v>0</v>
      </c>
      <c r="P617" s="47">
        <v>0</v>
      </c>
      <c r="Q617" s="47">
        <v>0</v>
      </c>
      <c r="R617" s="47">
        <v>0</v>
      </c>
      <c r="S617" s="47">
        <f t="shared" si="166"/>
        <v>82000000</v>
      </c>
      <c r="T617" s="47">
        <v>0</v>
      </c>
      <c r="U617" s="47">
        <v>57525</v>
      </c>
      <c r="V617" s="47">
        <v>0</v>
      </c>
      <c r="W617" s="47">
        <v>71753399</v>
      </c>
      <c r="X617" s="47">
        <v>71753399</v>
      </c>
      <c r="Y617" s="47">
        <v>10189076</v>
      </c>
      <c r="Z617" s="47">
        <v>10189076</v>
      </c>
      <c r="AA617" s="47">
        <v>0</v>
      </c>
      <c r="AB617" s="15">
        <f t="shared" si="167"/>
        <v>10189076</v>
      </c>
      <c r="AC617" s="49">
        <f t="shared" si="162"/>
        <v>0.87504145121951216</v>
      </c>
      <c r="AD617" s="49">
        <f t="shared" si="163"/>
        <v>0.87504145121951216</v>
      </c>
      <c r="AE617" s="49">
        <f t="shared" si="164"/>
        <v>7.0152439024390243E-4</v>
      </c>
      <c r="AF617" s="49">
        <f t="shared" si="165"/>
        <v>0.87574297560975611</v>
      </c>
    </row>
    <row r="618" spans="1:32" ht="54" outlineLevel="2" x14ac:dyDescent="0.35">
      <c r="A618" s="12" t="s">
        <v>143</v>
      </c>
      <c r="B618" s="12" t="s">
        <v>32</v>
      </c>
      <c r="C618" s="12" t="s">
        <v>87</v>
      </c>
      <c r="D618" s="12" t="s">
        <v>88</v>
      </c>
      <c r="E618" s="13">
        <v>218</v>
      </c>
      <c r="F618" s="12" t="s">
        <v>184</v>
      </c>
      <c r="G618" s="13">
        <v>1310</v>
      </c>
      <c r="H618" s="13">
        <v>3460</v>
      </c>
      <c r="I618" s="40" t="s">
        <v>319</v>
      </c>
      <c r="J618" s="47">
        <v>44000000000</v>
      </c>
      <c r="K618" s="47">
        <v>44000000000</v>
      </c>
      <c r="L618" s="47">
        <v>0</v>
      </c>
      <c r="M618" s="48">
        <v>26981471</v>
      </c>
      <c r="N618" s="47">
        <v>0</v>
      </c>
      <c r="O618" s="47">
        <v>0</v>
      </c>
      <c r="P618" s="47">
        <v>0</v>
      </c>
      <c r="Q618" s="47">
        <v>0</v>
      </c>
      <c r="R618" s="47">
        <v>0</v>
      </c>
      <c r="S618" s="47">
        <f t="shared" si="166"/>
        <v>44000000000</v>
      </c>
      <c r="T618" s="47">
        <v>0</v>
      </c>
      <c r="U618" s="47">
        <v>483177367.22000003</v>
      </c>
      <c r="V618" s="47">
        <v>0</v>
      </c>
      <c r="W618" s="47">
        <v>31093226514.299999</v>
      </c>
      <c r="X618" s="47">
        <v>31081877924.299999</v>
      </c>
      <c r="Y618" s="47">
        <v>0</v>
      </c>
      <c r="Z618" s="47">
        <v>12423596118.48</v>
      </c>
      <c r="AA618" s="47">
        <v>0</v>
      </c>
      <c r="AB618" s="15">
        <f t="shared" si="167"/>
        <v>12423596118.48</v>
      </c>
      <c r="AC618" s="49">
        <f t="shared" si="162"/>
        <v>0.70666423896136366</v>
      </c>
      <c r="AD618" s="49">
        <f t="shared" si="163"/>
        <v>0.70666423896136366</v>
      </c>
      <c r="AE618" s="49">
        <f t="shared" si="164"/>
        <v>1.0981303800454546E-2</v>
      </c>
      <c r="AF618" s="49">
        <f t="shared" si="165"/>
        <v>0.71764554276181824</v>
      </c>
    </row>
    <row r="619" spans="1:32" ht="54" outlineLevel="2" x14ac:dyDescent="0.35">
      <c r="A619" s="12" t="s">
        <v>143</v>
      </c>
      <c r="B619" s="12" t="s">
        <v>32</v>
      </c>
      <c r="C619" s="12" t="s">
        <v>87</v>
      </c>
      <c r="D619" s="12" t="s">
        <v>88</v>
      </c>
      <c r="E619" s="13">
        <v>230</v>
      </c>
      <c r="F619" s="12" t="s">
        <v>184</v>
      </c>
      <c r="G619" s="13">
        <v>1310</v>
      </c>
      <c r="H619" s="13">
        <v>3460</v>
      </c>
      <c r="I619" s="40" t="s">
        <v>320</v>
      </c>
      <c r="J619" s="47">
        <v>17168862413</v>
      </c>
      <c r="K619" s="47">
        <v>17168862413</v>
      </c>
      <c r="L619" s="47">
        <v>0</v>
      </c>
      <c r="M619" s="47">
        <v>0</v>
      </c>
      <c r="N619" s="47">
        <v>0</v>
      </c>
      <c r="O619" s="47">
        <v>0</v>
      </c>
      <c r="P619" s="47">
        <v>0</v>
      </c>
      <c r="Q619" s="47">
        <v>0</v>
      </c>
      <c r="R619" s="47">
        <v>0</v>
      </c>
      <c r="S619" s="47">
        <f t="shared" si="166"/>
        <v>17168862413</v>
      </c>
      <c r="T619" s="47">
        <v>0</v>
      </c>
      <c r="U619" s="47">
        <v>0</v>
      </c>
      <c r="V619" s="47">
        <v>0</v>
      </c>
      <c r="W619" s="47">
        <v>17168862413</v>
      </c>
      <c r="X619" s="47">
        <v>17168862413</v>
      </c>
      <c r="Y619" s="47">
        <v>0</v>
      </c>
      <c r="Z619" s="47">
        <v>0</v>
      </c>
      <c r="AA619" s="47">
        <v>0</v>
      </c>
      <c r="AB619" s="15">
        <f t="shared" si="167"/>
        <v>0</v>
      </c>
      <c r="AC619" s="49">
        <f t="shared" si="162"/>
        <v>1</v>
      </c>
      <c r="AD619" s="49">
        <f t="shared" si="163"/>
        <v>1</v>
      </c>
      <c r="AE619" s="49">
        <f t="shared" si="164"/>
        <v>0</v>
      </c>
      <c r="AF619" s="49">
        <f t="shared" si="165"/>
        <v>1</v>
      </c>
    </row>
    <row r="620" spans="1:32" ht="54" outlineLevel="2" x14ac:dyDescent="0.35">
      <c r="A620" s="12" t="s">
        <v>143</v>
      </c>
      <c r="B620" s="12" t="s">
        <v>32</v>
      </c>
      <c r="C620" s="12" t="s">
        <v>87</v>
      </c>
      <c r="D620" s="12" t="s">
        <v>88</v>
      </c>
      <c r="E620" s="13">
        <v>232</v>
      </c>
      <c r="F620" s="12" t="s">
        <v>184</v>
      </c>
      <c r="G620" s="13">
        <v>1310</v>
      </c>
      <c r="H620" s="13">
        <v>3460</v>
      </c>
      <c r="I620" s="40" t="s">
        <v>321</v>
      </c>
      <c r="J620" s="47">
        <v>23938121696</v>
      </c>
      <c r="K620" s="47">
        <v>23938121696</v>
      </c>
      <c r="L620" s="47">
        <v>0</v>
      </c>
      <c r="M620" s="48">
        <v>4313308832</v>
      </c>
      <c r="N620" s="47">
        <v>0</v>
      </c>
      <c r="O620" s="48">
        <v>1592300000</v>
      </c>
      <c r="P620" s="47">
        <v>0</v>
      </c>
      <c r="Q620" s="47">
        <v>0</v>
      </c>
      <c r="R620" s="48">
        <v>11741527834.43</v>
      </c>
      <c r="S620" s="47">
        <f t="shared" si="166"/>
        <v>23938121696</v>
      </c>
      <c r="T620" s="47">
        <v>0</v>
      </c>
      <c r="U620" s="47">
        <v>0</v>
      </c>
      <c r="V620" s="47">
        <v>0</v>
      </c>
      <c r="W620" s="47">
        <v>23938121696</v>
      </c>
      <c r="X620" s="47">
        <v>23938121696</v>
      </c>
      <c r="Y620" s="47">
        <v>0</v>
      </c>
      <c r="Z620" s="47">
        <v>0</v>
      </c>
      <c r="AA620" s="47">
        <v>0</v>
      </c>
      <c r="AB620" s="15">
        <f t="shared" si="167"/>
        <v>0</v>
      </c>
      <c r="AC620" s="49">
        <f t="shared" si="162"/>
        <v>1</v>
      </c>
      <c r="AD620" s="49">
        <f t="shared" si="163"/>
        <v>1</v>
      </c>
      <c r="AE620" s="49">
        <f t="shared" si="164"/>
        <v>0</v>
      </c>
      <c r="AF620" s="49">
        <f t="shared" si="165"/>
        <v>1</v>
      </c>
    </row>
    <row r="621" spans="1:32" ht="54" outlineLevel="2" x14ac:dyDescent="0.35">
      <c r="A621" s="12" t="s">
        <v>143</v>
      </c>
      <c r="B621" s="12" t="s">
        <v>32</v>
      </c>
      <c r="C621" s="12" t="s">
        <v>87</v>
      </c>
      <c r="D621" s="12" t="s">
        <v>88</v>
      </c>
      <c r="E621" s="13">
        <v>232</v>
      </c>
      <c r="F621" s="12" t="s">
        <v>560</v>
      </c>
      <c r="G621" s="13">
        <v>1310</v>
      </c>
      <c r="H621" s="13">
        <v>3460</v>
      </c>
      <c r="I621" s="14" t="s">
        <v>321</v>
      </c>
      <c r="J621" s="59">
        <v>0</v>
      </c>
      <c r="K621" s="59">
        <v>0</v>
      </c>
      <c r="L621" s="59">
        <v>0</v>
      </c>
      <c r="M621" s="59">
        <v>155132423</v>
      </c>
      <c r="N621" s="47">
        <v>0</v>
      </c>
      <c r="O621" s="47">
        <v>0</v>
      </c>
      <c r="P621" s="47">
        <v>0</v>
      </c>
      <c r="Q621" s="47">
        <v>0</v>
      </c>
      <c r="R621" s="47">
        <v>0</v>
      </c>
      <c r="S621" s="47">
        <f t="shared" si="166"/>
        <v>0</v>
      </c>
      <c r="T621" s="47">
        <v>0</v>
      </c>
      <c r="U621" s="47">
        <v>0</v>
      </c>
      <c r="V621" s="47">
        <v>0</v>
      </c>
      <c r="W621" s="47">
        <v>0</v>
      </c>
      <c r="X621" s="47">
        <v>0</v>
      </c>
      <c r="Y621" s="47">
        <v>0</v>
      </c>
      <c r="Z621" s="47">
        <v>0</v>
      </c>
      <c r="AA621" s="47">
        <v>0</v>
      </c>
      <c r="AB621" s="15">
        <f t="shared" si="167"/>
        <v>0</v>
      </c>
      <c r="AC621" s="49">
        <f t="shared" si="162"/>
        <v>0</v>
      </c>
      <c r="AD621" s="49">
        <f t="shared" si="163"/>
        <v>0</v>
      </c>
      <c r="AE621" s="49">
        <f t="shared" si="164"/>
        <v>0</v>
      </c>
      <c r="AF621" s="49">
        <f t="shared" si="165"/>
        <v>0</v>
      </c>
    </row>
    <row r="622" spans="1:32" ht="67.5" outlineLevel="2" x14ac:dyDescent="0.35">
      <c r="A622" s="12" t="s">
        <v>143</v>
      </c>
      <c r="B622" s="12" t="s">
        <v>32</v>
      </c>
      <c r="C622" s="12" t="s">
        <v>87</v>
      </c>
      <c r="D622" s="12" t="s">
        <v>88</v>
      </c>
      <c r="E622" s="13">
        <v>233</v>
      </c>
      <c r="F622" s="12" t="s">
        <v>184</v>
      </c>
      <c r="G622" s="13">
        <v>1310</v>
      </c>
      <c r="H622" s="13">
        <v>3460</v>
      </c>
      <c r="I622" s="40" t="s">
        <v>322</v>
      </c>
      <c r="J622" s="47">
        <v>10221512018</v>
      </c>
      <c r="K622" s="47">
        <v>10221512018</v>
      </c>
      <c r="L622" s="47">
        <v>0</v>
      </c>
      <c r="M622" s="47">
        <v>0</v>
      </c>
      <c r="N622" s="47">
        <v>0</v>
      </c>
      <c r="O622" s="47">
        <v>0</v>
      </c>
      <c r="P622" s="47">
        <v>0</v>
      </c>
      <c r="Q622" s="47">
        <v>0</v>
      </c>
      <c r="R622" s="48">
        <v>2521844657</v>
      </c>
      <c r="S622" s="47">
        <f t="shared" si="166"/>
        <v>10221512018</v>
      </c>
      <c r="T622" s="47">
        <v>0</v>
      </c>
      <c r="U622" s="47">
        <v>0</v>
      </c>
      <c r="V622" s="47">
        <v>0</v>
      </c>
      <c r="W622" s="47">
        <v>10221512018</v>
      </c>
      <c r="X622" s="47">
        <v>10221512018</v>
      </c>
      <c r="Y622" s="47">
        <v>0</v>
      </c>
      <c r="Z622" s="47">
        <v>0</v>
      </c>
      <c r="AA622" s="47">
        <v>0</v>
      </c>
      <c r="AB622" s="15">
        <f t="shared" si="167"/>
        <v>0</v>
      </c>
      <c r="AC622" s="49">
        <f t="shared" si="162"/>
        <v>1</v>
      </c>
      <c r="AD622" s="49">
        <f t="shared" si="163"/>
        <v>1</v>
      </c>
      <c r="AE622" s="49">
        <f t="shared" si="164"/>
        <v>0</v>
      </c>
      <c r="AF622" s="49">
        <f t="shared" si="165"/>
        <v>1</v>
      </c>
    </row>
    <row r="623" spans="1:32" ht="54" outlineLevel="2" x14ac:dyDescent="0.35">
      <c r="A623" s="12" t="s">
        <v>143</v>
      </c>
      <c r="B623" s="12" t="s">
        <v>32</v>
      </c>
      <c r="C623" s="12" t="s">
        <v>87</v>
      </c>
      <c r="D623" s="12" t="s">
        <v>88</v>
      </c>
      <c r="E623" s="13">
        <v>234</v>
      </c>
      <c r="F623" s="12" t="s">
        <v>184</v>
      </c>
      <c r="G623" s="13">
        <v>1310</v>
      </c>
      <c r="H623" s="13">
        <v>3460</v>
      </c>
      <c r="I623" s="40" t="s">
        <v>323</v>
      </c>
      <c r="J623" s="47">
        <v>50000000000</v>
      </c>
      <c r="K623" s="47">
        <v>50000000000</v>
      </c>
      <c r="L623" s="47">
        <v>0</v>
      </c>
      <c r="M623" s="47">
        <v>0</v>
      </c>
      <c r="N623" s="47">
        <v>0</v>
      </c>
      <c r="O623" s="47">
        <v>0</v>
      </c>
      <c r="P623" s="47">
        <v>0</v>
      </c>
      <c r="Q623" s="47">
        <v>0</v>
      </c>
      <c r="R623" s="48">
        <v>-12815600000</v>
      </c>
      <c r="S623" s="47">
        <f t="shared" si="166"/>
        <v>50000000000</v>
      </c>
      <c r="T623" s="47">
        <v>0</v>
      </c>
      <c r="U623" s="47">
        <v>101413365.16</v>
      </c>
      <c r="V623" s="47">
        <v>0</v>
      </c>
      <c r="W623" s="47">
        <v>23541556995.630001</v>
      </c>
      <c r="X623" s="47">
        <v>23541556995.630001</v>
      </c>
      <c r="Y623" s="47">
        <v>0</v>
      </c>
      <c r="Z623" s="47">
        <v>26357029639.209999</v>
      </c>
      <c r="AA623" s="47">
        <v>0</v>
      </c>
      <c r="AB623" s="15">
        <f t="shared" si="167"/>
        <v>26357029639.209995</v>
      </c>
      <c r="AC623" s="49">
        <f t="shared" si="162"/>
        <v>0.47083113991260001</v>
      </c>
      <c r="AD623" s="49">
        <f t="shared" si="163"/>
        <v>0.47083113991260001</v>
      </c>
      <c r="AE623" s="49">
        <f t="shared" si="164"/>
        <v>2.0282673032000001E-3</v>
      </c>
      <c r="AF623" s="49">
        <f t="shared" si="165"/>
        <v>0.4728594072158</v>
      </c>
    </row>
    <row r="624" spans="1:32" ht="54" outlineLevel="2" x14ac:dyDescent="0.35">
      <c r="A624" s="12" t="s">
        <v>143</v>
      </c>
      <c r="B624" s="12" t="s">
        <v>32</v>
      </c>
      <c r="C624" s="12" t="s">
        <v>87</v>
      </c>
      <c r="D624" s="12" t="s">
        <v>88</v>
      </c>
      <c r="E624" s="13">
        <v>237</v>
      </c>
      <c r="F624" s="12" t="s">
        <v>184</v>
      </c>
      <c r="G624" s="13">
        <v>1310</v>
      </c>
      <c r="H624" s="13">
        <v>3460</v>
      </c>
      <c r="I624" s="40" t="s">
        <v>324</v>
      </c>
      <c r="J624" s="47">
        <v>272712000</v>
      </c>
      <c r="K624" s="47">
        <v>272712000</v>
      </c>
      <c r="L624" s="47">
        <v>0</v>
      </c>
      <c r="M624" s="47">
        <v>0</v>
      </c>
      <c r="N624" s="47">
        <v>0</v>
      </c>
      <c r="O624" s="47">
        <v>0</v>
      </c>
      <c r="P624" s="47">
        <v>0</v>
      </c>
      <c r="Q624" s="47">
        <v>0</v>
      </c>
      <c r="R624" s="47">
        <v>0</v>
      </c>
      <c r="S624" s="47">
        <f t="shared" si="166"/>
        <v>272712000</v>
      </c>
      <c r="T624" s="47">
        <v>0</v>
      </c>
      <c r="U624" s="47">
        <v>41759977.509999998</v>
      </c>
      <c r="V624" s="47">
        <v>0</v>
      </c>
      <c r="W624" s="47">
        <v>194494094.11000001</v>
      </c>
      <c r="X624" s="47">
        <v>194494094.11000001</v>
      </c>
      <c r="Y624" s="47">
        <v>0</v>
      </c>
      <c r="Z624" s="47">
        <v>36457928.380000003</v>
      </c>
      <c r="AA624" s="47">
        <v>0</v>
      </c>
      <c r="AB624" s="15">
        <f t="shared" si="167"/>
        <v>36457928.379999995</v>
      </c>
      <c r="AC624" s="49">
        <f t="shared" si="162"/>
        <v>0.71318495009387195</v>
      </c>
      <c r="AD624" s="49">
        <f t="shared" si="163"/>
        <v>0.71318495009387195</v>
      </c>
      <c r="AE624" s="49">
        <f t="shared" si="164"/>
        <v>0.15312849273225967</v>
      </c>
      <c r="AF624" s="49">
        <f t="shared" si="165"/>
        <v>0.86631344282613165</v>
      </c>
    </row>
    <row r="625" spans="1:32" ht="67.5" outlineLevel="2" x14ac:dyDescent="0.35">
      <c r="A625" s="12" t="s">
        <v>143</v>
      </c>
      <c r="B625" s="12" t="s">
        <v>32</v>
      </c>
      <c r="C625" s="12" t="s">
        <v>87</v>
      </c>
      <c r="D625" s="12" t="s">
        <v>88</v>
      </c>
      <c r="E625" s="13">
        <v>238</v>
      </c>
      <c r="F625" s="12" t="s">
        <v>184</v>
      </c>
      <c r="G625" s="13">
        <v>1310</v>
      </c>
      <c r="H625" s="13">
        <v>3460</v>
      </c>
      <c r="I625" s="40" t="s">
        <v>325</v>
      </c>
      <c r="J625" s="47">
        <v>11000000000</v>
      </c>
      <c r="K625" s="47">
        <v>11000000000</v>
      </c>
      <c r="L625" s="47">
        <v>0</v>
      </c>
      <c r="M625" s="47">
        <v>0</v>
      </c>
      <c r="N625" s="47">
        <v>0</v>
      </c>
      <c r="O625" s="47">
        <v>0</v>
      </c>
      <c r="P625" s="47">
        <v>0</v>
      </c>
      <c r="Q625" s="47">
        <v>0</v>
      </c>
      <c r="R625" s="47">
        <v>0</v>
      </c>
      <c r="S625" s="47">
        <f t="shared" si="166"/>
        <v>11000000000</v>
      </c>
      <c r="T625" s="47">
        <v>0</v>
      </c>
      <c r="U625" s="47">
        <v>2086438277.4100001</v>
      </c>
      <c r="V625" s="47">
        <v>0</v>
      </c>
      <c r="W625" s="47">
        <v>5299011845.5500002</v>
      </c>
      <c r="X625" s="47">
        <v>5299011845.5500002</v>
      </c>
      <c r="Y625" s="47">
        <v>0</v>
      </c>
      <c r="Z625" s="47">
        <v>3614549877.04</v>
      </c>
      <c r="AA625" s="47">
        <v>0</v>
      </c>
      <c r="AB625" s="15">
        <f t="shared" si="167"/>
        <v>3614549877.04</v>
      </c>
      <c r="AC625" s="49">
        <f t="shared" si="162"/>
        <v>0.48172834959545457</v>
      </c>
      <c r="AD625" s="49">
        <f t="shared" si="163"/>
        <v>0.48172834959545457</v>
      </c>
      <c r="AE625" s="49">
        <f t="shared" si="164"/>
        <v>0.18967620703727273</v>
      </c>
      <c r="AF625" s="49">
        <f t="shared" si="165"/>
        <v>0.67140455663272736</v>
      </c>
    </row>
    <row r="626" spans="1:32" ht="81" outlineLevel="2" x14ac:dyDescent="0.35">
      <c r="A626" s="12" t="s">
        <v>143</v>
      </c>
      <c r="B626" s="12" t="s">
        <v>32</v>
      </c>
      <c r="C626" s="12" t="s">
        <v>87</v>
      </c>
      <c r="D626" s="12" t="s">
        <v>88</v>
      </c>
      <c r="E626" s="13">
        <v>239</v>
      </c>
      <c r="F626" s="12" t="s">
        <v>184</v>
      </c>
      <c r="G626" s="13">
        <v>1310</v>
      </c>
      <c r="H626" s="13">
        <v>3460</v>
      </c>
      <c r="I626" s="40" t="s">
        <v>326</v>
      </c>
      <c r="J626" s="47">
        <v>698259184</v>
      </c>
      <c r="K626" s="47">
        <v>698259184</v>
      </c>
      <c r="L626" s="47">
        <v>0</v>
      </c>
      <c r="M626" s="47">
        <v>0</v>
      </c>
      <c r="N626" s="47">
        <v>0</v>
      </c>
      <c r="O626" s="47">
        <v>0</v>
      </c>
      <c r="P626" s="47">
        <v>0</v>
      </c>
      <c r="Q626" s="47">
        <v>0</v>
      </c>
      <c r="R626" s="47">
        <v>0</v>
      </c>
      <c r="S626" s="47">
        <f t="shared" si="166"/>
        <v>698259184</v>
      </c>
      <c r="T626" s="47">
        <v>0</v>
      </c>
      <c r="U626" s="47">
        <v>58188265</v>
      </c>
      <c r="V626" s="47">
        <v>0</v>
      </c>
      <c r="W626" s="47">
        <v>465506120</v>
      </c>
      <c r="X626" s="47">
        <v>465506120</v>
      </c>
      <c r="Y626" s="47">
        <v>0</v>
      </c>
      <c r="Z626" s="47">
        <v>174564799</v>
      </c>
      <c r="AA626" s="47">
        <v>0</v>
      </c>
      <c r="AB626" s="15">
        <f t="shared" si="167"/>
        <v>174564799</v>
      </c>
      <c r="AC626" s="49">
        <f t="shared" si="162"/>
        <v>0.66666666284764542</v>
      </c>
      <c r="AD626" s="49">
        <f t="shared" si="163"/>
        <v>0.66666666284764542</v>
      </c>
      <c r="AE626" s="49">
        <f t="shared" si="164"/>
        <v>8.3333332855955677E-2</v>
      </c>
      <c r="AF626" s="49">
        <f t="shared" si="165"/>
        <v>0.7499999957036011</v>
      </c>
    </row>
    <row r="627" spans="1:32" ht="67.5" outlineLevel="2" x14ac:dyDescent="0.35">
      <c r="A627" s="12" t="s">
        <v>143</v>
      </c>
      <c r="B627" s="12" t="s">
        <v>32</v>
      </c>
      <c r="C627" s="12" t="s">
        <v>87</v>
      </c>
      <c r="D627" s="12" t="s">
        <v>88</v>
      </c>
      <c r="E627" s="13">
        <v>240</v>
      </c>
      <c r="F627" s="12" t="s">
        <v>184</v>
      </c>
      <c r="G627" s="13">
        <v>1310</v>
      </c>
      <c r="H627" s="13">
        <v>3460</v>
      </c>
      <c r="I627" s="40" t="s">
        <v>327</v>
      </c>
      <c r="J627" s="47">
        <v>100000000</v>
      </c>
      <c r="K627" s="47">
        <v>100000000</v>
      </c>
      <c r="L627" s="47">
        <v>0</v>
      </c>
      <c r="M627" s="47">
        <v>0</v>
      </c>
      <c r="N627" s="47">
        <v>0</v>
      </c>
      <c r="O627" s="47">
        <v>0</v>
      </c>
      <c r="P627" s="47">
        <v>0</v>
      </c>
      <c r="Q627" s="47">
        <v>0</v>
      </c>
      <c r="R627" s="47">
        <v>0</v>
      </c>
      <c r="S627" s="47">
        <f t="shared" si="166"/>
        <v>100000000</v>
      </c>
      <c r="T627" s="47">
        <v>0</v>
      </c>
      <c r="U627" s="47">
        <v>0</v>
      </c>
      <c r="V627" s="47">
        <v>0</v>
      </c>
      <c r="W627" s="47">
        <v>100000000</v>
      </c>
      <c r="X627" s="47">
        <v>100000000</v>
      </c>
      <c r="Y627" s="47">
        <v>0</v>
      </c>
      <c r="Z627" s="47">
        <v>0</v>
      </c>
      <c r="AA627" s="47">
        <v>0</v>
      </c>
      <c r="AB627" s="15">
        <f t="shared" si="167"/>
        <v>0</v>
      </c>
      <c r="AC627" s="49">
        <f t="shared" si="162"/>
        <v>1</v>
      </c>
      <c r="AD627" s="49">
        <f t="shared" si="163"/>
        <v>1</v>
      </c>
      <c r="AE627" s="49">
        <f t="shared" si="164"/>
        <v>0</v>
      </c>
      <c r="AF627" s="49">
        <f t="shared" si="165"/>
        <v>1</v>
      </c>
    </row>
    <row r="628" spans="1:32" ht="81" outlineLevel="2" x14ac:dyDescent="0.35">
      <c r="A628" s="12" t="s">
        <v>143</v>
      </c>
      <c r="B628" s="12" t="s">
        <v>32</v>
      </c>
      <c r="C628" s="12" t="s">
        <v>87</v>
      </c>
      <c r="D628" s="12" t="s">
        <v>88</v>
      </c>
      <c r="E628" s="13">
        <v>241</v>
      </c>
      <c r="F628" s="12" t="s">
        <v>184</v>
      </c>
      <c r="G628" s="13">
        <v>1310</v>
      </c>
      <c r="H628" s="13">
        <v>3460</v>
      </c>
      <c r="I628" s="40" t="s">
        <v>328</v>
      </c>
      <c r="J628" s="47">
        <v>100000000</v>
      </c>
      <c r="K628" s="47">
        <v>87806631.620000005</v>
      </c>
      <c r="L628" s="47">
        <v>0</v>
      </c>
      <c r="M628" s="47">
        <v>0</v>
      </c>
      <c r="N628" s="47">
        <v>0</v>
      </c>
      <c r="O628" s="47">
        <v>0</v>
      </c>
      <c r="P628" s="47">
        <v>0</v>
      </c>
      <c r="Q628" s="47">
        <v>0</v>
      </c>
      <c r="R628" s="47">
        <v>0</v>
      </c>
      <c r="S628" s="47">
        <f t="shared" ref="S628:S658" si="168">+K628+N628+P628+Q628</f>
        <v>87806631.620000005</v>
      </c>
      <c r="T628" s="47">
        <v>0</v>
      </c>
      <c r="U628" s="47">
        <v>14186544.140000001</v>
      </c>
      <c r="V628" s="47">
        <v>0</v>
      </c>
      <c r="W628" s="47">
        <v>23926724.100000001</v>
      </c>
      <c r="X628" s="47">
        <v>23926724.100000001</v>
      </c>
      <c r="Y628" s="47">
        <v>0</v>
      </c>
      <c r="Z628" s="47">
        <v>49693363.380000003</v>
      </c>
      <c r="AA628" s="47">
        <v>0</v>
      </c>
      <c r="AB628" s="15">
        <f t="shared" si="167"/>
        <v>49693363.380000003</v>
      </c>
      <c r="AC628" s="49">
        <f t="shared" si="162"/>
        <v>0.27249336022303505</v>
      </c>
      <c r="AD628" s="49">
        <f t="shared" si="163"/>
        <v>0.27249336022303505</v>
      </c>
      <c r="AE628" s="49">
        <f t="shared" si="164"/>
        <v>0.16156574826141815</v>
      </c>
      <c r="AF628" s="49">
        <f t="shared" si="165"/>
        <v>0.43405910848445317</v>
      </c>
    </row>
    <row r="629" spans="1:32" ht="121.5" outlineLevel="2" x14ac:dyDescent="0.35">
      <c r="A629" s="12" t="s">
        <v>143</v>
      </c>
      <c r="B629" s="12" t="s">
        <v>32</v>
      </c>
      <c r="C629" s="12" t="s">
        <v>87</v>
      </c>
      <c r="D629" s="12" t="s">
        <v>88</v>
      </c>
      <c r="E629" s="13">
        <v>246</v>
      </c>
      <c r="F629" s="12" t="s">
        <v>184</v>
      </c>
      <c r="G629" s="13">
        <v>1310</v>
      </c>
      <c r="H629" s="13">
        <v>3460</v>
      </c>
      <c r="I629" s="40" t="s">
        <v>329</v>
      </c>
      <c r="J629" s="47">
        <v>1617495395</v>
      </c>
      <c r="K629" s="47">
        <v>1617495395</v>
      </c>
      <c r="L629" s="47">
        <v>0</v>
      </c>
      <c r="M629" s="47">
        <v>0</v>
      </c>
      <c r="N629" s="47">
        <v>0</v>
      </c>
      <c r="O629" s="47">
        <v>0</v>
      </c>
      <c r="P629" s="47">
        <v>0</v>
      </c>
      <c r="Q629" s="47">
        <v>0</v>
      </c>
      <c r="R629" s="47">
        <v>0</v>
      </c>
      <c r="S629" s="47">
        <f t="shared" si="168"/>
        <v>1617495395</v>
      </c>
      <c r="T629" s="47">
        <v>0</v>
      </c>
      <c r="U629" s="47">
        <v>134791282</v>
      </c>
      <c r="V629" s="47">
        <v>0</v>
      </c>
      <c r="W629" s="47">
        <v>1078330256</v>
      </c>
      <c r="X629" s="47">
        <v>1078330256</v>
      </c>
      <c r="Y629" s="47">
        <v>0</v>
      </c>
      <c r="Z629" s="47">
        <v>404373857</v>
      </c>
      <c r="AA629" s="47">
        <v>0</v>
      </c>
      <c r="AB629" s="15">
        <f t="shared" si="167"/>
        <v>404373857</v>
      </c>
      <c r="AC629" s="49">
        <f t="shared" si="162"/>
        <v>0.66666666213290826</v>
      </c>
      <c r="AD629" s="49">
        <f t="shared" si="163"/>
        <v>0.66666666213290826</v>
      </c>
      <c r="AE629" s="49">
        <f t="shared" si="164"/>
        <v>8.3333332766613533E-2</v>
      </c>
      <c r="AF629" s="49">
        <f t="shared" si="165"/>
        <v>0.74999999489952174</v>
      </c>
    </row>
    <row r="630" spans="1:32" ht="54" outlineLevel="2" x14ac:dyDescent="0.35">
      <c r="A630" s="12" t="s">
        <v>143</v>
      </c>
      <c r="B630" s="12" t="s">
        <v>32</v>
      </c>
      <c r="C630" s="12" t="s">
        <v>87</v>
      </c>
      <c r="D630" s="12" t="s">
        <v>88</v>
      </c>
      <c r="E630" s="13">
        <v>250</v>
      </c>
      <c r="F630" s="12" t="s">
        <v>184</v>
      </c>
      <c r="G630" s="13">
        <v>1310</v>
      </c>
      <c r="H630" s="13">
        <v>3460</v>
      </c>
      <c r="I630" s="40" t="s">
        <v>330</v>
      </c>
      <c r="J630" s="47">
        <v>50000000</v>
      </c>
      <c r="K630" s="47">
        <v>68000000</v>
      </c>
      <c r="L630" s="47">
        <v>0</v>
      </c>
      <c r="M630" s="47">
        <v>0</v>
      </c>
      <c r="N630" s="47">
        <v>0</v>
      </c>
      <c r="O630" s="47">
        <v>0</v>
      </c>
      <c r="P630" s="47">
        <v>0</v>
      </c>
      <c r="Q630" s="47">
        <v>0</v>
      </c>
      <c r="R630" s="47">
        <v>0</v>
      </c>
      <c r="S630" s="47">
        <f t="shared" si="168"/>
        <v>68000000</v>
      </c>
      <c r="T630" s="47">
        <v>0</v>
      </c>
      <c r="U630" s="47">
        <v>18205512.18</v>
      </c>
      <c r="V630" s="47">
        <v>0</v>
      </c>
      <c r="W630" s="47">
        <v>49794487.82</v>
      </c>
      <c r="X630" s="47">
        <v>49794487.82</v>
      </c>
      <c r="Y630" s="47">
        <v>0</v>
      </c>
      <c r="Z630" s="47">
        <v>0</v>
      </c>
      <c r="AA630" s="47">
        <v>0</v>
      </c>
      <c r="AB630" s="15">
        <f t="shared" si="167"/>
        <v>0</v>
      </c>
      <c r="AC630" s="49">
        <f t="shared" si="162"/>
        <v>0.73227187970588237</v>
      </c>
      <c r="AD630" s="49">
        <f t="shared" si="163"/>
        <v>0.73227187970588237</v>
      </c>
      <c r="AE630" s="49">
        <f t="shared" si="164"/>
        <v>0.26772812029411763</v>
      </c>
      <c r="AF630" s="49">
        <f t="shared" si="165"/>
        <v>1</v>
      </c>
    </row>
    <row r="631" spans="1:32" ht="67.5" outlineLevel="2" x14ac:dyDescent="0.35">
      <c r="A631" s="12" t="s">
        <v>145</v>
      </c>
      <c r="B631" s="12" t="s">
        <v>127</v>
      </c>
      <c r="C631" s="12" t="s">
        <v>87</v>
      </c>
      <c r="D631" s="12" t="s">
        <v>88</v>
      </c>
      <c r="E631" s="13">
        <v>200</v>
      </c>
      <c r="F631" s="12" t="s">
        <v>184</v>
      </c>
      <c r="G631" s="13">
        <v>1310</v>
      </c>
      <c r="H631" s="13">
        <v>3410</v>
      </c>
      <c r="I631" s="40" t="s">
        <v>226</v>
      </c>
      <c r="J631" s="47">
        <v>894857755</v>
      </c>
      <c r="K631" s="47">
        <v>773857755</v>
      </c>
      <c r="L631" s="47">
        <v>0</v>
      </c>
      <c r="M631" s="47">
        <v>0</v>
      </c>
      <c r="N631" s="47">
        <v>0</v>
      </c>
      <c r="O631" s="47">
        <v>0</v>
      </c>
      <c r="P631" s="47">
        <v>0</v>
      </c>
      <c r="Q631" s="47">
        <v>0</v>
      </c>
      <c r="R631" s="47">
        <v>0</v>
      </c>
      <c r="S631" s="47">
        <f t="shared" si="168"/>
        <v>773857755</v>
      </c>
      <c r="T631" s="47">
        <v>0</v>
      </c>
      <c r="U631" s="47">
        <v>336319199.82999998</v>
      </c>
      <c r="V631" s="47">
        <v>0</v>
      </c>
      <c r="W631" s="47">
        <v>437538555.17000002</v>
      </c>
      <c r="X631" s="47">
        <v>437538555.17000002</v>
      </c>
      <c r="Y631" s="47">
        <v>0</v>
      </c>
      <c r="Z631" s="47">
        <v>0</v>
      </c>
      <c r="AA631" s="47">
        <v>0</v>
      </c>
      <c r="AB631" s="15">
        <f t="shared" si="167"/>
        <v>0</v>
      </c>
      <c r="AC631" s="49">
        <f t="shared" si="162"/>
        <v>0.56539919945623596</v>
      </c>
      <c r="AD631" s="49">
        <f t="shared" si="163"/>
        <v>0.56539919945623596</v>
      </c>
      <c r="AE631" s="49">
        <f t="shared" si="164"/>
        <v>0.43460080054376399</v>
      </c>
      <c r="AF631" s="49">
        <f t="shared" si="165"/>
        <v>1</v>
      </c>
    </row>
    <row r="632" spans="1:32" ht="67.5" outlineLevel="2" x14ac:dyDescent="0.35">
      <c r="A632" s="12" t="s">
        <v>145</v>
      </c>
      <c r="B632" s="12" t="s">
        <v>127</v>
      </c>
      <c r="C632" s="12" t="s">
        <v>87</v>
      </c>
      <c r="D632" s="12" t="s">
        <v>88</v>
      </c>
      <c r="E632" s="13">
        <v>202</v>
      </c>
      <c r="F632" s="12" t="s">
        <v>184</v>
      </c>
      <c r="G632" s="13">
        <v>1310</v>
      </c>
      <c r="H632" s="13">
        <v>3410</v>
      </c>
      <c r="I632" s="40" t="s">
        <v>227</v>
      </c>
      <c r="J632" s="47">
        <v>1409600626</v>
      </c>
      <c r="K632" s="47">
        <v>1409600626</v>
      </c>
      <c r="L632" s="47">
        <v>0</v>
      </c>
      <c r="M632" s="47">
        <v>0</v>
      </c>
      <c r="N632" s="47">
        <v>0</v>
      </c>
      <c r="O632" s="47">
        <v>0</v>
      </c>
      <c r="P632" s="48">
        <v>4933</v>
      </c>
      <c r="Q632" s="47">
        <v>0</v>
      </c>
      <c r="R632" s="47">
        <v>0</v>
      </c>
      <c r="S632" s="47">
        <f t="shared" si="168"/>
        <v>1409605559</v>
      </c>
      <c r="T632" s="47">
        <v>0</v>
      </c>
      <c r="U632" s="47">
        <v>428286181.93000001</v>
      </c>
      <c r="V632" s="47">
        <v>0</v>
      </c>
      <c r="W632" s="47">
        <v>981314444.07000005</v>
      </c>
      <c r="X632" s="47">
        <v>981314444.07000005</v>
      </c>
      <c r="Y632" s="47">
        <v>0</v>
      </c>
      <c r="Z632" s="47">
        <v>0</v>
      </c>
      <c r="AA632" s="47">
        <v>0</v>
      </c>
      <c r="AB632" s="15">
        <f t="shared" si="167"/>
        <v>4932.9999998807907</v>
      </c>
      <c r="AC632" s="49">
        <f t="shared" si="162"/>
        <v>0.69616487533398697</v>
      </c>
      <c r="AD632" s="49">
        <f t="shared" si="163"/>
        <v>0.69616243906285569</v>
      </c>
      <c r="AE632" s="49">
        <f t="shared" si="164"/>
        <v>0.30383406137659819</v>
      </c>
      <c r="AF632" s="49">
        <f t="shared" si="165"/>
        <v>0.99999650043945387</v>
      </c>
    </row>
    <row r="633" spans="1:32" ht="108" outlineLevel="2" x14ac:dyDescent="0.35">
      <c r="A633" s="12" t="s">
        <v>145</v>
      </c>
      <c r="B633" s="12" t="s">
        <v>127</v>
      </c>
      <c r="C633" s="12" t="s">
        <v>87</v>
      </c>
      <c r="D633" s="12" t="s">
        <v>88</v>
      </c>
      <c r="E633" s="13">
        <v>203</v>
      </c>
      <c r="F633" s="12" t="s">
        <v>184</v>
      </c>
      <c r="G633" s="13">
        <v>1310</v>
      </c>
      <c r="H633" s="13">
        <v>3410</v>
      </c>
      <c r="I633" s="40" t="s">
        <v>337</v>
      </c>
      <c r="J633" s="47">
        <v>23409079198</v>
      </c>
      <c r="K633" s="47">
        <v>23389589519</v>
      </c>
      <c r="L633" s="47">
        <v>0</v>
      </c>
      <c r="M633" s="47">
        <v>0</v>
      </c>
      <c r="N633" s="47">
        <v>0</v>
      </c>
      <c r="O633" s="47">
        <v>0</v>
      </c>
      <c r="P633" s="47">
        <v>0</v>
      </c>
      <c r="Q633" s="47">
        <v>0</v>
      </c>
      <c r="R633" s="47">
        <v>0</v>
      </c>
      <c r="S633" s="47">
        <f t="shared" si="168"/>
        <v>23389589519</v>
      </c>
      <c r="T633" s="47">
        <v>0</v>
      </c>
      <c r="U633" s="47">
        <v>2645246116.27</v>
      </c>
      <c r="V633" s="47">
        <v>0</v>
      </c>
      <c r="W633" s="47">
        <v>14816255702.09</v>
      </c>
      <c r="X633" s="47">
        <v>14816255702.09</v>
      </c>
      <c r="Y633" s="47">
        <v>0</v>
      </c>
      <c r="Z633" s="47">
        <v>5928087700.6400003</v>
      </c>
      <c r="AA633" s="47">
        <v>0</v>
      </c>
      <c r="AB633" s="15">
        <f t="shared" si="167"/>
        <v>5928087700.6399994</v>
      </c>
      <c r="AC633" s="49">
        <f t="shared" si="162"/>
        <v>0.63345513994823865</v>
      </c>
      <c r="AD633" s="49">
        <f t="shared" si="163"/>
        <v>0.63345513994823865</v>
      </c>
      <c r="AE633" s="49">
        <f t="shared" si="164"/>
        <v>0.11309502093318886</v>
      </c>
      <c r="AF633" s="49">
        <f t="shared" si="165"/>
        <v>0.74655016088142756</v>
      </c>
    </row>
    <row r="634" spans="1:32" ht="40.5" outlineLevel="2" x14ac:dyDescent="0.35">
      <c r="A634" s="12" t="s">
        <v>145</v>
      </c>
      <c r="B634" s="12" t="s">
        <v>127</v>
      </c>
      <c r="C634" s="12" t="s">
        <v>87</v>
      </c>
      <c r="D634" s="12" t="s">
        <v>88</v>
      </c>
      <c r="E634" s="13">
        <v>204</v>
      </c>
      <c r="F634" s="12" t="s">
        <v>184</v>
      </c>
      <c r="G634" s="13">
        <v>1310</v>
      </c>
      <c r="H634" s="13">
        <v>3410</v>
      </c>
      <c r="I634" s="40" t="s">
        <v>338</v>
      </c>
      <c r="J634" s="47">
        <v>7157434173</v>
      </c>
      <c r="K634" s="47">
        <v>7157434173</v>
      </c>
      <c r="L634" s="47">
        <v>0</v>
      </c>
      <c r="M634" s="47">
        <v>0</v>
      </c>
      <c r="N634" s="47">
        <v>0</v>
      </c>
      <c r="O634" s="47">
        <v>0</v>
      </c>
      <c r="P634" s="48">
        <v>30976</v>
      </c>
      <c r="Q634" s="47">
        <v>0</v>
      </c>
      <c r="R634" s="47">
        <v>0</v>
      </c>
      <c r="S634" s="47">
        <f t="shared" si="168"/>
        <v>7157465149</v>
      </c>
      <c r="T634" s="47">
        <v>0</v>
      </c>
      <c r="U634" s="47">
        <v>2684525151.1799998</v>
      </c>
      <c r="V634" s="47">
        <v>0</v>
      </c>
      <c r="W634" s="47">
        <v>4472909021.8199997</v>
      </c>
      <c r="X634" s="47">
        <v>4472909021.8199997</v>
      </c>
      <c r="Y634" s="47">
        <v>0</v>
      </c>
      <c r="Z634" s="47">
        <v>0</v>
      </c>
      <c r="AA634" s="47">
        <v>0</v>
      </c>
      <c r="AB634" s="15">
        <f t="shared" si="167"/>
        <v>30976</v>
      </c>
      <c r="AC634" s="49">
        <f t="shared" si="162"/>
        <v>0.62493191187048025</v>
      </c>
      <c r="AD634" s="49">
        <f t="shared" si="163"/>
        <v>0.62492920729693369</v>
      </c>
      <c r="AE634" s="49">
        <f t="shared" si="164"/>
        <v>0.37506646491391804</v>
      </c>
      <c r="AF634" s="49">
        <f t="shared" si="165"/>
        <v>0.99999567221085173</v>
      </c>
    </row>
    <row r="635" spans="1:32" ht="108" outlineLevel="2" x14ac:dyDescent="0.35">
      <c r="A635" s="12" t="s">
        <v>145</v>
      </c>
      <c r="B635" s="12" t="s">
        <v>127</v>
      </c>
      <c r="C635" s="12" t="s">
        <v>87</v>
      </c>
      <c r="D635" s="12" t="s">
        <v>88</v>
      </c>
      <c r="E635" s="13">
        <v>213</v>
      </c>
      <c r="F635" s="12" t="s">
        <v>184</v>
      </c>
      <c r="G635" s="13">
        <v>1310</v>
      </c>
      <c r="H635" s="13">
        <v>3410</v>
      </c>
      <c r="I635" s="40" t="s">
        <v>339</v>
      </c>
      <c r="J635" s="47">
        <v>210000000</v>
      </c>
      <c r="K635" s="47">
        <v>170259324</v>
      </c>
      <c r="L635" s="47">
        <v>0</v>
      </c>
      <c r="M635" s="47">
        <v>0</v>
      </c>
      <c r="N635" s="47">
        <v>0</v>
      </c>
      <c r="O635" s="47">
        <v>0</v>
      </c>
      <c r="P635" s="47">
        <v>0</v>
      </c>
      <c r="Q635" s="47">
        <v>0</v>
      </c>
      <c r="R635" s="47">
        <v>0</v>
      </c>
      <c r="S635" s="47">
        <f t="shared" si="168"/>
        <v>170259324</v>
      </c>
      <c r="T635" s="47">
        <v>0</v>
      </c>
      <c r="U635" s="47">
        <v>3807715.46</v>
      </c>
      <c r="V635" s="47">
        <v>0</v>
      </c>
      <c r="W635" s="47">
        <v>166451608.53999999</v>
      </c>
      <c r="X635" s="47">
        <v>166451608.53999999</v>
      </c>
      <c r="Y635" s="47">
        <v>0</v>
      </c>
      <c r="Z635" s="47">
        <v>0</v>
      </c>
      <c r="AA635" s="47">
        <v>0</v>
      </c>
      <c r="AB635" s="15">
        <f t="shared" si="167"/>
        <v>0</v>
      </c>
      <c r="AC635" s="49">
        <f t="shared" si="162"/>
        <v>0.97763578892160996</v>
      </c>
      <c r="AD635" s="49">
        <f t="shared" si="163"/>
        <v>0.97763578892160996</v>
      </c>
      <c r="AE635" s="49">
        <f t="shared" si="164"/>
        <v>2.2364211078390043E-2</v>
      </c>
      <c r="AF635" s="49">
        <f t="shared" si="165"/>
        <v>1</v>
      </c>
    </row>
    <row r="636" spans="1:32" ht="121.5" outlineLevel="2" x14ac:dyDescent="0.35">
      <c r="A636" s="12" t="s">
        <v>145</v>
      </c>
      <c r="B636" s="12" t="s">
        <v>127</v>
      </c>
      <c r="C636" s="12" t="s">
        <v>87</v>
      </c>
      <c r="D636" s="12" t="s">
        <v>88</v>
      </c>
      <c r="E636" s="13">
        <v>220</v>
      </c>
      <c r="F636" s="12" t="s">
        <v>184</v>
      </c>
      <c r="G636" s="13">
        <v>1310</v>
      </c>
      <c r="H636" s="13">
        <v>3410</v>
      </c>
      <c r="I636" s="40" t="s">
        <v>340</v>
      </c>
      <c r="J636" s="47">
        <v>262414854</v>
      </c>
      <c r="K636" s="47">
        <v>262414854</v>
      </c>
      <c r="L636" s="47">
        <v>0</v>
      </c>
      <c r="M636" s="47">
        <v>0</v>
      </c>
      <c r="N636" s="47">
        <v>0</v>
      </c>
      <c r="O636" s="47">
        <v>0</v>
      </c>
      <c r="P636" s="47">
        <v>0</v>
      </c>
      <c r="Q636" s="47">
        <v>0</v>
      </c>
      <c r="R636" s="47">
        <v>0</v>
      </c>
      <c r="S636" s="47">
        <f t="shared" si="168"/>
        <v>262414854</v>
      </c>
      <c r="T636" s="47">
        <v>0</v>
      </c>
      <c r="U636" s="47">
        <v>196811145</v>
      </c>
      <c r="V636" s="47">
        <v>0</v>
      </c>
      <c r="W636" s="47">
        <v>0</v>
      </c>
      <c r="X636" s="47">
        <v>0</v>
      </c>
      <c r="Y636" s="47">
        <v>0</v>
      </c>
      <c r="Z636" s="47">
        <v>65603709</v>
      </c>
      <c r="AA636" s="47">
        <v>0</v>
      </c>
      <c r="AB636" s="15">
        <f t="shared" si="167"/>
        <v>65603709</v>
      </c>
      <c r="AC636" s="49">
        <f t="shared" si="162"/>
        <v>0</v>
      </c>
      <c r="AD636" s="49">
        <f t="shared" si="163"/>
        <v>0</v>
      </c>
      <c r="AE636" s="49">
        <f t="shared" si="164"/>
        <v>0.75000001714841946</v>
      </c>
      <c r="AF636" s="49">
        <f t="shared" si="165"/>
        <v>0.75000001714841946</v>
      </c>
    </row>
    <row r="637" spans="1:32" ht="67.5" outlineLevel="2" x14ac:dyDescent="0.35">
      <c r="A637" s="12" t="s">
        <v>145</v>
      </c>
      <c r="B637" s="12" t="s">
        <v>128</v>
      </c>
      <c r="C637" s="12" t="s">
        <v>87</v>
      </c>
      <c r="D637" s="12" t="s">
        <v>88</v>
      </c>
      <c r="E637" s="13">
        <v>200</v>
      </c>
      <c r="F637" s="12" t="s">
        <v>184</v>
      </c>
      <c r="G637" s="13">
        <v>1310</v>
      </c>
      <c r="H637" s="13">
        <v>3420</v>
      </c>
      <c r="I637" s="40" t="s">
        <v>226</v>
      </c>
      <c r="J637" s="47">
        <v>427297315</v>
      </c>
      <c r="K637" s="47">
        <v>427297315</v>
      </c>
      <c r="L637" s="47">
        <v>0</v>
      </c>
      <c r="M637" s="47">
        <v>0</v>
      </c>
      <c r="N637" s="48">
        <v>-28000000</v>
      </c>
      <c r="O637" s="47">
        <v>0</v>
      </c>
      <c r="P637" s="47">
        <v>0</v>
      </c>
      <c r="Q637" s="48">
        <v>-2867</v>
      </c>
      <c r="R637" s="47">
        <v>0</v>
      </c>
      <c r="S637" s="47">
        <f t="shared" si="168"/>
        <v>399294448</v>
      </c>
      <c r="T637" s="47">
        <v>0</v>
      </c>
      <c r="U637" s="47">
        <v>207590769.28999999</v>
      </c>
      <c r="V637" s="47">
        <v>0</v>
      </c>
      <c r="W637" s="47">
        <v>191703678.71000001</v>
      </c>
      <c r="X637" s="47">
        <v>191703678.71000001</v>
      </c>
      <c r="Y637" s="47">
        <v>0</v>
      </c>
      <c r="Z637" s="47">
        <v>28002867</v>
      </c>
      <c r="AA637" s="47">
        <v>0</v>
      </c>
      <c r="AB637" s="15">
        <f t="shared" si="167"/>
        <v>0</v>
      </c>
      <c r="AC637" s="49">
        <f t="shared" si="162"/>
        <v>0.44864236675580327</v>
      </c>
      <c r="AD637" s="49">
        <f t="shared" si="163"/>
        <v>0.48010604622782033</v>
      </c>
      <c r="AE637" s="49">
        <f t="shared" si="164"/>
        <v>0.51989395377217962</v>
      </c>
      <c r="AF637" s="49">
        <f t="shared" si="165"/>
        <v>1</v>
      </c>
    </row>
    <row r="638" spans="1:32" ht="67.5" outlineLevel="2" x14ac:dyDescent="0.35">
      <c r="A638" s="12" t="s">
        <v>145</v>
      </c>
      <c r="B638" s="12" t="s">
        <v>128</v>
      </c>
      <c r="C638" s="12" t="s">
        <v>87</v>
      </c>
      <c r="D638" s="12" t="s">
        <v>88</v>
      </c>
      <c r="E638" s="13">
        <v>202</v>
      </c>
      <c r="F638" s="12" t="s">
        <v>184</v>
      </c>
      <c r="G638" s="13">
        <v>1310</v>
      </c>
      <c r="H638" s="13">
        <v>3420</v>
      </c>
      <c r="I638" s="40" t="s">
        <v>227</v>
      </c>
      <c r="J638" s="47">
        <v>680329419</v>
      </c>
      <c r="K638" s="47">
        <v>680329419</v>
      </c>
      <c r="L638" s="47">
        <v>0</v>
      </c>
      <c r="M638" s="47">
        <v>0</v>
      </c>
      <c r="N638" s="47">
        <v>0</v>
      </c>
      <c r="O638" s="47">
        <v>0</v>
      </c>
      <c r="P638" s="47">
        <v>0</v>
      </c>
      <c r="Q638" s="48">
        <v>-6746</v>
      </c>
      <c r="R638" s="47">
        <v>0</v>
      </c>
      <c r="S638" s="47">
        <f t="shared" si="168"/>
        <v>680322673</v>
      </c>
      <c r="T638" s="47">
        <v>0</v>
      </c>
      <c r="U638" s="47">
        <v>201964547.47999999</v>
      </c>
      <c r="V638" s="47">
        <v>0</v>
      </c>
      <c r="W638" s="47">
        <v>478358125.51999998</v>
      </c>
      <c r="X638" s="47">
        <v>478358125.51999998</v>
      </c>
      <c r="Y638" s="47">
        <v>0</v>
      </c>
      <c r="Z638" s="47">
        <v>6746</v>
      </c>
      <c r="AA638" s="47">
        <v>0</v>
      </c>
      <c r="AB638" s="15">
        <f t="shared" si="167"/>
        <v>0</v>
      </c>
      <c r="AC638" s="49">
        <f t="shared" si="162"/>
        <v>0.70312720890877711</v>
      </c>
      <c r="AD638" s="49">
        <f t="shared" si="163"/>
        <v>0.70313418103588621</v>
      </c>
      <c r="AE638" s="49">
        <f t="shared" si="164"/>
        <v>0.29686581896411379</v>
      </c>
      <c r="AF638" s="49">
        <f t="shared" si="165"/>
        <v>1</v>
      </c>
    </row>
    <row r="639" spans="1:32" ht="108" outlineLevel="2" x14ac:dyDescent="0.35">
      <c r="A639" s="12" t="s">
        <v>145</v>
      </c>
      <c r="B639" s="12" t="s">
        <v>128</v>
      </c>
      <c r="C639" s="12" t="s">
        <v>87</v>
      </c>
      <c r="D639" s="12" t="s">
        <v>88</v>
      </c>
      <c r="E639" s="13">
        <v>203</v>
      </c>
      <c r="F639" s="12" t="s">
        <v>184</v>
      </c>
      <c r="G639" s="13">
        <v>1310</v>
      </c>
      <c r="H639" s="13">
        <v>3420</v>
      </c>
      <c r="I639" s="40" t="s">
        <v>344</v>
      </c>
      <c r="J639" s="47">
        <v>5087176493</v>
      </c>
      <c r="K639" s="47">
        <v>5130148886</v>
      </c>
      <c r="L639" s="47">
        <v>0</v>
      </c>
      <c r="M639" s="47">
        <v>0</v>
      </c>
      <c r="N639" s="47">
        <v>0</v>
      </c>
      <c r="O639" s="47">
        <v>0</v>
      </c>
      <c r="P639" s="47">
        <v>0</v>
      </c>
      <c r="Q639" s="47">
        <v>0</v>
      </c>
      <c r="R639" s="47">
        <v>0</v>
      </c>
      <c r="S639" s="47">
        <f t="shared" si="168"/>
        <v>5130148886</v>
      </c>
      <c r="T639" s="47">
        <v>0</v>
      </c>
      <c r="U639" s="47">
        <v>497901919.5</v>
      </c>
      <c r="V639" s="47">
        <v>0</v>
      </c>
      <c r="W639" s="47">
        <v>3338048907.8200002</v>
      </c>
      <c r="X639" s="47">
        <v>3338048907.8200002</v>
      </c>
      <c r="Y639" s="47">
        <v>0</v>
      </c>
      <c r="Z639" s="47">
        <v>1294198058.6800001</v>
      </c>
      <c r="AA639" s="47">
        <v>0</v>
      </c>
      <c r="AB639" s="15">
        <f t="shared" si="167"/>
        <v>1294198058.6799998</v>
      </c>
      <c r="AC639" s="49">
        <f t="shared" si="162"/>
        <v>0.65067291066920507</v>
      </c>
      <c r="AD639" s="49">
        <f t="shared" si="163"/>
        <v>0.65067291066920507</v>
      </c>
      <c r="AE639" s="49">
        <f t="shared" si="164"/>
        <v>9.7054087622828494E-2</v>
      </c>
      <c r="AF639" s="49">
        <f t="shared" si="165"/>
        <v>0.7477269982920336</v>
      </c>
    </row>
    <row r="640" spans="1:32" ht="40.5" outlineLevel="2" x14ac:dyDescent="0.35">
      <c r="A640" s="12" t="s">
        <v>145</v>
      </c>
      <c r="B640" s="12" t="s">
        <v>128</v>
      </c>
      <c r="C640" s="12" t="s">
        <v>87</v>
      </c>
      <c r="D640" s="12" t="s">
        <v>88</v>
      </c>
      <c r="E640" s="13">
        <v>204</v>
      </c>
      <c r="F640" s="12" t="s">
        <v>184</v>
      </c>
      <c r="G640" s="13">
        <v>1310</v>
      </c>
      <c r="H640" s="13">
        <v>3420</v>
      </c>
      <c r="I640" s="40" t="s">
        <v>228</v>
      </c>
      <c r="J640" s="47">
        <v>3845171438</v>
      </c>
      <c r="K640" s="47">
        <v>3845171438</v>
      </c>
      <c r="L640" s="47">
        <v>0</v>
      </c>
      <c r="M640" s="47">
        <v>0</v>
      </c>
      <c r="N640" s="47">
        <v>0</v>
      </c>
      <c r="O640" s="47">
        <v>0</v>
      </c>
      <c r="P640" s="47">
        <v>0</v>
      </c>
      <c r="Q640" s="48">
        <v>-38865</v>
      </c>
      <c r="R640" s="47">
        <v>0</v>
      </c>
      <c r="S640" s="47">
        <f t="shared" si="168"/>
        <v>3845132573</v>
      </c>
      <c r="T640" s="47">
        <v>0</v>
      </c>
      <c r="U640" s="47">
        <v>1663921265.02</v>
      </c>
      <c r="V640" s="47">
        <v>0</v>
      </c>
      <c r="W640" s="47">
        <v>2181211307.98</v>
      </c>
      <c r="X640" s="47">
        <v>2181211307.98</v>
      </c>
      <c r="Y640" s="47">
        <v>0</v>
      </c>
      <c r="Z640" s="47">
        <v>38865</v>
      </c>
      <c r="AA640" s="47">
        <v>0</v>
      </c>
      <c r="AB640" s="15">
        <f t="shared" si="167"/>
        <v>0</v>
      </c>
      <c r="AC640" s="49">
        <f t="shared" si="162"/>
        <v>0.56725983305298855</v>
      </c>
      <c r="AD640" s="49">
        <f t="shared" si="163"/>
        <v>0.56726556667933126</v>
      </c>
      <c r="AE640" s="49">
        <f t="shared" si="164"/>
        <v>0.43273443332066874</v>
      </c>
      <c r="AF640" s="49">
        <f t="shared" si="165"/>
        <v>1</v>
      </c>
    </row>
    <row r="641" spans="1:32" ht="108" outlineLevel="2" x14ac:dyDescent="0.35">
      <c r="A641" s="12" t="s">
        <v>145</v>
      </c>
      <c r="B641" s="12" t="s">
        <v>128</v>
      </c>
      <c r="C641" s="12" t="s">
        <v>87</v>
      </c>
      <c r="D641" s="12" t="s">
        <v>88</v>
      </c>
      <c r="E641" s="13">
        <v>213</v>
      </c>
      <c r="F641" s="12" t="s">
        <v>184</v>
      </c>
      <c r="G641" s="13">
        <v>1310</v>
      </c>
      <c r="H641" s="13">
        <v>3420</v>
      </c>
      <c r="I641" s="40" t="s">
        <v>345</v>
      </c>
      <c r="J641" s="47">
        <v>250000000</v>
      </c>
      <c r="K641" s="47">
        <v>250000000</v>
      </c>
      <c r="L641" s="47">
        <v>0</v>
      </c>
      <c r="M641" s="47">
        <v>0</v>
      </c>
      <c r="N641" s="48">
        <v>21969710</v>
      </c>
      <c r="O641" s="47">
        <v>0</v>
      </c>
      <c r="P641" s="47">
        <v>0</v>
      </c>
      <c r="Q641" s="47">
        <v>0</v>
      </c>
      <c r="R641" s="47">
        <v>0</v>
      </c>
      <c r="S641" s="47">
        <f t="shared" si="168"/>
        <v>271969710</v>
      </c>
      <c r="T641" s="47">
        <v>0</v>
      </c>
      <c r="U641" s="47">
        <v>2164635.41</v>
      </c>
      <c r="V641" s="47">
        <v>0</v>
      </c>
      <c r="W641" s="47">
        <v>247835364.59</v>
      </c>
      <c r="X641" s="47">
        <v>247835364.59</v>
      </c>
      <c r="Y641" s="47">
        <v>0</v>
      </c>
      <c r="Z641" s="47">
        <v>0</v>
      </c>
      <c r="AA641" s="47">
        <v>0</v>
      </c>
      <c r="AB641" s="15">
        <f t="shared" si="167"/>
        <v>21969709.99999997</v>
      </c>
      <c r="AC641" s="49">
        <f t="shared" si="162"/>
        <v>0.99134145835999998</v>
      </c>
      <c r="AD641" s="49">
        <f t="shared" si="163"/>
        <v>0.91126090692231865</v>
      </c>
      <c r="AE641" s="49">
        <f t="shared" si="164"/>
        <v>7.9591047473632267E-3</v>
      </c>
      <c r="AF641" s="49">
        <f t="shared" si="165"/>
        <v>0.91922001166968192</v>
      </c>
    </row>
    <row r="642" spans="1:32" ht="54" outlineLevel="2" x14ac:dyDescent="0.35">
      <c r="A642" s="12" t="s">
        <v>145</v>
      </c>
      <c r="B642" s="12" t="s">
        <v>128</v>
      </c>
      <c r="C642" s="12" t="s">
        <v>87</v>
      </c>
      <c r="D642" s="12" t="s">
        <v>88</v>
      </c>
      <c r="E642" s="13">
        <v>220</v>
      </c>
      <c r="F642" s="12" t="s">
        <v>184</v>
      </c>
      <c r="G642" s="13">
        <v>1310</v>
      </c>
      <c r="H642" s="13">
        <v>3420</v>
      </c>
      <c r="I642" s="40" t="s">
        <v>346</v>
      </c>
      <c r="J642" s="47">
        <v>273990651</v>
      </c>
      <c r="K642" s="47">
        <v>273990651</v>
      </c>
      <c r="L642" s="47">
        <v>0</v>
      </c>
      <c r="M642" s="47">
        <v>0</v>
      </c>
      <c r="N642" s="47">
        <v>0</v>
      </c>
      <c r="O642" s="47">
        <v>0</v>
      </c>
      <c r="P642" s="47">
        <v>0</v>
      </c>
      <c r="Q642" s="47">
        <v>0</v>
      </c>
      <c r="R642" s="47">
        <v>0</v>
      </c>
      <c r="S642" s="47">
        <f t="shared" si="168"/>
        <v>273990651</v>
      </c>
      <c r="T642" s="47">
        <v>0</v>
      </c>
      <c r="U642" s="47">
        <v>19570760</v>
      </c>
      <c r="V642" s="47">
        <v>0</v>
      </c>
      <c r="W642" s="47">
        <v>176136851</v>
      </c>
      <c r="X642" s="47">
        <v>176136851</v>
      </c>
      <c r="Y642" s="47">
        <v>0</v>
      </c>
      <c r="Z642" s="47">
        <v>78283040</v>
      </c>
      <c r="AA642" s="47">
        <v>0</v>
      </c>
      <c r="AB642" s="15">
        <f t="shared" si="167"/>
        <v>78283040</v>
      </c>
      <c r="AC642" s="49">
        <f t="shared" si="162"/>
        <v>0.64285715719548397</v>
      </c>
      <c r="AD642" s="49">
        <f t="shared" si="163"/>
        <v>0.64285715719548397</v>
      </c>
      <c r="AE642" s="49">
        <f t="shared" si="164"/>
        <v>7.1428568560903197E-2</v>
      </c>
      <c r="AF642" s="49">
        <f t="shared" si="165"/>
        <v>0.71428572575638716</v>
      </c>
    </row>
    <row r="643" spans="1:32" ht="54" outlineLevel="2" x14ac:dyDescent="0.35">
      <c r="A643" s="12" t="s">
        <v>145</v>
      </c>
      <c r="B643" s="12" t="s">
        <v>128</v>
      </c>
      <c r="C643" s="12" t="s">
        <v>87</v>
      </c>
      <c r="D643" s="12" t="s">
        <v>88</v>
      </c>
      <c r="E643" s="13">
        <v>221</v>
      </c>
      <c r="F643" s="12" t="s">
        <v>184</v>
      </c>
      <c r="G643" s="13">
        <v>1310</v>
      </c>
      <c r="H643" s="13">
        <v>3420</v>
      </c>
      <c r="I643" s="40" t="s">
        <v>347</v>
      </c>
      <c r="J643" s="47">
        <v>246722013</v>
      </c>
      <c r="K643" s="47">
        <v>246722013</v>
      </c>
      <c r="L643" s="47">
        <v>0</v>
      </c>
      <c r="M643" s="47">
        <v>0</v>
      </c>
      <c r="N643" s="47">
        <v>0</v>
      </c>
      <c r="O643" s="47">
        <v>0</v>
      </c>
      <c r="P643" s="47">
        <v>0</v>
      </c>
      <c r="Q643" s="47">
        <v>0</v>
      </c>
      <c r="R643" s="47">
        <v>0</v>
      </c>
      <c r="S643" s="47">
        <f t="shared" si="168"/>
        <v>246722013</v>
      </c>
      <c r="T643" s="47">
        <v>0</v>
      </c>
      <c r="U643" s="47">
        <v>17623000</v>
      </c>
      <c r="V643" s="47">
        <v>0</v>
      </c>
      <c r="W643" s="47">
        <v>158607013</v>
      </c>
      <c r="X643" s="47">
        <v>158607013</v>
      </c>
      <c r="Y643" s="47">
        <v>0</v>
      </c>
      <c r="Z643" s="47">
        <v>70492000</v>
      </c>
      <c r="AA643" s="47">
        <v>0</v>
      </c>
      <c r="AB643" s="15">
        <f t="shared" si="167"/>
        <v>70492000</v>
      </c>
      <c r="AC643" s="49">
        <f t="shared" si="162"/>
        <v>0.64285716167531426</v>
      </c>
      <c r="AD643" s="49">
        <f t="shared" si="163"/>
        <v>0.64285716167531426</v>
      </c>
      <c r="AE643" s="49">
        <f t="shared" si="164"/>
        <v>7.1428567664937131E-2</v>
      </c>
      <c r="AF643" s="49">
        <f t="shared" si="165"/>
        <v>0.71428572934025136</v>
      </c>
    </row>
    <row r="644" spans="1:32" ht="54" outlineLevel="2" x14ac:dyDescent="0.35">
      <c r="A644" s="12" t="s">
        <v>145</v>
      </c>
      <c r="B644" s="12" t="s">
        <v>128</v>
      </c>
      <c r="C644" s="12" t="s">
        <v>87</v>
      </c>
      <c r="D644" s="12" t="s">
        <v>88</v>
      </c>
      <c r="E644" s="13">
        <v>222</v>
      </c>
      <c r="F644" s="12" t="s">
        <v>184</v>
      </c>
      <c r="G644" s="13">
        <v>1310</v>
      </c>
      <c r="H644" s="13">
        <v>3420</v>
      </c>
      <c r="I644" s="40" t="s">
        <v>348</v>
      </c>
      <c r="J644" s="47">
        <v>221482815</v>
      </c>
      <c r="K644" s="47">
        <v>221482815</v>
      </c>
      <c r="L644" s="47">
        <v>0</v>
      </c>
      <c r="M644" s="47">
        <v>0</v>
      </c>
      <c r="N644" s="47">
        <v>0</v>
      </c>
      <c r="O644" s="47">
        <v>0</v>
      </c>
      <c r="P644" s="47">
        <v>0</v>
      </c>
      <c r="Q644" s="47">
        <v>0</v>
      </c>
      <c r="R644" s="47">
        <v>0</v>
      </c>
      <c r="S644" s="47">
        <f t="shared" si="168"/>
        <v>221482815</v>
      </c>
      <c r="T644" s="47">
        <v>0</v>
      </c>
      <c r="U644" s="47">
        <v>19685843.059999999</v>
      </c>
      <c r="V644" s="47">
        <v>0</v>
      </c>
      <c r="W644" s="47">
        <v>138516167.94</v>
      </c>
      <c r="X644" s="47">
        <v>138516167.94</v>
      </c>
      <c r="Y644" s="47">
        <v>0</v>
      </c>
      <c r="Z644" s="47">
        <v>63280804</v>
      </c>
      <c r="AA644" s="47">
        <v>0</v>
      </c>
      <c r="AB644" s="15">
        <f t="shared" si="167"/>
        <v>63280804</v>
      </c>
      <c r="AC644" s="49">
        <f t="shared" si="162"/>
        <v>0.62540368172582594</v>
      </c>
      <c r="AD644" s="49">
        <f t="shared" si="163"/>
        <v>0.62540368172582594</v>
      </c>
      <c r="AE644" s="49">
        <f t="shared" si="164"/>
        <v>8.8882033849894848E-2</v>
      </c>
      <c r="AF644" s="49">
        <f t="shared" si="165"/>
        <v>0.71428571557572074</v>
      </c>
    </row>
    <row r="645" spans="1:32" ht="54" outlineLevel="2" x14ac:dyDescent="0.35">
      <c r="A645" s="12" t="s">
        <v>145</v>
      </c>
      <c r="B645" s="12" t="s">
        <v>128</v>
      </c>
      <c r="C645" s="12" t="s">
        <v>87</v>
      </c>
      <c r="D645" s="12" t="s">
        <v>88</v>
      </c>
      <c r="E645" s="13">
        <v>223</v>
      </c>
      <c r="F645" s="12" t="s">
        <v>184</v>
      </c>
      <c r="G645" s="13">
        <v>1310</v>
      </c>
      <c r="H645" s="13">
        <v>3420</v>
      </c>
      <c r="I645" s="40" t="s">
        <v>349</v>
      </c>
      <c r="J645" s="47">
        <v>229705246</v>
      </c>
      <c r="K645" s="47">
        <v>229705246</v>
      </c>
      <c r="L645" s="47">
        <v>0</v>
      </c>
      <c r="M645" s="47">
        <v>0</v>
      </c>
      <c r="N645" s="47">
        <v>0</v>
      </c>
      <c r="O645" s="47">
        <v>0</v>
      </c>
      <c r="P645" s="47">
        <v>0</v>
      </c>
      <c r="Q645" s="47">
        <v>0</v>
      </c>
      <c r="R645" s="47">
        <v>0</v>
      </c>
      <c r="S645" s="47">
        <f t="shared" si="168"/>
        <v>229705246</v>
      </c>
      <c r="T645" s="47">
        <v>0</v>
      </c>
      <c r="U645" s="47">
        <v>16407517</v>
      </c>
      <c r="V645" s="47">
        <v>0</v>
      </c>
      <c r="W645" s="47">
        <v>147667661</v>
      </c>
      <c r="X645" s="47">
        <v>147667661</v>
      </c>
      <c r="Y645" s="47">
        <v>0</v>
      </c>
      <c r="Z645" s="47">
        <v>65630068</v>
      </c>
      <c r="AA645" s="47">
        <v>0</v>
      </c>
      <c r="AB645" s="15">
        <f t="shared" si="167"/>
        <v>65630068</v>
      </c>
      <c r="AC645" s="49">
        <f t="shared" si="162"/>
        <v>0.64285715529544329</v>
      </c>
      <c r="AD645" s="49">
        <f t="shared" si="163"/>
        <v>0.64285715529544329</v>
      </c>
      <c r="AE645" s="49">
        <f t="shared" si="164"/>
        <v>7.1428568940911347E-2</v>
      </c>
      <c r="AF645" s="49">
        <f t="shared" si="165"/>
        <v>0.71428572423635461</v>
      </c>
    </row>
    <row r="646" spans="1:32" ht="54" outlineLevel="2" x14ac:dyDescent="0.35">
      <c r="A646" s="12" t="s">
        <v>145</v>
      </c>
      <c r="B646" s="12" t="s">
        <v>128</v>
      </c>
      <c r="C646" s="12" t="s">
        <v>87</v>
      </c>
      <c r="D646" s="12" t="s">
        <v>88</v>
      </c>
      <c r="E646" s="13">
        <v>224</v>
      </c>
      <c r="F646" s="12" t="s">
        <v>184</v>
      </c>
      <c r="G646" s="13">
        <v>1310</v>
      </c>
      <c r="H646" s="13">
        <v>3420</v>
      </c>
      <c r="I646" s="40" t="s">
        <v>350</v>
      </c>
      <c r="J646" s="47">
        <v>196776853</v>
      </c>
      <c r="K646" s="47">
        <v>196776853</v>
      </c>
      <c r="L646" s="47">
        <v>0</v>
      </c>
      <c r="M646" s="47">
        <v>0</v>
      </c>
      <c r="N646" s="47">
        <v>0</v>
      </c>
      <c r="O646" s="47">
        <v>0</v>
      </c>
      <c r="P646" s="47">
        <v>0</v>
      </c>
      <c r="Q646" s="47">
        <v>0</v>
      </c>
      <c r="R646" s="47">
        <v>0</v>
      </c>
      <c r="S646" s="47">
        <f t="shared" si="168"/>
        <v>196776853</v>
      </c>
      <c r="T646" s="47">
        <v>0</v>
      </c>
      <c r="U646" s="47">
        <v>16750062.65</v>
      </c>
      <c r="V646" s="47">
        <v>0</v>
      </c>
      <c r="W646" s="47">
        <v>123804834.34999999</v>
      </c>
      <c r="X646" s="47">
        <v>123804834.34999999</v>
      </c>
      <c r="Y646" s="47">
        <v>0</v>
      </c>
      <c r="Z646" s="47">
        <v>56221956</v>
      </c>
      <c r="AA646" s="47">
        <v>0</v>
      </c>
      <c r="AB646" s="15">
        <f t="shared" si="167"/>
        <v>56221956</v>
      </c>
      <c r="AC646" s="49">
        <f t="shared" si="162"/>
        <v>0.62916360569095997</v>
      </c>
      <c r="AD646" s="49">
        <f t="shared" si="163"/>
        <v>0.62916360569095997</v>
      </c>
      <c r="AE646" s="49">
        <f t="shared" si="164"/>
        <v>8.5122118758551343E-2</v>
      </c>
      <c r="AF646" s="49">
        <f t="shared" si="165"/>
        <v>0.71428572444951133</v>
      </c>
    </row>
    <row r="647" spans="1:32" ht="67.5" outlineLevel="2" x14ac:dyDescent="0.35">
      <c r="A647" s="12" t="s">
        <v>145</v>
      </c>
      <c r="B647" s="12" t="s">
        <v>128</v>
      </c>
      <c r="C647" s="12" t="s">
        <v>87</v>
      </c>
      <c r="D647" s="12" t="s">
        <v>88</v>
      </c>
      <c r="E647" s="13">
        <v>225</v>
      </c>
      <c r="F647" s="12" t="s">
        <v>184</v>
      </c>
      <c r="G647" s="13">
        <v>1310</v>
      </c>
      <c r="H647" s="13">
        <v>3420</v>
      </c>
      <c r="I647" s="40" t="s">
        <v>351</v>
      </c>
      <c r="J647" s="47">
        <v>296262537</v>
      </c>
      <c r="K647" s="47">
        <v>296262537</v>
      </c>
      <c r="L647" s="47">
        <v>0</v>
      </c>
      <c r="M647" s="47">
        <v>0</v>
      </c>
      <c r="N647" s="47">
        <v>0</v>
      </c>
      <c r="O647" s="47">
        <v>0</v>
      </c>
      <c r="P647" s="47">
        <v>0</v>
      </c>
      <c r="Q647" s="47">
        <v>0</v>
      </c>
      <c r="R647" s="47">
        <v>0</v>
      </c>
      <c r="S647" s="47">
        <f t="shared" si="168"/>
        <v>296262537</v>
      </c>
      <c r="T647" s="47">
        <v>0</v>
      </c>
      <c r="U647" s="47">
        <v>21161609</v>
      </c>
      <c r="V647" s="47">
        <v>0</v>
      </c>
      <c r="W647" s="47">
        <v>190454492</v>
      </c>
      <c r="X647" s="47">
        <v>190454492</v>
      </c>
      <c r="Y647" s="47">
        <v>0</v>
      </c>
      <c r="Z647" s="47">
        <v>84646436</v>
      </c>
      <c r="AA647" s="47">
        <v>0</v>
      </c>
      <c r="AB647" s="15">
        <f t="shared" si="167"/>
        <v>84646436</v>
      </c>
      <c r="AC647" s="49">
        <f t="shared" si="162"/>
        <v>0.64285715611758232</v>
      </c>
      <c r="AD647" s="49">
        <f t="shared" si="163"/>
        <v>0.64285715611758232</v>
      </c>
      <c r="AE647" s="49">
        <f t="shared" si="164"/>
        <v>7.1428568776483542E-2</v>
      </c>
      <c r="AF647" s="49">
        <f t="shared" si="165"/>
        <v>0.71428572489406583</v>
      </c>
    </row>
    <row r="648" spans="1:32" ht="54" outlineLevel="2" x14ac:dyDescent="0.35">
      <c r="A648" s="12" t="s">
        <v>145</v>
      </c>
      <c r="B648" s="12" t="s">
        <v>128</v>
      </c>
      <c r="C648" s="12" t="s">
        <v>87</v>
      </c>
      <c r="D648" s="12" t="s">
        <v>88</v>
      </c>
      <c r="E648" s="13">
        <v>226</v>
      </c>
      <c r="F648" s="12" t="s">
        <v>184</v>
      </c>
      <c r="G648" s="13">
        <v>1310</v>
      </c>
      <c r="H648" s="13">
        <v>3420</v>
      </c>
      <c r="I648" s="40" t="s">
        <v>352</v>
      </c>
      <c r="J648" s="47">
        <v>246740537</v>
      </c>
      <c r="K648" s="47">
        <v>246740537</v>
      </c>
      <c r="L648" s="47">
        <v>0</v>
      </c>
      <c r="M648" s="47">
        <v>0</v>
      </c>
      <c r="N648" s="47">
        <v>0</v>
      </c>
      <c r="O648" s="47">
        <v>0</v>
      </c>
      <c r="P648" s="47">
        <v>0</v>
      </c>
      <c r="Q648" s="47">
        <v>0</v>
      </c>
      <c r="R648" s="47">
        <v>0</v>
      </c>
      <c r="S648" s="47">
        <f t="shared" si="168"/>
        <v>246740537</v>
      </c>
      <c r="T648" s="47">
        <v>0</v>
      </c>
      <c r="U648" s="47">
        <v>17624324</v>
      </c>
      <c r="V648" s="47">
        <v>0</v>
      </c>
      <c r="W648" s="47">
        <v>158618917</v>
      </c>
      <c r="X648" s="47">
        <v>158618917</v>
      </c>
      <c r="Y648" s="47">
        <v>0</v>
      </c>
      <c r="Z648" s="47">
        <v>70497296</v>
      </c>
      <c r="AA648" s="47">
        <v>0</v>
      </c>
      <c r="AB648" s="15">
        <f t="shared" si="167"/>
        <v>70497296</v>
      </c>
      <c r="AC648" s="49">
        <f t="shared" si="162"/>
        <v>0.64285714430458585</v>
      </c>
      <c r="AD648" s="49">
        <f t="shared" si="163"/>
        <v>0.64285714430458585</v>
      </c>
      <c r="AE648" s="49">
        <f t="shared" si="164"/>
        <v>7.1428571139082839E-2</v>
      </c>
      <c r="AF648" s="49">
        <f t="shared" si="165"/>
        <v>0.7142857154436687</v>
      </c>
    </row>
    <row r="649" spans="1:32" ht="67.5" outlineLevel="2" x14ac:dyDescent="0.35">
      <c r="A649" s="12" t="s">
        <v>145</v>
      </c>
      <c r="B649" s="12" t="s">
        <v>128</v>
      </c>
      <c r="C649" s="12" t="s">
        <v>87</v>
      </c>
      <c r="D649" s="12" t="s">
        <v>88</v>
      </c>
      <c r="E649" s="13">
        <v>227</v>
      </c>
      <c r="F649" s="12" t="s">
        <v>184</v>
      </c>
      <c r="G649" s="13">
        <v>1310</v>
      </c>
      <c r="H649" s="13">
        <v>3420</v>
      </c>
      <c r="I649" s="40" t="s">
        <v>353</v>
      </c>
      <c r="J649" s="47">
        <v>365209450</v>
      </c>
      <c r="K649" s="47">
        <v>365209450</v>
      </c>
      <c r="L649" s="47">
        <v>0</v>
      </c>
      <c r="M649" s="47">
        <v>0</v>
      </c>
      <c r="N649" s="47">
        <v>0</v>
      </c>
      <c r="O649" s="47">
        <v>0</v>
      </c>
      <c r="P649" s="47">
        <v>0</v>
      </c>
      <c r="Q649" s="47">
        <v>0</v>
      </c>
      <c r="R649" s="47">
        <v>0</v>
      </c>
      <c r="S649" s="47">
        <f t="shared" si="168"/>
        <v>365209450</v>
      </c>
      <c r="T649" s="47">
        <v>0</v>
      </c>
      <c r="U649" s="47">
        <v>26086389</v>
      </c>
      <c r="V649" s="47">
        <v>0</v>
      </c>
      <c r="W649" s="47">
        <v>234777505</v>
      </c>
      <c r="X649" s="47">
        <v>234777505</v>
      </c>
      <c r="Y649" s="47">
        <v>0</v>
      </c>
      <c r="Z649" s="47">
        <v>104345556</v>
      </c>
      <c r="AA649" s="47">
        <v>0</v>
      </c>
      <c r="AB649" s="15">
        <f t="shared" si="167"/>
        <v>104345556</v>
      </c>
      <c r="AC649" s="49">
        <f t="shared" si="162"/>
        <v>0.64285714676879258</v>
      </c>
      <c r="AD649" s="49">
        <f t="shared" si="163"/>
        <v>0.64285714676879258</v>
      </c>
      <c r="AE649" s="49">
        <f t="shared" si="164"/>
        <v>7.1428570646241488E-2</v>
      </c>
      <c r="AF649" s="49">
        <f t="shared" si="165"/>
        <v>0.7142857174150341</v>
      </c>
    </row>
    <row r="650" spans="1:32" ht="81" outlineLevel="2" x14ac:dyDescent="0.35">
      <c r="A650" s="12" t="s">
        <v>145</v>
      </c>
      <c r="B650" s="12" t="s">
        <v>128</v>
      </c>
      <c r="C650" s="12" t="s">
        <v>87</v>
      </c>
      <c r="D650" s="12" t="s">
        <v>88</v>
      </c>
      <c r="E650" s="13">
        <v>228</v>
      </c>
      <c r="F650" s="12" t="s">
        <v>184</v>
      </c>
      <c r="G650" s="13">
        <v>1310</v>
      </c>
      <c r="H650" s="13">
        <v>3420</v>
      </c>
      <c r="I650" s="40" t="s">
        <v>354</v>
      </c>
      <c r="J650" s="47">
        <v>178255583</v>
      </c>
      <c r="K650" s="47">
        <v>178255583</v>
      </c>
      <c r="L650" s="47">
        <v>0</v>
      </c>
      <c r="M650" s="47">
        <v>0</v>
      </c>
      <c r="N650" s="47">
        <v>0</v>
      </c>
      <c r="O650" s="47">
        <v>0</v>
      </c>
      <c r="P650" s="47">
        <v>0</v>
      </c>
      <c r="Q650" s="47">
        <v>0</v>
      </c>
      <c r="R650" s="47">
        <v>0</v>
      </c>
      <c r="S650" s="47">
        <f t="shared" si="168"/>
        <v>178255583</v>
      </c>
      <c r="T650" s="47">
        <v>0</v>
      </c>
      <c r="U650" s="47">
        <v>25465082</v>
      </c>
      <c r="V650" s="47">
        <v>0</v>
      </c>
      <c r="W650" s="47">
        <v>101860337</v>
      </c>
      <c r="X650" s="47">
        <v>101860337</v>
      </c>
      <c r="Y650" s="47">
        <v>0</v>
      </c>
      <c r="Z650" s="47">
        <v>50930164</v>
      </c>
      <c r="AA650" s="47">
        <v>0</v>
      </c>
      <c r="AB650" s="15">
        <f t="shared" si="167"/>
        <v>50930164</v>
      </c>
      <c r="AC650" s="49">
        <f t="shared" si="162"/>
        <v>0.57142859306684379</v>
      </c>
      <c r="AD650" s="49">
        <f t="shared" si="163"/>
        <v>0.57142859306684379</v>
      </c>
      <c r="AE650" s="49">
        <f t="shared" si="164"/>
        <v>0.1428571356443854</v>
      </c>
      <c r="AF650" s="49">
        <f t="shared" si="165"/>
        <v>0.7142857287112292</v>
      </c>
    </row>
    <row r="651" spans="1:32" ht="54" outlineLevel="2" x14ac:dyDescent="0.35">
      <c r="A651" s="12" t="s">
        <v>145</v>
      </c>
      <c r="B651" s="12" t="s">
        <v>128</v>
      </c>
      <c r="C651" s="12" t="s">
        <v>87</v>
      </c>
      <c r="D651" s="12" t="s">
        <v>88</v>
      </c>
      <c r="E651" s="13">
        <v>229</v>
      </c>
      <c r="F651" s="12" t="s">
        <v>184</v>
      </c>
      <c r="G651" s="13">
        <v>1310</v>
      </c>
      <c r="H651" s="13">
        <v>3420</v>
      </c>
      <c r="I651" s="40" t="s">
        <v>355</v>
      </c>
      <c r="J651" s="47">
        <v>196264334</v>
      </c>
      <c r="K651" s="47">
        <v>196264334</v>
      </c>
      <c r="L651" s="47">
        <v>0</v>
      </c>
      <c r="M651" s="47">
        <v>0</v>
      </c>
      <c r="N651" s="47">
        <v>0</v>
      </c>
      <c r="O651" s="47">
        <v>0</v>
      </c>
      <c r="P651" s="47">
        <v>0</v>
      </c>
      <c r="Q651" s="47">
        <v>0</v>
      </c>
      <c r="R651" s="47">
        <v>0</v>
      </c>
      <c r="S651" s="47">
        <f t="shared" si="168"/>
        <v>196264334</v>
      </c>
      <c r="T651" s="47">
        <v>0</v>
      </c>
      <c r="U651" s="47">
        <v>29196608.309999999</v>
      </c>
      <c r="V651" s="47">
        <v>0</v>
      </c>
      <c r="W651" s="47">
        <v>110992201.69</v>
      </c>
      <c r="X651" s="47">
        <v>110992201.69</v>
      </c>
      <c r="Y651" s="47">
        <v>0</v>
      </c>
      <c r="Z651" s="47">
        <v>56075524</v>
      </c>
      <c r="AA651" s="47">
        <v>0</v>
      </c>
      <c r="AB651" s="15">
        <f t="shared" si="167"/>
        <v>56075524</v>
      </c>
      <c r="AC651" s="49">
        <f t="shared" si="162"/>
        <v>0.56552405334124534</v>
      </c>
      <c r="AD651" s="49">
        <f t="shared" si="163"/>
        <v>0.56552405334124534</v>
      </c>
      <c r="AE651" s="49">
        <f t="shared" si="164"/>
        <v>0.14876166094446888</v>
      </c>
      <c r="AF651" s="49">
        <f t="shared" si="165"/>
        <v>0.71428571428571419</v>
      </c>
    </row>
    <row r="652" spans="1:32" ht="54" outlineLevel="2" x14ac:dyDescent="0.35">
      <c r="A652" s="12" t="s">
        <v>145</v>
      </c>
      <c r="B652" s="12" t="s">
        <v>128</v>
      </c>
      <c r="C652" s="12" t="s">
        <v>87</v>
      </c>
      <c r="D652" s="12" t="s">
        <v>88</v>
      </c>
      <c r="E652" s="13">
        <v>230</v>
      </c>
      <c r="F652" s="12" t="s">
        <v>184</v>
      </c>
      <c r="G652" s="13">
        <v>1310</v>
      </c>
      <c r="H652" s="13">
        <v>3420</v>
      </c>
      <c r="I652" s="40" t="s">
        <v>356</v>
      </c>
      <c r="J652" s="47">
        <v>173290162</v>
      </c>
      <c r="K652" s="47">
        <v>173290162</v>
      </c>
      <c r="L652" s="47">
        <v>0</v>
      </c>
      <c r="M652" s="47">
        <v>0</v>
      </c>
      <c r="N652" s="47">
        <v>0</v>
      </c>
      <c r="O652" s="47">
        <v>0</v>
      </c>
      <c r="P652" s="47">
        <v>0</v>
      </c>
      <c r="Q652" s="47">
        <v>0</v>
      </c>
      <c r="R652" s="47">
        <v>0</v>
      </c>
      <c r="S652" s="47">
        <f t="shared" si="168"/>
        <v>173290162</v>
      </c>
      <c r="T652" s="47">
        <v>0</v>
      </c>
      <c r="U652" s="47">
        <v>12377868</v>
      </c>
      <c r="V652" s="47">
        <v>0</v>
      </c>
      <c r="W652" s="47">
        <v>111400822</v>
      </c>
      <c r="X652" s="47">
        <v>111400822</v>
      </c>
      <c r="Y652" s="47">
        <v>0</v>
      </c>
      <c r="Z652" s="47">
        <v>49511472</v>
      </c>
      <c r="AA652" s="47">
        <v>0</v>
      </c>
      <c r="AB652" s="15">
        <f t="shared" si="167"/>
        <v>49511472</v>
      </c>
      <c r="AC652" s="49">
        <f t="shared" si="162"/>
        <v>0.64285716346667154</v>
      </c>
      <c r="AD652" s="49">
        <f t="shared" si="163"/>
        <v>0.64285716346667154</v>
      </c>
      <c r="AE652" s="49">
        <f t="shared" si="164"/>
        <v>7.1428567306665677E-2</v>
      </c>
      <c r="AF652" s="49">
        <f t="shared" si="165"/>
        <v>0.71428573077333724</v>
      </c>
    </row>
    <row r="653" spans="1:32" ht="54" outlineLevel="2" x14ac:dyDescent="0.35">
      <c r="A653" s="12" t="s">
        <v>145</v>
      </c>
      <c r="B653" s="12" t="s">
        <v>128</v>
      </c>
      <c r="C653" s="12" t="s">
        <v>87</v>
      </c>
      <c r="D653" s="12" t="s">
        <v>88</v>
      </c>
      <c r="E653" s="13">
        <v>231</v>
      </c>
      <c r="F653" s="12" t="s">
        <v>184</v>
      </c>
      <c r="G653" s="13">
        <v>1310</v>
      </c>
      <c r="H653" s="13">
        <v>3420</v>
      </c>
      <c r="I653" s="40" t="s">
        <v>357</v>
      </c>
      <c r="J653" s="47">
        <v>249553731</v>
      </c>
      <c r="K653" s="47">
        <v>249553731</v>
      </c>
      <c r="L653" s="47">
        <v>0</v>
      </c>
      <c r="M653" s="47">
        <v>0</v>
      </c>
      <c r="N653" s="47">
        <v>0</v>
      </c>
      <c r="O653" s="47">
        <v>0</v>
      </c>
      <c r="P653" s="47">
        <v>0</v>
      </c>
      <c r="Q653" s="47">
        <v>0</v>
      </c>
      <c r="R653" s="47">
        <v>0</v>
      </c>
      <c r="S653" s="47">
        <f t="shared" si="168"/>
        <v>249553731</v>
      </c>
      <c r="T653" s="47">
        <v>0</v>
      </c>
      <c r="U653" s="47">
        <v>17825266</v>
      </c>
      <c r="V653" s="47">
        <v>0</v>
      </c>
      <c r="W653" s="47">
        <v>160427401</v>
      </c>
      <c r="X653" s="47">
        <v>160427401</v>
      </c>
      <c r="Y653" s="47">
        <v>0</v>
      </c>
      <c r="Z653" s="47">
        <v>71301064</v>
      </c>
      <c r="AA653" s="47">
        <v>0</v>
      </c>
      <c r="AB653" s="15">
        <f t="shared" si="167"/>
        <v>71301064</v>
      </c>
      <c r="AC653" s="49">
        <f t="shared" si="162"/>
        <v>0.64285715287502554</v>
      </c>
      <c r="AD653" s="49">
        <f t="shared" si="163"/>
        <v>0.64285715287502554</v>
      </c>
      <c r="AE653" s="49">
        <f t="shared" si="164"/>
        <v>7.1428569424994898E-2</v>
      </c>
      <c r="AF653" s="49">
        <f t="shared" si="165"/>
        <v>0.71428572230002041</v>
      </c>
    </row>
    <row r="654" spans="1:32" ht="54" outlineLevel="2" x14ac:dyDescent="0.35">
      <c r="A654" s="12" t="s">
        <v>145</v>
      </c>
      <c r="B654" s="12" t="s">
        <v>128</v>
      </c>
      <c r="C654" s="12" t="s">
        <v>87</v>
      </c>
      <c r="D654" s="12" t="s">
        <v>88</v>
      </c>
      <c r="E654" s="13">
        <v>232</v>
      </c>
      <c r="F654" s="12" t="s">
        <v>184</v>
      </c>
      <c r="G654" s="13">
        <v>1310</v>
      </c>
      <c r="H654" s="13">
        <v>3420</v>
      </c>
      <c r="I654" s="40" t="s">
        <v>358</v>
      </c>
      <c r="J654" s="47">
        <v>177512751</v>
      </c>
      <c r="K654" s="47">
        <v>177512751</v>
      </c>
      <c r="L654" s="47">
        <v>0</v>
      </c>
      <c r="M654" s="47">
        <v>0</v>
      </c>
      <c r="N654" s="47">
        <v>0</v>
      </c>
      <c r="O654" s="47">
        <v>0</v>
      </c>
      <c r="P654" s="47">
        <v>0</v>
      </c>
      <c r="Q654" s="47">
        <v>0</v>
      </c>
      <c r="R654" s="47">
        <v>0</v>
      </c>
      <c r="S654" s="47">
        <f t="shared" si="168"/>
        <v>177512751</v>
      </c>
      <c r="T654" s="47">
        <v>0</v>
      </c>
      <c r="U654" s="47">
        <v>16271833.359999999</v>
      </c>
      <c r="V654" s="47">
        <v>0</v>
      </c>
      <c r="W654" s="47">
        <v>110522989.64</v>
      </c>
      <c r="X654" s="47">
        <v>110522989.64</v>
      </c>
      <c r="Y654" s="47">
        <v>0</v>
      </c>
      <c r="Z654" s="47">
        <v>50717928</v>
      </c>
      <c r="AA654" s="47">
        <v>0</v>
      </c>
      <c r="AB654" s="15">
        <f t="shared" si="167"/>
        <v>50717927.999999985</v>
      </c>
      <c r="AC654" s="49">
        <f t="shared" ref="AC654:AC717" si="169">IFERROR(W654/K654,0)</f>
        <v>0.6226200034497803</v>
      </c>
      <c r="AD654" s="49">
        <f t="shared" ref="AD654:AD717" si="170">IFERROR(W654/S654,0)</f>
        <v>0.6226200034497803</v>
      </c>
      <c r="AE654" s="49">
        <f t="shared" ref="AE654:AE717" si="171">IFERROR(((T654+U654+V654)/S654),0)</f>
        <v>9.1665715664560901E-2</v>
      </c>
      <c r="AF654" s="49">
        <f t="shared" ref="AF654:AF717" si="172">+AD654+AE654</f>
        <v>0.71428571911434124</v>
      </c>
    </row>
    <row r="655" spans="1:32" ht="67.5" outlineLevel="2" x14ac:dyDescent="0.35">
      <c r="A655" s="12" t="s">
        <v>145</v>
      </c>
      <c r="B655" s="12" t="s">
        <v>128</v>
      </c>
      <c r="C655" s="12" t="s">
        <v>87</v>
      </c>
      <c r="D655" s="12" t="s">
        <v>88</v>
      </c>
      <c r="E655" s="13">
        <v>235</v>
      </c>
      <c r="F655" s="12" t="s">
        <v>184</v>
      </c>
      <c r="G655" s="13">
        <v>1310</v>
      </c>
      <c r="H655" s="13">
        <v>3420</v>
      </c>
      <c r="I655" s="40" t="s">
        <v>359</v>
      </c>
      <c r="J655" s="47">
        <v>181773834</v>
      </c>
      <c r="K655" s="47">
        <v>181773834</v>
      </c>
      <c r="L655" s="47">
        <v>0</v>
      </c>
      <c r="M655" s="47">
        <v>0</v>
      </c>
      <c r="N655" s="47">
        <v>0</v>
      </c>
      <c r="O655" s="47">
        <v>0</v>
      </c>
      <c r="P655" s="47">
        <v>0</v>
      </c>
      <c r="Q655" s="47">
        <v>0</v>
      </c>
      <c r="R655" s="47">
        <v>0</v>
      </c>
      <c r="S655" s="47">
        <f t="shared" si="168"/>
        <v>181773834</v>
      </c>
      <c r="T655" s="47">
        <v>0</v>
      </c>
      <c r="U655" s="47">
        <v>12983845</v>
      </c>
      <c r="V655" s="47">
        <v>0</v>
      </c>
      <c r="W655" s="47">
        <v>116854609</v>
      </c>
      <c r="X655" s="47">
        <v>116854609</v>
      </c>
      <c r="Y655" s="47">
        <v>0</v>
      </c>
      <c r="Z655" s="47">
        <v>51935380</v>
      </c>
      <c r="AA655" s="47">
        <v>0</v>
      </c>
      <c r="AB655" s="15">
        <f t="shared" si="167"/>
        <v>51935380</v>
      </c>
      <c r="AC655" s="49">
        <f t="shared" si="169"/>
        <v>0.64285715071620264</v>
      </c>
      <c r="AD655" s="49">
        <f t="shared" si="170"/>
        <v>0.64285715071620264</v>
      </c>
      <c r="AE655" s="49">
        <f t="shared" si="171"/>
        <v>7.1428569856759466E-2</v>
      </c>
      <c r="AF655" s="49">
        <f t="shared" si="172"/>
        <v>0.71428572057296214</v>
      </c>
    </row>
    <row r="656" spans="1:32" ht="121.5" outlineLevel="2" x14ac:dyDescent="0.35">
      <c r="A656" s="12" t="s">
        <v>145</v>
      </c>
      <c r="B656" s="12" t="s">
        <v>128</v>
      </c>
      <c r="C656" s="12" t="s">
        <v>87</v>
      </c>
      <c r="D656" s="12" t="s">
        <v>88</v>
      </c>
      <c r="E656" s="13">
        <v>236</v>
      </c>
      <c r="F656" s="12" t="s">
        <v>184</v>
      </c>
      <c r="G656" s="13">
        <v>1310</v>
      </c>
      <c r="H656" s="13">
        <v>3420</v>
      </c>
      <c r="I656" s="40" t="s">
        <v>360</v>
      </c>
      <c r="J656" s="47">
        <v>72812500</v>
      </c>
      <c r="K656" s="47">
        <v>72812500</v>
      </c>
      <c r="L656" s="47">
        <v>0</v>
      </c>
      <c r="M656" s="47">
        <v>0</v>
      </c>
      <c r="N656" s="47">
        <v>0</v>
      </c>
      <c r="O656" s="47">
        <v>0</v>
      </c>
      <c r="P656" s="47">
        <v>0</v>
      </c>
      <c r="Q656" s="47">
        <v>0</v>
      </c>
      <c r="R656" s="47">
        <v>0</v>
      </c>
      <c r="S656" s="47">
        <f t="shared" si="168"/>
        <v>72812500</v>
      </c>
      <c r="T656" s="47">
        <v>0</v>
      </c>
      <c r="U656" s="47">
        <v>48541666</v>
      </c>
      <c r="V656" s="47">
        <v>0</v>
      </c>
      <c r="W656" s="47">
        <v>24270834</v>
      </c>
      <c r="X656" s="47">
        <v>24270834</v>
      </c>
      <c r="Y656" s="47">
        <v>0</v>
      </c>
      <c r="Z656" s="47">
        <v>0</v>
      </c>
      <c r="AA656" s="47">
        <v>0</v>
      </c>
      <c r="AB656" s="15">
        <f t="shared" si="167"/>
        <v>0</v>
      </c>
      <c r="AC656" s="49">
        <f t="shared" si="169"/>
        <v>0.33333334248927038</v>
      </c>
      <c r="AD656" s="49">
        <f t="shared" si="170"/>
        <v>0.33333334248927038</v>
      </c>
      <c r="AE656" s="49">
        <f t="shared" si="171"/>
        <v>0.66666665751072962</v>
      </c>
      <c r="AF656" s="49">
        <f t="shared" si="172"/>
        <v>1</v>
      </c>
    </row>
    <row r="657" spans="1:32" ht="54" outlineLevel="2" x14ac:dyDescent="0.35">
      <c r="A657" s="12" t="s">
        <v>145</v>
      </c>
      <c r="B657" s="12" t="s">
        <v>128</v>
      </c>
      <c r="C657" s="12" t="s">
        <v>87</v>
      </c>
      <c r="D657" s="12" t="s">
        <v>88</v>
      </c>
      <c r="E657" s="13">
        <v>237</v>
      </c>
      <c r="F657" s="12" t="s">
        <v>184</v>
      </c>
      <c r="G657" s="13">
        <v>1310</v>
      </c>
      <c r="H657" s="13">
        <v>3420</v>
      </c>
      <c r="I657" s="40" t="s">
        <v>361</v>
      </c>
      <c r="J657" s="47">
        <v>50843499</v>
      </c>
      <c r="K657" s="47">
        <v>50843499</v>
      </c>
      <c r="L657" s="47">
        <v>0</v>
      </c>
      <c r="M657" s="47">
        <v>0</v>
      </c>
      <c r="N657" s="47">
        <v>0</v>
      </c>
      <c r="O657" s="47">
        <v>0</v>
      </c>
      <c r="P657" s="47">
        <v>0</v>
      </c>
      <c r="Q657" s="47">
        <v>0</v>
      </c>
      <c r="R657" s="47">
        <v>0</v>
      </c>
      <c r="S657" s="47">
        <f t="shared" si="168"/>
        <v>50843499</v>
      </c>
      <c r="T657" s="47">
        <v>0</v>
      </c>
      <c r="U657" s="47">
        <v>10299460.42</v>
      </c>
      <c r="V657" s="47">
        <v>0</v>
      </c>
      <c r="W657" s="47">
        <v>27833170.579999998</v>
      </c>
      <c r="X657" s="47">
        <v>27833170.579999998</v>
      </c>
      <c r="Y657" s="47">
        <v>0</v>
      </c>
      <c r="Z657" s="47">
        <v>12710868</v>
      </c>
      <c r="AA657" s="47">
        <v>0</v>
      </c>
      <c r="AB657" s="15">
        <f t="shared" si="167"/>
        <v>12710868</v>
      </c>
      <c r="AC657" s="49">
        <f t="shared" si="169"/>
        <v>0.54742830700931888</v>
      </c>
      <c r="AD657" s="49">
        <f t="shared" si="170"/>
        <v>0.54742830700931888</v>
      </c>
      <c r="AE657" s="49">
        <f t="shared" si="171"/>
        <v>0.20257182575101687</v>
      </c>
      <c r="AF657" s="49">
        <f t="shared" si="172"/>
        <v>0.75000013276033572</v>
      </c>
    </row>
    <row r="658" spans="1:32" ht="54" outlineLevel="2" x14ac:dyDescent="0.35">
      <c r="A658" s="12" t="s">
        <v>145</v>
      </c>
      <c r="B658" s="12" t="s">
        <v>128</v>
      </c>
      <c r="C658" s="12" t="s">
        <v>87</v>
      </c>
      <c r="D658" s="12" t="s">
        <v>88</v>
      </c>
      <c r="E658" s="13">
        <v>238</v>
      </c>
      <c r="F658" s="12" t="s">
        <v>184</v>
      </c>
      <c r="G658" s="13">
        <v>1310</v>
      </c>
      <c r="H658" s="13">
        <v>3420</v>
      </c>
      <c r="I658" s="40" t="s">
        <v>362</v>
      </c>
      <c r="J658" s="47">
        <v>1116673</v>
      </c>
      <c r="K658" s="47">
        <v>1116673</v>
      </c>
      <c r="L658" s="47">
        <v>0</v>
      </c>
      <c r="M658" s="47">
        <v>0</v>
      </c>
      <c r="N658" s="47">
        <v>0</v>
      </c>
      <c r="O658" s="47">
        <v>0</v>
      </c>
      <c r="P658" s="47">
        <v>0</v>
      </c>
      <c r="Q658" s="47">
        <v>0</v>
      </c>
      <c r="R658" s="47">
        <v>0</v>
      </c>
      <c r="S658" s="47">
        <f t="shared" si="168"/>
        <v>1116673</v>
      </c>
      <c r="T658" s="47">
        <v>0</v>
      </c>
      <c r="U658" s="47">
        <v>226214.59</v>
      </c>
      <c r="V658" s="47">
        <v>0</v>
      </c>
      <c r="W658" s="47">
        <v>611298.41</v>
      </c>
      <c r="X658" s="47">
        <v>611298.41</v>
      </c>
      <c r="Y658" s="47">
        <v>0</v>
      </c>
      <c r="Z658" s="47">
        <v>279160</v>
      </c>
      <c r="AA658" s="47">
        <v>0</v>
      </c>
      <c r="AB658" s="15">
        <f t="shared" si="167"/>
        <v>279160</v>
      </c>
      <c r="AC658" s="49">
        <f t="shared" si="169"/>
        <v>0.54742830712303425</v>
      </c>
      <c r="AD658" s="49">
        <f t="shared" si="170"/>
        <v>0.54742830712303425</v>
      </c>
      <c r="AE658" s="49">
        <f t="shared" si="171"/>
        <v>0.20257908089476506</v>
      </c>
      <c r="AF658" s="49">
        <f t="shared" si="172"/>
        <v>0.75000738801779931</v>
      </c>
    </row>
    <row r="659" spans="1:32" ht="54" outlineLevel="2" x14ac:dyDescent="0.35">
      <c r="A659" s="12" t="s">
        <v>145</v>
      </c>
      <c r="B659" s="12" t="s">
        <v>128</v>
      </c>
      <c r="C659" s="12" t="s">
        <v>87</v>
      </c>
      <c r="D659" s="12" t="s">
        <v>88</v>
      </c>
      <c r="E659" s="13">
        <v>239</v>
      </c>
      <c r="F659" s="12" t="s">
        <v>184</v>
      </c>
      <c r="G659" s="13">
        <v>1310</v>
      </c>
      <c r="H659" s="13">
        <v>3420</v>
      </c>
      <c r="I659" s="40" t="s">
        <v>363</v>
      </c>
      <c r="J659" s="47">
        <v>25421749</v>
      </c>
      <c r="K659" s="47">
        <v>25421749</v>
      </c>
      <c r="L659" s="47">
        <v>0</v>
      </c>
      <c r="M659" s="47">
        <v>0</v>
      </c>
      <c r="N659" s="47">
        <v>0</v>
      </c>
      <c r="O659" s="47">
        <v>0</v>
      </c>
      <c r="P659" s="47">
        <v>0</v>
      </c>
      <c r="Q659" s="47">
        <v>0</v>
      </c>
      <c r="R659" s="47">
        <v>0</v>
      </c>
      <c r="S659" s="47">
        <f t="shared" ref="S659:S687" si="173">+K659+N659+P659+Q659</f>
        <v>25421749</v>
      </c>
      <c r="T659" s="47">
        <v>0</v>
      </c>
      <c r="U659" s="47">
        <v>5108942.16</v>
      </c>
      <c r="V659" s="47">
        <v>0</v>
      </c>
      <c r="W659" s="47">
        <v>13957377.84</v>
      </c>
      <c r="X659" s="47">
        <v>13957377.84</v>
      </c>
      <c r="Y659" s="47">
        <v>0</v>
      </c>
      <c r="Z659" s="47">
        <v>6355429</v>
      </c>
      <c r="AA659" s="47">
        <v>0</v>
      </c>
      <c r="AB659" s="15">
        <f t="shared" si="167"/>
        <v>6355429</v>
      </c>
      <c r="AC659" s="49">
        <f t="shared" si="169"/>
        <v>0.54903294969988103</v>
      </c>
      <c r="AD659" s="49">
        <f t="shared" si="170"/>
        <v>0.54903294969988103</v>
      </c>
      <c r="AE659" s="49">
        <f t="shared" si="171"/>
        <v>0.20096737482539065</v>
      </c>
      <c r="AF659" s="49">
        <f t="shared" si="172"/>
        <v>0.75000032452527166</v>
      </c>
    </row>
    <row r="660" spans="1:32" ht="54" outlineLevel="2" x14ac:dyDescent="0.35">
      <c r="A660" s="12" t="s">
        <v>145</v>
      </c>
      <c r="B660" s="12" t="s">
        <v>128</v>
      </c>
      <c r="C660" s="12" t="s">
        <v>87</v>
      </c>
      <c r="D660" s="12" t="s">
        <v>88</v>
      </c>
      <c r="E660" s="13">
        <v>240</v>
      </c>
      <c r="F660" s="12" t="s">
        <v>184</v>
      </c>
      <c r="G660" s="13">
        <v>1310</v>
      </c>
      <c r="H660" s="13">
        <v>3420</v>
      </c>
      <c r="I660" s="40" t="s">
        <v>364</v>
      </c>
      <c r="J660" s="47">
        <v>558336</v>
      </c>
      <c r="K660" s="47">
        <v>558336</v>
      </c>
      <c r="L660" s="47">
        <v>0</v>
      </c>
      <c r="M660" s="47">
        <v>0</v>
      </c>
      <c r="N660" s="47">
        <v>0</v>
      </c>
      <c r="O660" s="47">
        <v>0</v>
      </c>
      <c r="P660" s="47">
        <v>0</v>
      </c>
      <c r="Q660" s="47">
        <v>0</v>
      </c>
      <c r="R660" s="47">
        <v>0</v>
      </c>
      <c r="S660" s="47">
        <f t="shared" si="173"/>
        <v>558336</v>
      </c>
      <c r="T660" s="47">
        <v>0</v>
      </c>
      <c r="U660" s="47">
        <v>112207.14</v>
      </c>
      <c r="V660" s="47">
        <v>0</v>
      </c>
      <c r="W660" s="47">
        <v>306544.86</v>
      </c>
      <c r="X660" s="47">
        <v>306544.86</v>
      </c>
      <c r="Y660" s="47">
        <v>0</v>
      </c>
      <c r="Z660" s="47">
        <v>139584</v>
      </c>
      <c r="AA660" s="47">
        <v>0</v>
      </c>
      <c r="AB660" s="15">
        <f t="shared" ref="AB660:AB730" si="174">+S660-T660-U660-V660-W660-AA660</f>
        <v>139584</v>
      </c>
      <c r="AC660" s="49">
        <f t="shared" si="169"/>
        <v>0.54903294790233836</v>
      </c>
      <c r="AD660" s="49">
        <f t="shared" si="170"/>
        <v>0.54903294790233836</v>
      </c>
      <c r="AE660" s="49">
        <f t="shared" si="171"/>
        <v>0.20096705209766164</v>
      </c>
      <c r="AF660" s="49">
        <f t="shared" si="172"/>
        <v>0.75</v>
      </c>
    </row>
    <row r="661" spans="1:32" ht="54" outlineLevel="2" x14ac:dyDescent="0.35">
      <c r="A661" s="12" t="s">
        <v>145</v>
      </c>
      <c r="B661" s="12" t="s">
        <v>128</v>
      </c>
      <c r="C661" s="12" t="s">
        <v>87</v>
      </c>
      <c r="D661" s="12" t="s">
        <v>88</v>
      </c>
      <c r="E661" s="13" t="s">
        <v>561</v>
      </c>
      <c r="F661" s="12" t="s">
        <v>184</v>
      </c>
      <c r="G661" s="13" t="s">
        <v>562</v>
      </c>
      <c r="H661" s="13" t="s">
        <v>563</v>
      </c>
      <c r="I661" s="14" t="s">
        <v>564</v>
      </c>
      <c r="J661" s="59">
        <v>0</v>
      </c>
      <c r="K661" s="59">
        <v>0</v>
      </c>
      <c r="L661" s="59">
        <v>0</v>
      </c>
      <c r="M661" s="59">
        <v>169874387</v>
      </c>
      <c r="N661" s="47">
        <v>0</v>
      </c>
      <c r="O661" s="47">
        <v>0</v>
      </c>
      <c r="P661" s="47">
        <v>0</v>
      </c>
      <c r="Q661" s="47">
        <v>0</v>
      </c>
      <c r="R661" s="47">
        <v>0</v>
      </c>
      <c r="S661" s="47">
        <f t="shared" si="173"/>
        <v>0</v>
      </c>
      <c r="T661" s="47">
        <v>0</v>
      </c>
      <c r="U661" s="47">
        <v>0</v>
      </c>
      <c r="V661" s="47">
        <v>0</v>
      </c>
      <c r="W661" s="47">
        <v>0</v>
      </c>
      <c r="X661" s="47">
        <v>0</v>
      </c>
      <c r="Y661" s="47">
        <v>0</v>
      </c>
      <c r="Z661" s="47">
        <v>0</v>
      </c>
      <c r="AA661" s="47">
        <v>0</v>
      </c>
      <c r="AB661" s="15">
        <f t="shared" si="174"/>
        <v>0</v>
      </c>
      <c r="AC661" s="49">
        <f t="shared" si="169"/>
        <v>0</v>
      </c>
      <c r="AD661" s="49">
        <f t="shared" si="170"/>
        <v>0</v>
      </c>
      <c r="AE661" s="49">
        <f t="shared" si="171"/>
        <v>0</v>
      </c>
      <c r="AF661" s="49">
        <f t="shared" si="172"/>
        <v>0</v>
      </c>
    </row>
    <row r="662" spans="1:32" ht="67.5" outlineLevel="2" x14ac:dyDescent="0.35">
      <c r="A662" s="12" t="s">
        <v>145</v>
      </c>
      <c r="B662" s="12" t="s">
        <v>134</v>
      </c>
      <c r="C662" s="12" t="s">
        <v>87</v>
      </c>
      <c r="D662" s="12" t="s">
        <v>88</v>
      </c>
      <c r="E662" s="13">
        <v>200</v>
      </c>
      <c r="F662" s="12" t="s">
        <v>184</v>
      </c>
      <c r="G662" s="13">
        <v>1310</v>
      </c>
      <c r="H662" s="13">
        <v>3420</v>
      </c>
      <c r="I662" s="40" t="s">
        <v>226</v>
      </c>
      <c r="J662" s="47">
        <v>220801091</v>
      </c>
      <c r="K662" s="47">
        <v>220801091</v>
      </c>
      <c r="L662" s="47">
        <v>0</v>
      </c>
      <c r="M662" s="47">
        <v>0</v>
      </c>
      <c r="N662" s="48">
        <v>-15000000</v>
      </c>
      <c r="O662" s="47">
        <v>0</v>
      </c>
      <c r="P662" s="47">
        <v>0</v>
      </c>
      <c r="Q662" s="47">
        <v>0</v>
      </c>
      <c r="R662" s="47">
        <v>0</v>
      </c>
      <c r="S662" s="47">
        <f t="shared" si="173"/>
        <v>205801091</v>
      </c>
      <c r="T662" s="47">
        <v>0</v>
      </c>
      <c r="U662" s="47">
        <v>106251915.06999999</v>
      </c>
      <c r="V662" s="47">
        <v>0</v>
      </c>
      <c r="W662" s="47">
        <v>99549175.930000007</v>
      </c>
      <c r="X662" s="47">
        <v>99549175.930000007</v>
      </c>
      <c r="Y662" s="47">
        <v>0</v>
      </c>
      <c r="Z662" s="47">
        <v>15000000</v>
      </c>
      <c r="AA662" s="47">
        <v>0</v>
      </c>
      <c r="AB662" s="15">
        <f t="shared" si="174"/>
        <v>0</v>
      </c>
      <c r="AC662" s="49">
        <f t="shared" si="169"/>
        <v>0.45085454731743152</v>
      </c>
      <c r="AD662" s="49">
        <f t="shared" si="170"/>
        <v>0.48371549172205314</v>
      </c>
      <c r="AE662" s="49">
        <f t="shared" si="171"/>
        <v>0.51628450827794681</v>
      </c>
      <c r="AF662" s="49">
        <f t="shared" si="172"/>
        <v>1</v>
      </c>
    </row>
    <row r="663" spans="1:32" ht="67.5" outlineLevel="2" x14ac:dyDescent="0.35">
      <c r="A663" s="12" t="s">
        <v>145</v>
      </c>
      <c r="B663" s="12" t="s">
        <v>134</v>
      </c>
      <c r="C663" s="12" t="s">
        <v>87</v>
      </c>
      <c r="D663" s="12" t="s">
        <v>88</v>
      </c>
      <c r="E663" s="13">
        <v>202</v>
      </c>
      <c r="F663" s="12" t="s">
        <v>184</v>
      </c>
      <c r="G663" s="13">
        <v>1310</v>
      </c>
      <c r="H663" s="13">
        <v>3420</v>
      </c>
      <c r="I663" s="40" t="s">
        <v>227</v>
      </c>
      <c r="J663" s="47">
        <v>415234325</v>
      </c>
      <c r="K663" s="47">
        <v>415234325</v>
      </c>
      <c r="L663" s="47">
        <v>0</v>
      </c>
      <c r="M663" s="47">
        <v>0</v>
      </c>
      <c r="N663" s="47">
        <v>0</v>
      </c>
      <c r="O663" s="47">
        <v>0</v>
      </c>
      <c r="P663" s="47">
        <v>0</v>
      </c>
      <c r="Q663" s="47">
        <v>0</v>
      </c>
      <c r="R663" s="47">
        <v>0</v>
      </c>
      <c r="S663" s="47">
        <f t="shared" si="173"/>
        <v>415234325</v>
      </c>
      <c r="T663" s="47">
        <v>0</v>
      </c>
      <c r="U663" s="47">
        <v>124796125.64</v>
      </c>
      <c r="V663" s="47">
        <v>0</v>
      </c>
      <c r="W663" s="47">
        <v>290438199.36000001</v>
      </c>
      <c r="X663" s="47">
        <v>290438199.36000001</v>
      </c>
      <c r="Y663" s="47">
        <v>0</v>
      </c>
      <c r="Z663" s="47">
        <v>0</v>
      </c>
      <c r="AA663" s="47">
        <v>0</v>
      </c>
      <c r="AB663" s="15">
        <f t="shared" si="174"/>
        <v>0</v>
      </c>
      <c r="AC663" s="49">
        <f t="shared" si="169"/>
        <v>0.69945614288992131</v>
      </c>
      <c r="AD663" s="49">
        <f t="shared" si="170"/>
        <v>0.69945614288992131</v>
      </c>
      <c r="AE663" s="49">
        <f t="shared" si="171"/>
        <v>0.30054385711007875</v>
      </c>
      <c r="AF663" s="49">
        <f t="shared" si="172"/>
        <v>1</v>
      </c>
    </row>
    <row r="664" spans="1:32" ht="108" outlineLevel="2" x14ac:dyDescent="0.35">
      <c r="A664" s="12" t="s">
        <v>145</v>
      </c>
      <c r="B664" s="12" t="s">
        <v>134</v>
      </c>
      <c r="C664" s="12" t="s">
        <v>87</v>
      </c>
      <c r="D664" s="12" t="s">
        <v>88</v>
      </c>
      <c r="E664" s="13">
        <v>203</v>
      </c>
      <c r="F664" s="12" t="s">
        <v>184</v>
      </c>
      <c r="G664" s="13">
        <v>1310</v>
      </c>
      <c r="H664" s="13">
        <v>3420</v>
      </c>
      <c r="I664" s="40" t="s">
        <v>369</v>
      </c>
      <c r="J664" s="47">
        <v>3082949952</v>
      </c>
      <c r="K664" s="47">
        <v>3479130994</v>
      </c>
      <c r="L664" s="47">
        <v>0</v>
      </c>
      <c r="M664" s="47">
        <v>0</v>
      </c>
      <c r="N664" s="47">
        <v>0</v>
      </c>
      <c r="O664" s="47">
        <v>0</v>
      </c>
      <c r="P664" s="47">
        <v>0</v>
      </c>
      <c r="Q664" s="47">
        <v>0</v>
      </c>
      <c r="R664" s="47">
        <v>0</v>
      </c>
      <c r="S664" s="47">
        <f t="shared" si="173"/>
        <v>3479130994</v>
      </c>
      <c r="T664" s="47">
        <v>0</v>
      </c>
      <c r="U664" s="47">
        <v>336122925.44999999</v>
      </c>
      <c r="V664" s="47">
        <v>0</v>
      </c>
      <c r="W664" s="47">
        <v>2253471303.1399999</v>
      </c>
      <c r="X664" s="47">
        <v>2253471303.1399999</v>
      </c>
      <c r="Y664" s="47">
        <v>540000</v>
      </c>
      <c r="Z664" s="47">
        <v>889536765.40999997</v>
      </c>
      <c r="AA664" s="47">
        <v>0</v>
      </c>
      <c r="AB664" s="15">
        <f t="shared" si="174"/>
        <v>889536765.41000032</v>
      </c>
      <c r="AC664" s="49">
        <f t="shared" si="169"/>
        <v>0.64771096777507531</v>
      </c>
      <c r="AD664" s="49">
        <f t="shared" si="170"/>
        <v>0.64771096777507531</v>
      </c>
      <c r="AE664" s="49">
        <f t="shared" si="171"/>
        <v>9.6611172741028442E-2</v>
      </c>
      <c r="AF664" s="49">
        <f t="shared" si="172"/>
        <v>0.74432214051610379</v>
      </c>
    </row>
    <row r="665" spans="1:32" ht="40.5" outlineLevel="2" x14ac:dyDescent="0.35">
      <c r="A665" s="12" t="s">
        <v>145</v>
      </c>
      <c r="B665" s="12" t="s">
        <v>134</v>
      </c>
      <c r="C665" s="12" t="s">
        <v>87</v>
      </c>
      <c r="D665" s="12" t="s">
        <v>88</v>
      </c>
      <c r="E665" s="13">
        <v>204</v>
      </c>
      <c r="F665" s="12" t="s">
        <v>184</v>
      </c>
      <c r="G665" s="13">
        <v>1310</v>
      </c>
      <c r="H665" s="13">
        <v>3420</v>
      </c>
      <c r="I665" s="40" t="s">
        <v>338</v>
      </c>
      <c r="J665" s="47">
        <v>2386870468</v>
      </c>
      <c r="K665" s="47">
        <v>2386870468</v>
      </c>
      <c r="L665" s="47">
        <v>0</v>
      </c>
      <c r="M665" s="47">
        <v>0</v>
      </c>
      <c r="N665" s="47">
        <v>0</v>
      </c>
      <c r="O665" s="47">
        <v>0</v>
      </c>
      <c r="P665" s="47">
        <v>0</v>
      </c>
      <c r="Q665" s="47">
        <v>0</v>
      </c>
      <c r="R665" s="47">
        <v>0</v>
      </c>
      <c r="S665" s="47">
        <f t="shared" si="173"/>
        <v>2386870468</v>
      </c>
      <c r="T665" s="47">
        <v>0</v>
      </c>
      <c r="U665" s="47">
        <v>1097367812.01</v>
      </c>
      <c r="V665" s="47">
        <v>0</v>
      </c>
      <c r="W665" s="47">
        <v>1289502655.99</v>
      </c>
      <c r="X665" s="47">
        <v>1289502655.99</v>
      </c>
      <c r="Y665" s="47">
        <v>0</v>
      </c>
      <c r="Z665" s="47">
        <v>0</v>
      </c>
      <c r="AA665" s="47">
        <v>0</v>
      </c>
      <c r="AB665" s="15">
        <f t="shared" si="174"/>
        <v>0</v>
      </c>
      <c r="AC665" s="49">
        <f t="shared" si="169"/>
        <v>0.54024827625878524</v>
      </c>
      <c r="AD665" s="49">
        <f t="shared" si="170"/>
        <v>0.54024827625878524</v>
      </c>
      <c r="AE665" s="49">
        <f t="shared" si="171"/>
        <v>0.45975172374121476</v>
      </c>
      <c r="AF665" s="49">
        <f t="shared" si="172"/>
        <v>1</v>
      </c>
    </row>
    <row r="666" spans="1:32" ht="108" outlineLevel="2" x14ac:dyDescent="0.35">
      <c r="A666" s="12" t="s">
        <v>145</v>
      </c>
      <c r="B666" s="12" t="s">
        <v>134</v>
      </c>
      <c r="C666" s="12" t="s">
        <v>87</v>
      </c>
      <c r="D666" s="12" t="s">
        <v>88</v>
      </c>
      <c r="E666" s="13">
        <v>215</v>
      </c>
      <c r="F666" s="12" t="s">
        <v>184</v>
      </c>
      <c r="G666" s="13">
        <v>1310</v>
      </c>
      <c r="H666" s="13">
        <v>3420</v>
      </c>
      <c r="I666" s="40" t="s">
        <v>370</v>
      </c>
      <c r="J666" s="47">
        <v>250000000</v>
      </c>
      <c r="K666" s="47">
        <v>292026700</v>
      </c>
      <c r="L666" s="47">
        <v>0</v>
      </c>
      <c r="M666" s="48">
        <v>120000000</v>
      </c>
      <c r="N666" s="48">
        <v>400000000</v>
      </c>
      <c r="O666" s="47">
        <v>0</v>
      </c>
      <c r="P666" s="47">
        <v>0</v>
      </c>
      <c r="Q666" s="47">
        <v>0</v>
      </c>
      <c r="R666" s="47">
        <v>0</v>
      </c>
      <c r="S666" s="47">
        <f t="shared" si="173"/>
        <v>692026700</v>
      </c>
      <c r="T666" s="47">
        <v>0</v>
      </c>
      <c r="U666" s="47">
        <v>0</v>
      </c>
      <c r="V666" s="47">
        <v>0</v>
      </c>
      <c r="W666" s="47">
        <v>292026700</v>
      </c>
      <c r="X666" s="47">
        <v>292026700</v>
      </c>
      <c r="Y666" s="47">
        <v>0</v>
      </c>
      <c r="Z666" s="47">
        <v>0</v>
      </c>
      <c r="AA666" s="47">
        <v>0</v>
      </c>
      <c r="AB666" s="15">
        <f t="shared" si="174"/>
        <v>400000000</v>
      </c>
      <c r="AC666" s="49">
        <f t="shared" si="169"/>
        <v>1</v>
      </c>
      <c r="AD666" s="49">
        <f t="shared" si="170"/>
        <v>0.42198761984183558</v>
      </c>
      <c r="AE666" s="49">
        <f t="shared" si="171"/>
        <v>0</v>
      </c>
      <c r="AF666" s="49">
        <f t="shared" si="172"/>
        <v>0.42198761984183558</v>
      </c>
    </row>
    <row r="667" spans="1:32" ht="135" outlineLevel="2" x14ac:dyDescent="0.35">
      <c r="A667" s="12" t="s">
        <v>145</v>
      </c>
      <c r="B667" s="12" t="s">
        <v>134</v>
      </c>
      <c r="C667" s="12" t="s">
        <v>87</v>
      </c>
      <c r="D667" s="12" t="s">
        <v>88</v>
      </c>
      <c r="E667" s="13">
        <v>222</v>
      </c>
      <c r="F667" s="12" t="s">
        <v>184</v>
      </c>
      <c r="G667" s="13">
        <v>1310</v>
      </c>
      <c r="H667" s="13">
        <v>3420</v>
      </c>
      <c r="I667" s="40" t="s">
        <v>371</v>
      </c>
      <c r="J667" s="47">
        <v>16959215</v>
      </c>
      <c r="K667" s="47">
        <v>16959215</v>
      </c>
      <c r="L667" s="47">
        <v>0</v>
      </c>
      <c r="M667" s="47">
        <v>0</v>
      </c>
      <c r="N667" s="47">
        <v>0</v>
      </c>
      <c r="O667" s="47">
        <v>0</v>
      </c>
      <c r="P667" s="47">
        <v>0</v>
      </c>
      <c r="Q667" s="47">
        <v>0</v>
      </c>
      <c r="R667" s="47">
        <v>0</v>
      </c>
      <c r="S667" s="47">
        <f t="shared" si="173"/>
        <v>16959215</v>
      </c>
      <c r="T667" s="47">
        <v>0</v>
      </c>
      <c r="U667" s="47">
        <v>16959215</v>
      </c>
      <c r="V667" s="47">
        <v>0</v>
      </c>
      <c r="W667" s="47">
        <v>0</v>
      </c>
      <c r="X667" s="47">
        <v>0</v>
      </c>
      <c r="Y667" s="47">
        <v>0</v>
      </c>
      <c r="Z667" s="47">
        <v>0</v>
      </c>
      <c r="AA667" s="47">
        <v>0</v>
      </c>
      <c r="AB667" s="15">
        <f t="shared" si="174"/>
        <v>0</v>
      </c>
      <c r="AC667" s="49">
        <f t="shared" si="169"/>
        <v>0</v>
      </c>
      <c r="AD667" s="49">
        <f t="shared" si="170"/>
        <v>0</v>
      </c>
      <c r="AE667" s="49">
        <f t="shared" si="171"/>
        <v>1</v>
      </c>
      <c r="AF667" s="49">
        <f t="shared" si="172"/>
        <v>1</v>
      </c>
    </row>
    <row r="668" spans="1:32" ht="67.5" outlineLevel="2" x14ac:dyDescent="0.35">
      <c r="A668" s="12" t="s">
        <v>145</v>
      </c>
      <c r="B668" s="12" t="s">
        <v>134</v>
      </c>
      <c r="C668" s="12" t="s">
        <v>87</v>
      </c>
      <c r="D668" s="12" t="s">
        <v>88</v>
      </c>
      <c r="E668" s="13">
        <v>227</v>
      </c>
      <c r="F668" s="12" t="s">
        <v>184</v>
      </c>
      <c r="G668" s="13">
        <v>1310</v>
      </c>
      <c r="H668" s="13">
        <v>3420</v>
      </c>
      <c r="I668" s="40" t="s">
        <v>372</v>
      </c>
      <c r="J668" s="47">
        <v>12576143</v>
      </c>
      <c r="K668" s="47">
        <v>12576143</v>
      </c>
      <c r="L668" s="47">
        <v>0</v>
      </c>
      <c r="M668" s="47">
        <v>0</v>
      </c>
      <c r="N668" s="47">
        <v>0</v>
      </c>
      <c r="O668" s="47">
        <v>0</v>
      </c>
      <c r="P668" s="47">
        <v>0</v>
      </c>
      <c r="Q668" s="47">
        <v>0</v>
      </c>
      <c r="R668" s="47">
        <v>0</v>
      </c>
      <c r="S668" s="47">
        <f t="shared" si="173"/>
        <v>12576143</v>
      </c>
      <c r="T668" s="47">
        <v>0</v>
      </c>
      <c r="U668" s="47">
        <v>9432108</v>
      </c>
      <c r="V668" s="47">
        <v>0</v>
      </c>
      <c r="W668" s="47">
        <v>0</v>
      </c>
      <c r="X668" s="47">
        <v>0</v>
      </c>
      <c r="Y668" s="47">
        <v>0</v>
      </c>
      <c r="Z668" s="47">
        <v>3144035</v>
      </c>
      <c r="AA668" s="47">
        <v>0</v>
      </c>
      <c r="AB668" s="15">
        <f t="shared" si="174"/>
        <v>3144035</v>
      </c>
      <c r="AC668" s="49">
        <f t="shared" si="169"/>
        <v>0</v>
      </c>
      <c r="AD668" s="49">
        <f t="shared" si="170"/>
        <v>0</v>
      </c>
      <c r="AE668" s="49">
        <f t="shared" si="171"/>
        <v>0.75000005963672645</v>
      </c>
      <c r="AF668" s="49">
        <f t="shared" si="172"/>
        <v>0.75000005963672645</v>
      </c>
    </row>
    <row r="669" spans="1:32" ht="67.5" outlineLevel="2" x14ac:dyDescent="0.35">
      <c r="A669" s="12" t="s">
        <v>145</v>
      </c>
      <c r="B669" s="12" t="s">
        <v>152</v>
      </c>
      <c r="C669" s="12" t="s">
        <v>87</v>
      </c>
      <c r="D669" s="12" t="s">
        <v>88</v>
      </c>
      <c r="E669" s="13">
        <v>200</v>
      </c>
      <c r="F669" s="12" t="s">
        <v>184</v>
      </c>
      <c r="G669" s="13">
        <v>1310</v>
      </c>
      <c r="H669" s="13">
        <v>3480</v>
      </c>
      <c r="I669" s="40" t="s">
        <v>226</v>
      </c>
      <c r="J669" s="47">
        <v>113235310</v>
      </c>
      <c r="K669" s="47">
        <v>113235310</v>
      </c>
      <c r="L669" s="47">
        <v>0</v>
      </c>
      <c r="M669" s="47">
        <v>0</v>
      </c>
      <c r="N669" s="47">
        <v>0</v>
      </c>
      <c r="O669" s="47">
        <v>0</v>
      </c>
      <c r="P669" s="47">
        <v>0</v>
      </c>
      <c r="Q669" s="48">
        <v>2867</v>
      </c>
      <c r="R669" s="47">
        <v>0</v>
      </c>
      <c r="S669" s="47">
        <f t="shared" si="173"/>
        <v>113238177</v>
      </c>
      <c r="T669" s="47">
        <v>0</v>
      </c>
      <c r="U669" s="47">
        <v>53502664.299999997</v>
      </c>
      <c r="V669" s="47">
        <v>0</v>
      </c>
      <c r="W669" s="47">
        <v>59732645.700000003</v>
      </c>
      <c r="X669" s="47">
        <v>59732645.700000003</v>
      </c>
      <c r="Y669" s="47">
        <v>0</v>
      </c>
      <c r="Z669" s="47">
        <v>0</v>
      </c>
      <c r="AA669" s="47">
        <v>0</v>
      </c>
      <c r="AB669" s="15">
        <f t="shared" si="174"/>
        <v>2867</v>
      </c>
      <c r="AC669" s="49">
        <f t="shared" si="169"/>
        <v>0.52750900492081487</v>
      </c>
      <c r="AD669" s="49">
        <f t="shared" si="170"/>
        <v>0.52749564928089576</v>
      </c>
      <c r="AE669" s="49">
        <f t="shared" si="171"/>
        <v>0.47247903240264982</v>
      </c>
      <c r="AF669" s="49">
        <f t="shared" si="172"/>
        <v>0.99997468168354553</v>
      </c>
    </row>
    <row r="670" spans="1:32" ht="121.5" outlineLevel="2" x14ac:dyDescent="0.35">
      <c r="A670" s="12" t="s">
        <v>145</v>
      </c>
      <c r="B670" s="12" t="s">
        <v>152</v>
      </c>
      <c r="C670" s="12" t="s">
        <v>87</v>
      </c>
      <c r="D670" s="12" t="s">
        <v>88</v>
      </c>
      <c r="E670" s="13">
        <v>201</v>
      </c>
      <c r="F670" s="12" t="s">
        <v>184</v>
      </c>
      <c r="G670" s="13">
        <v>1310</v>
      </c>
      <c r="H670" s="13">
        <v>3480</v>
      </c>
      <c r="I670" s="40" t="s">
        <v>386</v>
      </c>
      <c r="J670" s="47">
        <v>263994208</v>
      </c>
      <c r="K670" s="47">
        <v>263994208</v>
      </c>
      <c r="L670" s="47">
        <v>0</v>
      </c>
      <c r="M670" s="47">
        <v>0</v>
      </c>
      <c r="N670" s="47">
        <v>0</v>
      </c>
      <c r="O670" s="47">
        <v>0</v>
      </c>
      <c r="P670" s="47">
        <v>0</v>
      </c>
      <c r="Q670" s="47">
        <v>0</v>
      </c>
      <c r="R670" s="47">
        <v>0</v>
      </c>
      <c r="S670" s="47">
        <f t="shared" si="173"/>
        <v>263994208</v>
      </c>
      <c r="T670" s="47">
        <v>0</v>
      </c>
      <c r="U670" s="47">
        <v>112269964</v>
      </c>
      <c r="V670" s="47">
        <v>0</v>
      </c>
      <c r="W670" s="47">
        <v>85725698</v>
      </c>
      <c r="X670" s="47">
        <v>85725698</v>
      </c>
      <c r="Y670" s="47">
        <v>0</v>
      </c>
      <c r="Z670" s="47">
        <v>65998546</v>
      </c>
      <c r="AA670" s="47">
        <v>0</v>
      </c>
      <c r="AB670" s="15">
        <f t="shared" si="174"/>
        <v>65998546</v>
      </c>
      <c r="AC670" s="49">
        <f t="shared" si="169"/>
        <v>0.32472567731485985</v>
      </c>
      <c r="AD670" s="49">
        <f t="shared" si="170"/>
        <v>0.32472567731485985</v>
      </c>
      <c r="AE670" s="49">
        <f t="shared" si="171"/>
        <v>0.42527434541291148</v>
      </c>
      <c r="AF670" s="49">
        <f t="shared" si="172"/>
        <v>0.75000002272777133</v>
      </c>
    </row>
    <row r="671" spans="1:32" ht="67.5" outlineLevel="2" x14ac:dyDescent="0.35">
      <c r="A671" s="12" t="s">
        <v>145</v>
      </c>
      <c r="B671" s="12" t="s">
        <v>152</v>
      </c>
      <c r="C671" s="12" t="s">
        <v>87</v>
      </c>
      <c r="D671" s="12" t="s">
        <v>88</v>
      </c>
      <c r="E671" s="13">
        <v>202</v>
      </c>
      <c r="F671" s="12" t="s">
        <v>184</v>
      </c>
      <c r="G671" s="13">
        <v>1310</v>
      </c>
      <c r="H671" s="13">
        <v>3480</v>
      </c>
      <c r="I671" s="40" t="s">
        <v>227</v>
      </c>
      <c r="J671" s="47">
        <v>299063301</v>
      </c>
      <c r="K671" s="47">
        <v>299063301</v>
      </c>
      <c r="L671" s="47">
        <v>0</v>
      </c>
      <c r="M671" s="47">
        <v>0</v>
      </c>
      <c r="N671" s="47">
        <v>0</v>
      </c>
      <c r="O671" s="47">
        <v>0</v>
      </c>
      <c r="P671" s="48">
        <v>44396</v>
      </c>
      <c r="Q671" s="48">
        <v>6746</v>
      </c>
      <c r="R671" s="47">
        <v>0</v>
      </c>
      <c r="S671" s="47">
        <f t="shared" si="173"/>
        <v>299114443</v>
      </c>
      <c r="T671" s="47">
        <v>0</v>
      </c>
      <c r="U671" s="47">
        <v>87415563.280000001</v>
      </c>
      <c r="V671" s="47">
        <v>0</v>
      </c>
      <c r="W671" s="47">
        <v>211647737.72</v>
      </c>
      <c r="X671" s="47">
        <v>211647737.72</v>
      </c>
      <c r="Y671" s="47">
        <v>0</v>
      </c>
      <c r="Z671" s="47">
        <v>0</v>
      </c>
      <c r="AA671" s="47">
        <v>0</v>
      </c>
      <c r="AB671" s="15">
        <f t="shared" si="174"/>
        <v>51142</v>
      </c>
      <c r="AC671" s="49">
        <f t="shared" si="169"/>
        <v>0.70770213868534804</v>
      </c>
      <c r="AD671" s="49">
        <f t="shared" si="170"/>
        <v>0.7075811371636106</v>
      </c>
      <c r="AE671" s="49">
        <f t="shared" si="171"/>
        <v>0.29224788480040065</v>
      </c>
      <c r="AF671" s="49">
        <f t="shared" si="172"/>
        <v>0.99982902196401124</v>
      </c>
    </row>
    <row r="672" spans="1:32" ht="108" outlineLevel="2" x14ac:dyDescent="0.35">
      <c r="A672" s="12" t="s">
        <v>145</v>
      </c>
      <c r="B672" s="12" t="s">
        <v>152</v>
      </c>
      <c r="C672" s="12" t="s">
        <v>87</v>
      </c>
      <c r="D672" s="12" t="s">
        <v>88</v>
      </c>
      <c r="E672" s="13">
        <v>203</v>
      </c>
      <c r="F672" s="12" t="s">
        <v>184</v>
      </c>
      <c r="G672" s="13">
        <v>1310</v>
      </c>
      <c r="H672" s="13">
        <v>3480</v>
      </c>
      <c r="I672" s="40" t="s">
        <v>387</v>
      </c>
      <c r="J672" s="47">
        <v>6685435108</v>
      </c>
      <c r="K672" s="47">
        <v>6876236303</v>
      </c>
      <c r="L672" s="47">
        <v>0</v>
      </c>
      <c r="M672" s="47">
        <v>0</v>
      </c>
      <c r="N672" s="47">
        <v>0</v>
      </c>
      <c r="O672" s="47">
        <v>0</v>
      </c>
      <c r="P672" s="47">
        <v>0</v>
      </c>
      <c r="Q672" s="47">
        <v>0</v>
      </c>
      <c r="R672" s="47">
        <v>0</v>
      </c>
      <c r="S672" s="47">
        <f t="shared" si="173"/>
        <v>6876236303</v>
      </c>
      <c r="T672" s="47">
        <v>0</v>
      </c>
      <c r="U672" s="47">
        <v>774042284.60000002</v>
      </c>
      <c r="V672" s="47">
        <v>0</v>
      </c>
      <c r="W672" s="47">
        <v>4463138645.75</v>
      </c>
      <c r="X672" s="47">
        <v>4463138645.75</v>
      </c>
      <c r="Y672" s="47">
        <v>0</v>
      </c>
      <c r="Z672" s="47">
        <v>1639055372.6500001</v>
      </c>
      <c r="AA672" s="47">
        <v>0</v>
      </c>
      <c r="AB672" s="15">
        <f t="shared" si="174"/>
        <v>1639055372.6499996</v>
      </c>
      <c r="AC672" s="49">
        <f t="shared" si="169"/>
        <v>0.64906708395155044</v>
      </c>
      <c r="AD672" s="49">
        <f t="shared" si="170"/>
        <v>0.64906708395155044</v>
      </c>
      <c r="AE672" s="49">
        <f t="shared" si="171"/>
        <v>0.11256772607746142</v>
      </c>
      <c r="AF672" s="49">
        <f t="shared" si="172"/>
        <v>0.7616348100290119</v>
      </c>
    </row>
    <row r="673" spans="1:32" ht="40.5" outlineLevel="2" x14ac:dyDescent="0.35">
      <c r="A673" s="12" t="s">
        <v>145</v>
      </c>
      <c r="B673" s="12" t="s">
        <v>152</v>
      </c>
      <c r="C673" s="12" t="s">
        <v>87</v>
      </c>
      <c r="D673" s="12" t="s">
        <v>88</v>
      </c>
      <c r="E673" s="13">
        <v>204</v>
      </c>
      <c r="F673" s="12" t="s">
        <v>184</v>
      </c>
      <c r="G673" s="13">
        <v>1310</v>
      </c>
      <c r="H673" s="13">
        <v>3480</v>
      </c>
      <c r="I673" s="40" t="s">
        <v>338</v>
      </c>
      <c r="J673" s="47">
        <v>1764882222</v>
      </c>
      <c r="K673" s="47">
        <v>1764882222</v>
      </c>
      <c r="L673" s="47">
        <v>0</v>
      </c>
      <c r="M673" s="47">
        <v>0</v>
      </c>
      <c r="N673" s="47">
        <v>0</v>
      </c>
      <c r="O673" s="47">
        <v>0</v>
      </c>
      <c r="P673" s="48">
        <v>278782</v>
      </c>
      <c r="Q673" s="48">
        <v>38865</v>
      </c>
      <c r="R673" s="47">
        <v>0</v>
      </c>
      <c r="S673" s="47">
        <f t="shared" si="173"/>
        <v>1765199869</v>
      </c>
      <c r="T673" s="47">
        <v>0</v>
      </c>
      <c r="U673" s="47">
        <v>808102214.97000003</v>
      </c>
      <c r="V673" s="47">
        <v>0</v>
      </c>
      <c r="W673" s="47">
        <v>956780007.02999997</v>
      </c>
      <c r="X673" s="47">
        <v>956780007.02999997</v>
      </c>
      <c r="Y673" s="47">
        <v>0</v>
      </c>
      <c r="Z673" s="47">
        <v>0</v>
      </c>
      <c r="AA673" s="47">
        <v>0</v>
      </c>
      <c r="AB673" s="15">
        <f t="shared" si="174"/>
        <v>317647</v>
      </c>
      <c r="AC673" s="49">
        <f t="shared" si="169"/>
        <v>0.54212116542584787</v>
      </c>
      <c r="AD673" s="49">
        <f t="shared" si="170"/>
        <v>0.54202361094215556</v>
      </c>
      <c r="AE673" s="49">
        <f t="shared" si="171"/>
        <v>0.45779643946370585</v>
      </c>
      <c r="AF673" s="49">
        <f t="shared" si="172"/>
        <v>0.99982005040586142</v>
      </c>
    </row>
    <row r="674" spans="1:32" ht="40.5" outlineLevel="2" x14ac:dyDescent="0.35">
      <c r="A674" s="12" t="s">
        <v>145</v>
      </c>
      <c r="B674" s="12" t="s">
        <v>152</v>
      </c>
      <c r="C674" s="12" t="s">
        <v>87</v>
      </c>
      <c r="D674" s="12" t="s">
        <v>88</v>
      </c>
      <c r="E674" s="13">
        <v>210</v>
      </c>
      <c r="F674" s="12" t="s">
        <v>184</v>
      </c>
      <c r="G674" s="13">
        <v>1310</v>
      </c>
      <c r="H674" s="13">
        <v>3480</v>
      </c>
      <c r="I674" s="40" t="s">
        <v>388</v>
      </c>
      <c r="J674" s="47">
        <v>17278606</v>
      </c>
      <c r="K674" s="47">
        <v>17278606</v>
      </c>
      <c r="L674" s="47">
        <v>0</v>
      </c>
      <c r="M674" s="47">
        <v>0</v>
      </c>
      <c r="N674" s="47">
        <v>0</v>
      </c>
      <c r="O674" s="47">
        <v>0</v>
      </c>
      <c r="P674" s="47">
        <v>0</v>
      </c>
      <c r="Q674" s="47">
        <v>0</v>
      </c>
      <c r="R674" s="47">
        <v>0</v>
      </c>
      <c r="S674" s="47">
        <f t="shared" si="173"/>
        <v>17278606</v>
      </c>
      <c r="T674" s="47">
        <v>0</v>
      </c>
      <c r="U674" s="47">
        <v>12958956</v>
      </c>
      <c r="V674" s="47">
        <v>0</v>
      </c>
      <c r="W674" s="47">
        <v>0</v>
      </c>
      <c r="X674" s="47">
        <v>0</v>
      </c>
      <c r="Y674" s="47">
        <v>0</v>
      </c>
      <c r="Z674" s="47">
        <v>4319650</v>
      </c>
      <c r="AA674" s="47">
        <v>0</v>
      </c>
      <c r="AB674" s="15">
        <f t="shared" si="174"/>
        <v>4319650</v>
      </c>
      <c r="AC674" s="49">
        <f t="shared" si="169"/>
        <v>0</v>
      </c>
      <c r="AD674" s="49">
        <f t="shared" si="170"/>
        <v>0</v>
      </c>
      <c r="AE674" s="49">
        <f t="shared" si="171"/>
        <v>0.75000008681255881</v>
      </c>
      <c r="AF674" s="49">
        <f t="shared" si="172"/>
        <v>0.75000008681255881</v>
      </c>
    </row>
    <row r="675" spans="1:32" ht="108" outlineLevel="2" x14ac:dyDescent="0.35">
      <c r="A675" s="12" t="s">
        <v>145</v>
      </c>
      <c r="B675" s="12" t="s">
        <v>152</v>
      </c>
      <c r="C675" s="12" t="s">
        <v>87</v>
      </c>
      <c r="D675" s="12" t="s">
        <v>88</v>
      </c>
      <c r="E675" s="13">
        <v>213</v>
      </c>
      <c r="F675" s="12" t="s">
        <v>184</v>
      </c>
      <c r="G675" s="13">
        <v>1310</v>
      </c>
      <c r="H675" s="13">
        <v>3480</v>
      </c>
      <c r="I675" s="40" t="s">
        <v>389</v>
      </c>
      <c r="J675" s="47">
        <v>35000000</v>
      </c>
      <c r="K675" s="47">
        <v>32713976</v>
      </c>
      <c r="L675" s="47">
        <v>0</v>
      </c>
      <c r="M675" s="47">
        <v>0</v>
      </c>
      <c r="N675" s="47">
        <v>0</v>
      </c>
      <c r="O675" s="47">
        <v>0</v>
      </c>
      <c r="P675" s="47">
        <v>0</v>
      </c>
      <c r="Q675" s="47">
        <v>0</v>
      </c>
      <c r="R675" s="47">
        <v>0</v>
      </c>
      <c r="S675" s="47">
        <f t="shared" si="173"/>
        <v>32713976</v>
      </c>
      <c r="T675" s="47">
        <v>0</v>
      </c>
      <c r="U675" s="47">
        <v>9317739.1099999994</v>
      </c>
      <c r="V675" s="47">
        <v>0</v>
      </c>
      <c r="W675" s="47">
        <v>23396236.890000001</v>
      </c>
      <c r="X675" s="47">
        <v>23396236.890000001</v>
      </c>
      <c r="Y675" s="47">
        <v>0</v>
      </c>
      <c r="Z675" s="47">
        <v>0</v>
      </c>
      <c r="AA675" s="47">
        <v>0</v>
      </c>
      <c r="AB675" s="15">
        <f t="shared" si="174"/>
        <v>0</v>
      </c>
      <c r="AC675" s="49">
        <f t="shared" si="169"/>
        <v>0.71517558397670766</v>
      </c>
      <c r="AD675" s="49">
        <f t="shared" si="170"/>
        <v>0.71517558397670766</v>
      </c>
      <c r="AE675" s="49">
        <f t="shared" si="171"/>
        <v>0.28482441602329228</v>
      </c>
      <c r="AF675" s="49">
        <f t="shared" si="172"/>
        <v>1</v>
      </c>
    </row>
    <row r="676" spans="1:32" ht="54" outlineLevel="2" x14ac:dyDescent="0.35">
      <c r="A676" s="12" t="s">
        <v>145</v>
      </c>
      <c r="B676" s="12" t="s">
        <v>152</v>
      </c>
      <c r="C676" s="12" t="s">
        <v>87</v>
      </c>
      <c r="D676" s="12" t="s">
        <v>88</v>
      </c>
      <c r="E676" s="13">
        <v>220</v>
      </c>
      <c r="F676" s="12" t="s">
        <v>184</v>
      </c>
      <c r="G676" s="13">
        <v>1310</v>
      </c>
      <c r="H676" s="13">
        <v>3480</v>
      </c>
      <c r="I676" s="40" t="s">
        <v>390</v>
      </c>
      <c r="J676" s="47">
        <v>8396528</v>
      </c>
      <c r="K676" s="47">
        <v>8396528</v>
      </c>
      <c r="L676" s="47">
        <v>0</v>
      </c>
      <c r="M676" s="47">
        <v>0</v>
      </c>
      <c r="N676" s="47">
        <v>0</v>
      </c>
      <c r="O676" s="47">
        <v>0</v>
      </c>
      <c r="P676" s="47">
        <v>0</v>
      </c>
      <c r="Q676" s="47">
        <v>0</v>
      </c>
      <c r="R676" s="47">
        <v>0</v>
      </c>
      <c r="S676" s="47">
        <f t="shared" si="173"/>
        <v>8396528</v>
      </c>
      <c r="T676" s="47">
        <v>0</v>
      </c>
      <c r="U676" s="47">
        <v>6297399</v>
      </c>
      <c r="V676" s="47">
        <v>0</v>
      </c>
      <c r="W676" s="47">
        <v>0</v>
      </c>
      <c r="X676" s="47">
        <v>0</v>
      </c>
      <c r="Y676" s="47">
        <v>0</v>
      </c>
      <c r="Z676" s="47">
        <v>2099129</v>
      </c>
      <c r="AA676" s="47">
        <v>0</v>
      </c>
      <c r="AB676" s="15">
        <f t="shared" si="174"/>
        <v>2099129</v>
      </c>
      <c r="AC676" s="49">
        <f t="shared" si="169"/>
        <v>0</v>
      </c>
      <c r="AD676" s="49">
        <f t="shared" si="170"/>
        <v>0</v>
      </c>
      <c r="AE676" s="49">
        <f t="shared" si="171"/>
        <v>0.75000035729053727</v>
      </c>
      <c r="AF676" s="49">
        <f t="shared" si="172"/>
        <v>0.75000035729053727</v>
      </c>
    </row>
    <row r="677" spans="1:32" ht="54" outlineLevel="2" x14ac:dyDescent="0.35">
      <c r="A677" s="12" t="s">
        <v>145</v>
      </c>
      <c r="B677" s="12" t="s">
        <v>152</v>
      </c>
      <c r="C677" s="12" t="s">
        <v>87</v>
      </c>
      <c r="D677" s="12" t="s">
        <v>88</v>
      </c>
      <c r="E677" s="13">
        <v>221</v>
      </c>
      <c r="F677" s="12" t="s">
        <v>184</v>
      </c>
      <c r="G677" s="13">
        <v>1310</v>
      </c>
      <c r="H677" s="13">
        <v>3480</v>
      </c>
      <c r="I677" s="40" t="s">
        <v>391</v>
      </c>
      <c r="J677" s="47">
        <v>25421749</v>
      </c>
      <c r="K677" s="47">
        <v>25421749</v>
      </c>
      <c r="L677" s="47">
        <v>0</v>
      </c>
      <c r="M677" s="47">
        <v>0</v>
      </c>
      <c r="N677" s="47">
        <v>0</v>
      </c>
      <c r="O677" s="47">
        <v>0</v>
      </c>
      <c r="P677" s="47">
        <v>0</v>
      </c>
      <c r="Q677" s="47">
        <v>0</v>
      </c>
      <c r="R677" s="47">
        <v>0</v>
      </c>
      <c r="S677" s="47">
        <f t="shared" si="173"/>
        <v>25421749</v>
      </c>
      <c r="T677" s="47">
        <v>0</v>
      </c>
      <c r="U677" s="47">
        <v>5108942.16</v>
      </c>
      <c r="V677" s="47">
        <v>0</v>
      </c>
      <c r="W677" s="47">
        <v>13957377.84</v>
      </c>
      <c r="X677" s="47">
        <v>13957377.84</v>
      </c>
      <c r="Y677" s="47">
        <v>0</v>
      </c>
      <c r="Z677" s="47">
        <v>6355429</v>
      </c>
      <c r="AA677" s="47">
        <v>0</v>
      </c>
      <c r="AB677" s="15">
        <f t="shared" si="174"/>
        <v>6355429</v>
      </c>
      <c r="AC677" s="49">
        <f t="shared" si="169"/>
        <v>0.54903294969988103</v>
      </c>
      <c r="AD677" s="49">
        <f t="shared" si="170"/>
        <v>0.54903294969988103</v>
      </c>
      <c r="AE677" s="49">
        <f t="shared" si="171"/>
        <v>0.20096737482539065</v>
      </c>
      <c r="AF677" s="49">
        <f t="shared" si="172"/>
        <v>0.75000032452527166</v>
      </c>
    </row>
    <row r="678" spans="1:32" ht="54" outlineLevel="2" x14ac:dyDescent="0.35">
      <c r="A678" s="12" t="s">
        <v>145</v>
      </c>
      <c r="B678" s="12" t="s">
        <v>152</v>
      </c>
      <c r="C678" s="12" t="s">
        <v>87</v>
      </c>
      <c r="D678" s="12" t="s">
        <v>88</v>
      </c>
      <c r="E678" s="13">
        <v>222</v>
      </c>
      <c r="F678" s="12" t="s">
        <v>184</v>
      </c>
      <c r="G678" s="13">
        <v>1310</v>
      </c>
      <c r="H678" s="13">
        <v>3480</v>
      </c>
      <c r="I678" s="40" t="s">
        <v>392</v>
      </c>
      <c r="J678" s="47">
        <v>558336</v>
      </c>
      <c r="K678" s="47">
        <v>558336</v>
      </c>
      <c r="L678" s="47">
        <v>0</v>
      </c>
      <c r="M678" s="47">
        <v>0</v>
      </c>
      <c r="N678" s="47">
        <v>0</v>
      </c>
      <c r="O678" s="47">
        <v>0</v>
      </c>
      <c r="P678" s="47">
        <v>0</v>
      </c>
      <c r="Q678" s="47">
        <v>0</v>
      </c>
      <c r="R678" s="47">
        <v>0</v>
      </c>
      <c r="S678" s="47">
        <f t="shared" si="173"/>
        <v>558336</v>
      </c>
      <c r="T678" s="47">
        <v>0</v>
      </c>
      <c r="U678" s="47">
        <v>112207.14</v>
      </c>
      <c r="V678" s="47">
        <v>0</v>
      </c>
      <c r="W678" s="47">
        <v>306544.86</v>
      </c>
      <c r="X678" s="47">
        <v>306544.86</v>
      </c>
      <c r="Y678" s="47">
        <v>0</v>
      </c>
      <c r="Z678" s="47">
        <v>139584</v>
      </c>
      <c r="AA678" s="47">
        <v>0</v>
      </c>
      <c r="AB678" s="15">
        <f t="shared" si="174"/>
        <v>139584</v>
      </c>
      <c r="AC678" s="49">
        <f t="shared" si="169"/>
        <v>0.54903294790233836</v>
      </c>
      <c r="AD678" s="49">
        <f t="shared" si="170"/>
        <v>0.54903294790233836</v>
      </c>
      <c r="AE678" s="49">
        <f t="shared" si="171"/>
        <v>0.20096705209766164</v>
      </c>
      <c r="AF678" s="49">
        <f t="shared" si="172"/>
        <v>0.75</v>
      </c>
    </row>
    <row r="679" spans="1:32" ht="54" outlineLevel="2" x14ac:dyDescent="0.35">
      <c r="A679" s="12" t="s">
        <v>145</v>
      </c>
      <c r="B679" s="12" t="s">
        <v>152</v>
      </c>
      <c r="C679" s="12" t="s">
        <v>87</v>
      </c>
      <c r="D679" s="12" t="s">
        <v>88</v>
      </c>
      <c r="E679" s="13">
        <v>226</v>
      </c>
      <c r="F679" s="12" t="s">
        <v>184</v>
      </c>
      <c r="G679" s="13">
        <v>1310</v>
      </c>
      <c r="H679" s="13">
        <v>3480</v>
      </c>
      <c r="I679" s="40" t="s">
        <v>393</v>
      </c>
      <c r="J679" s="47">
        <v>4192048</v>
      </c>
      <c r="K679" s="47">
        <v>4192048</v>
      </c>
      <c r="L679" s="47">
        <v>0</v>
      </c>
      <c r="M679" s="47">
        <v>0</v>
      </c>
      <c r="N679" s="47">
        <v>0</v>
      </c>
      <c r="O679" s="47">
        <v>0</v>
      </c>
      <c r="P679" s="47">
        <v>0</v>
      </c>
      <c r="Q679" s="47">
        <v>0</v>
      </c>
      <c r="R679" s="47">
        <v>0</v>
      </c>
      <c r="S679" s="47">
        <f t="shared" si="173"/>
        <v>4192048</v>
      </c>
      <c r="T679" s="47">
        <v>0</v>
      </c>
      <c r="U679" s="47">
        <v>2955015.32</v>
      </c>
      <c r="V679" s="47">
        <v>0</v>
      </c>
      <c r="W679" s="47">
        <v>189026.68</v>
      </c>
      <c r="X679" s="47">
        <v>189026.68</v>
      </c>
      <c r="Y679" s="47">
        <v>0</v>
      </c>
      <c r="Z679" s="47">
        <v>1048006</v>
      </c>
      <c r="AA679" s="47">
        <v>0</v>
      </c>
      <c r="AB679" s="15">
        <f t="shared" si="174"/>
        <v>1048006.0000000002</v>
      </c>
      <c r="AC679" s="49">
        <f t="shared" si="169"/>
        <v>4.5091726048938366E-2</v>
      </c>
      <c r="AD679" s="49">
        <f t="shared" si="170"/>
        <v>4.5091726048938366E-2</v>
      </c>
      <c r="AE679" s="49">
        <f t="shared" si="171"/>
        <v>0.70490970523238283</v>
      </c>
      <c r="AF679" s="49">
        <f t="shared" si="172"/>
        <v>0.75000143128132124</v>
      </c>
    </row>
    <row r="680" spans="1:32" ht="67.5" outlineLevel="2" x14ac:dyDescent="0.35">
      <c r="A680" s="12" t="s">
        <v>145</v>
      </c>
      <c r="B680" s="12" t="s">
        <v>153</v>
      </c>
      <c r="C680" s="12" t="s">
        <v>87</v>
      </c>
      <c r="D680" s="12" t="s">
        <v>88</v>
      </c>
      <c r="E680" s="13">
        <v>200</v>
      </c>
      <c r="F680" s="12" t="s">
        <v>184</v>
      </c>
      <c r="G680" s="13">
        <v>1310</v>
      </c>
      <c r="H680" s="13">
        <v>3480</v>
      </c>
      <c r="I680" s="40" t="s">
        <v>226</v>
      </c>
      <c r="J680" s="47">
        <v>69919713</v>
      </c>
      <c r="K680" s="47">
        <v>69919713</v>
      </c>
      <c r="L680" s="47">
        <v>0</v>
      </c>
      <c r="M680" s="47">
        <v>0</v>
      </c>
      <c r="N680" s="48">
        <v>-20000000</v>
      </c>
      <c r="O680" s="47">
        <v>0</v>
      </c>
      <c r="P680" s="47">
        <v>0</v>
      </c>
      <c r="Q680" s="47">
        <v>0</v>
      </c>
      <c r="R680" s="47">
        <v>0</v>
      </c>
      <c r="S680" s="47">
        <f t="shared" si="173"/>
        <v>49919713</v>
      </c>
      <c r="T680" s="47">
        <v>0</v>
      </c>
      <c r="U680" s="47">
        <v>21439841.739999998</v>
      </c>
      <c r="V680" s="47">
        <v>0</v>
      </c>
      <c r="W680" s="47">
        <v>28479871.260000002</v>
      </c>
      <c r="X680" s="47">
        <v>28479871.260000002</v>
      </c>
      <c r="Y680" s="47">
        <v>0</v>
      </c>
      <c r="Z680" s="47">
        <v>20000000</v>
      </c>
      <c r="AA680" s="47">
        <v>0</v>
      </c>
      <c r="AB680" s="15">
        <f t="shared" si="174"/>
        <v>0</v>
      </c>
      <c r="AC680" s="49">
        <f t="shared" si="169"/>
        <v>0.40732248514807262</v>
      </c>
      <c r="AD680" s="49">
        <f t="shared" si="170"/>
        <v>0.5705135215821453</v>
      </c>
      <c r="AE680" s="49">
        <f t="shared" si="171"/>
        <v>0.42948647841785464</v>
      </c>
      <c r="AF680" s="49">
        <f t="shared" si="172"/>
        <v>1</v>
      </c>
    </row>
    <row r="681" spans="1:32" ht="67.5" outlineLevel="2" x14ac:dyDescent="0.35">
      <c r="A681" s="12" t="s">
        <v>145</v>
      </c>
      <c r="B681" s="12" t="s">
        <v>153</v>
      </c>
      <c r="C681" s="12" t="s">
        <v>87</v>
      </c>
      <c r="D681" s="12" t="s">
        <v>88</v>
      </c>
      <c r="E681" s="13">
        <v>202</v>
      </c>
      <c r="F681" s="12" t="s">
        <v>184</v>
      </c>
      <c r="G681" s="13">
        <v>1310</v>
      </c>
      <c r="H681" s="13">
        <v>3480</v>
      </c>
      <c r="I681" s="40" t="s">
        <v>227</v>
      </c>
      <c r="J681" s="47">
        <v>194290633</v>
      </c>
      <c r="K681" s="47">
        <v>194290633</v>
      </c>
      <c r="L681" s="47">
        <v>0</v>
      </c>
      <c r="M681" s="47">
        <v>0</v>
      </c>
      <c r="N681" s="47">
        <v>0</v>
      </c>
      <c r="O681" s="47">
        <v>0</v>
      </c>
      <c r="P681" s="47">
        <v>0</v>
      </c>
      <c r="Q681" s="47">
        <v>0</v>
      </c>
      <c r="R681" s="47">
        <v>0</v>
      </c>
      <c r="S681" s="47">
        <f t="shared" si="173"/>
        <v>194290633</v>
      </c>
      <c r="T681" s="47">
        <v>0</v>
      </c>
      <c r="U681" s="47">
        <v>62436490.409999996</v>
      </c>
      <c r="V681" s="47">
        <v>0</v>
      </c>
      <c r="W681" s="47">
        <v>131854142.59</v>
      </c>
      <c r="X681" s="47">
        <v>131854142.59</v>
      </c>
      <c r="Y681" s="47">
        <v>0</v>
      </c>
      <c r="Z681" s="47">
        <v>0</v>
      </c>
      <c r="AA681" s="47">
        <v>0</v>
      </c>
      <c r="AB681" s="15">
        <f t="shared" si="174"/>
        <v>0</v>
      </c>
      <c r="AC681" s="49">
        <f t="shared" si="169"/>
        <v>0.67864384687037382</v>
      </c>
      <c r="AD681" s="49">
        <f t="shared" si="170"/>
        <v>0.67864384687037382</v>
      </c>
      <c r="AE681" s="49">
        <f t="shared" si="171"/>
        <v>0.32135615312962618</v>
      </c>
      <c r="AF681" s="49">
        <f t="shared" si="172"/>
        <v>1</v>
      </c>
    </row>
    <row r="682" spans="1:32" ht="108" outlineLevel="2" x14ac:dyDescent="0.35">
      <c r="A682" s="12" t="s">
        <v>145</v>
      </c>
      <c r="B682" s="12" t="s">
        <v>153</v>
      </c>
      <c r="C682" s="12" t="s">
        <v>87</v>
      </c>
      <c r="D682" s="12" t="s">
        <v>88</v>
      </c>
      <c r="E682" s="13">
        <v>203</v>
      </c>
      <c r="F682" s="12" t="s">
        <v>184</v>
      </c>
      <c r="G682" s="13">
        <v>1310</v>
      </c>
      <c r="H682" s="13">
        <v>3480</v>
      </c>
      <c r="I682" s="40" t="s">
        <v>398</v>
      </c>
      <c r="J682" s="47">
        <v>4490200966</v>
      </c>
      <c r="K682" s="47">
        <v>3879736015</v>
      </c>
      <c r="L682" s="47">
        <v>0</v>
      </c>
      <c r="M682" s="47">
        <v>0</v>
      </c>
      <c r="N682" s="47">
        <v>0</v>
      </c>
      <c r="O682" s="47">
        <v>0</v>
      </c>
      <c r="P682" s="47">
        <v>0</v>
      </c>
      <c r="Q682" s="47">
        <v>0</v>
      </c>
      <c r="R682" s="47">
        <v>0</v>
      </c>
      <c r="S682" s="47">
        <f t="shared" si="173"/>
        <v>3879736015</v>
      </c>
      <c r="T682" s="47">
        <v>0</v>
      </c>
      <c r="U682" s="47">
        <v>515856331.35000002</v>
      </c>
      <c r="V682" s="47">
        <v>0</v>
      </c>
      <c r="W682" s="47">
        <v>2494106476.0300002</v>
      </c>
      <c r="X682" s="47">
        <v>2494106476.0300002</v>
      </c>
      <c r="Y682" s="47">
        <v>0</v>
      </c>
      <c r="Z682" s="47">
        <v>869773207.62</v>
      </c>
      <c r="AA682" s="47">
        <v>0</v>
      </c>
      <c r="AB682" s="15">
        <f t="shared" si="174"/>
        <v>869773207.61999989</v>
      </c>
      <c r="AC682" s="49">
        <f t="shared" si="169"/>
        <v>0.64285468557323999</v>
      </c>
      <c r="AD682" s="49">
        <f t="shared" si="170"/>
        <v>0.64285468557323999</v>
      </c>
      <c r="AE682" s="49">
        <f t="shared" si="171"/>
        <v>0.13296170908421975</v>
      </c>
      <c r="AF682" s="49">
        <f t="shared" si="172"/>
        <v>0.77581639465745977</v>
      </c>
    </row>
    <row r="683" spans="1:32" ht="40.5" outlineLevel="2" x14ac:dyDescent="0.35">
      <c r="A683" s="12" t="s">
        <v>145</v>
      </c>
      <c r="B683" s="12" t="s">
        <v>153</v>
      </c>
      <c r="C683" s="12" t="s">
        <v>87</v>
      </c>
      <c r="D683" s="12" t="s">
        <v>88</v>
      </c>
      <c r="E683" s="13">
        <v>204</v>
      </c>
      <c r="F683" s="12" t="s">
        <v>184</v>
      </c>
      <c r="G683" s="13">
        <v>1310</v>
      </c>
      <c r="H683" s="13">
        <v>3480</v>
      </c>
      <c r="I683" s="40" t="s">
        <v>228</v>
      </c>
      <c r="J683" s="47">
        <v>1150225465</v>
      </c>
      <c r="K683" s="47">
        <v>1150225465</v>
      </c>
      <c r="L683" s="47">
        <v>0</v>
      </c>
      <c r="M683" s="47">
        <v>0</v>
      </c>
      <c r="N683" s="47">
        <v>0</v>
      </c>
      <c r="O683" s="47">
        <v>0</v>
      </c>
      <c r="P683" s="47">
        <v>0</v>
      </c>
      <c r="Q683" s="47">
        <v>0</v>
      </c>
      <c r="R683" s="47">
        <v>0</v>
      </c>
      <c r="S683" s="47">
        <f t="shared" si="173"/>
        <v>1150225465</v>
      </c>
      <c r="T683" s="47">
        <v>0</v>
      </c>
      <c r="U683" s="47">
        <v>549448313.28999996</v>
      </c>
      <c r="V683" s="47">
        <v>0</v>
      </c>
      <c r="W683" s="47">
        <v>600777151.71000004</v>
      </c>
      <c r="X683" s="47">
        <v>600777151.71000004</v>
      </c>
      <c r="Y683" s="47">
        <v>0</v>
      </c>
      <c r="Z683" s="47">
        <v>0</v>
      </c>
      <c r="AA683" s="47">
        <v>0</v>
      </c>
      <c r="AB683" s="15">
        <f t="shared" si="174"/>
        <v>0</v>
      </c>
      <c r="AC683" s="49">
        <f t="shared" si="169"/>
        <v>0.52231251175611904</v>
      </c>
      <c r="AD683" s="49">
        <f t="shared" si="170"/>
        <v>0.52231251175611904</v>
      </c>
      <c r="AE683" s="49">
        <f t="shared" si="171"/>
        <v>0.47768748824388091</v>
      </c>
      <c r="AF683" s="49">
        <f t="shared" si="172"/>
        <v>1</v>
      </c>
    </row>
    <row r="684" spans="1:32" ht="108" outlineLevel="2" x14ac:dyDescent="0.35">
      <c r="A684" s="12" t="s">
        <v>145</v>
      </c>
      <c r="B684" s="12" t="s">
        <v>153</v>
      </c>
      <c r="C684" s="12" t="s">
        <v>87</v>
      </c>
      <c r="D684" s="12" t="s">
        <v>88</v>
      </c>
      <c r="E684" s="13">
        <v>209</v>
      </c>
      <c r="F684" s="12" t="s">
        <v>184</v>
      </c>
      <c r="G684" s="13">
        <v>1310</v>
      </c>
      <c r="H684" s="13">
        <v>3480</v>
      </c>
      <c r="I684" s="40" t="s">
        <v>399</v>
      </c>
      <c r="J684" s="47">
        <v>35000000</v>
      </c>
      <c r="K684" s="47">
        <v>35000000</v>
      </c>
      <c r="L684" s="47">
        <v>0</v>
      </c>
      <c r="M684" s="47">
        <v>0</v>
      </c>
      <c r="N684" s="48">
        <v>21171550</v>
      </c>
      <c r="O684" s="47">
        <v>0</v>
      </c>
      <c r="P684" s="47">
        <v>0</v>
      </c>
      <c r="Q684" s="47">
        <v>0</v>
      </c>
      <c r="R684" s="47">
        <v>0</v>
      </c>
      <c r="S684" s="47">
        <f t="shared" si="173"/>
        <v>56171550</v>
      </c>
      <c r="T684" s="47">
        <v>0</v>
      </c>
      <c r="U684" s="47">
        <v>0</v>
      </c>
      <c r="V684" s="47">
        <v>0</v>
      </c>
      <c r="W684" s="47">
        <v>35000000</v>
      </c>
      <c r="X684" s="47">
        <v>35000000</v>
      </c>
      <c r="Y684" s="47">
        <v>0</v>
      </c>
      <c r="Z684" s="47">
        <v>0</v>
      </c>
      <c r="AA684" s="47">
        <v>0</v>
      </c>
      <c r="AB684" s="15">
        <f t="shared" si="174"/>
        <v>21171550</v>
      </c>
      <c r="AC684" s="49">
        <f t="shared" si="169"/>
        <v>1</v>
      </c>
      <c r="AD684" s="49">
        <f t="shared" si="170"/>
        <v>0.62309122678651385</v>
      </c>
      <c r="AE684" s="49">
        <f t="shared" si="171"/>
        <v>0</v>
      </c>
      <c r="AF684" s="49">
        <f t="shared" si="172"/>
        <v>0.62309122678651385</v>
      </c>
    </row>
    <row r="685" spans="1:32" ht="54" outlineLevel="2" x14ac:dyDescent="0.35">
      <c r="A685" s="12" t="s">
        <v>145</v>
      </c>
      <c r="B685" s="12" t="s">
        <v>153</v>
      </c>
      <c r="C685" s="12" t="s">
        <v>87</v>
      </c>
      <c r="D685" s="12" t="s">
        <v>88</v>
      </c>
      <c r="E685" s="13">
        <v>210</v>
      </c>
      <c r="F685" s="12" t="s">
        <v>184</v>
      </c>
      <c r="G685" s="13">
        <v>1310</v>
      </c>
      <c r="H685" s="13">
        <v>3480</v>
      </c>
      <c r="I685" s="40" t="s">
        <v>400</v>
      </c>
      <c r="J685" s="47">
        <v>25421749</v>
      </c>
      <c r="K685" s="47">
        <v>25421749</v>
      </c>
      <c r="L685" s="47">
        <v>0</v>
      </c>
      <c r="M685" s="47">
        <v>0</v>
      </c>
      <c r="N685" s="47">
        <v>0</v>
      </c>
      <c r="O685" s="47">
        <v>0</v>
      </c>
      <c r="P685" s="47">
        <v>0</v>
      </c>
      <c r="Q685" s="47">
        <v>0</v>
      </c>
      <c r="R685" s="47">
        <v>0</v>
      </c>
      <c r="S685" s="47">
        <f t="shared" si="173"/>
        <v>25421749</v>
      </c>
      <c r="T685" s="47">
        <v>0</v>
      </c>
      <c r="U685" s="47">
        <v>5108942.16</v>
      </c>
      <c r="V685" s="47">
        <v>0</v>
      </c>
      <c r="W685" s="47">
        <v>13957377.84</v>
      </c>
      <c r="X685" s="47">
        <v>13957377.84</v>
      </c>
      <c r="Y685" s="47">
        <v>0</v>
      </c>
      <c r="Z685" s="47">
        <v>6355429</v>
      </c>
      <c r="AA685" s="47">
        <v>0</v>
      </c>
      <c r="AB685" s="15">
        <f t="shared" si="174"/>
        <v>6355429</v>
      </c>
      <c r="AC685" s="49">
        <f t="shared" si="169"/>
        <v>0.54903294969988103</v>
      </c>
      <c r="AD685" s="49">
        <f t="shared" si="170"/>
        <v>0.54903294969988103</v>
      </c>
      <c r="AE685" s="49">
        <f t="shared" si="171"/>
        <v>0.20096737482539065</v>
      </c>
      <c r="AF685" s="49">
        <f t="shared" si="172"/>
        <v>0.75000032452527166</v>
      </c>
    </row>
    <row r="686" spans="1:32" ht="54" outlineLevel="2" x14ac:dyDescent="0.35">
      <c r="A686" s="12" t="s">
        <v>145</v>
      </c>
      <c r="B686" s="12" t="s">
        <v>153</v>
      </c>
      <c r="C686" s="12" t="s">
        <v>87</v>
      </c>
      <c r="D686" s="12" t="s">
        <v>88</v>
      </c>
      <c r="E686" s="13">
        <v>212</v>
      </c>
      <c r="F686" s="12" t="s">
        <v>184</v>
      </c>
      <c r="G686" s="13">
        <v>1310</v>
      </c>
      <c r="H686" s="13">
        <v>3480</v>
      </c>
      <c r="I686" s="40" t="s">
        <v>401</v>
      </c>
      <c r="J686" s="47">
        <v>558336</v>
      </c>
      <c r="K686" s="47">
        <v>558336</v>
      </c>
      <c r="L686" s="47">
        <v>0</v>
      </c>
      <c r="M686" s="47">
        <v>0</v>
      </c>
      <c r="N686" s="47">
        <v>0</v>
      </c>
      <c r="O686" s="47">
        <v>0</v>
      </c>
      <c r="P686" s="47">
        <v>0</v>
      </c>
      <c r="Q686" s="47">
        <v>0</v>
      </c>
      <c r="R686" s="47">
        <v>0</v>
      </c>
      <c r="S686" s="47">
        <f t="shared" si="173"/>
        <v>558336</v>
      </c>
      <c r="T686" s="47">
        <v>0</v>
      </c>
      <c r="U686" s="47">
        <v>112207.14</v>
      </c>
      <c r="V686" s="47">
        <v>0</v>
      </c>
      <c r="W686" s="47">
        <v>306544.86</v>
      </c>
      <c r="X686" s="47">
        <v>306544.86</v>
      </c>
      <c r="Y686" s="47">
        <v>0</v>
      </c>
      <c r="Z686" s="47">
        <v>139584</v>
      </c>
      <c r="AA686" s="47">
        <v>0</v>
      </c>
      <c r="AB686" s="15">
        <f t="shared" si="174"/>
        <v>139584</v>
      </c>
      <c r="AC686" s="49">
        <f t="shared" si="169"/>
        <v>0.54903294790233836</v>
      </c>
      <c r="AD686" s="49">
        <f t="shared" si="170"/>
        <v>0.54903294790233836</v>
      </c>
      <c r="AE686" s="49">
        <f t="shared" si="171"/>
        <v>0.20096705209766164</v>
      </c>
      <c r="AF686" s="49">
        <f t="shared" si="172"/>
        <v>0.75</v>
      </c>
    </row>
    <row r="687" spans="1:32" ht="67.5" outlineLevel="2" x14ac:dyDescent="0.35">
      <c r="A687" s="12" t="s">
        <v>145</v>
      </c>
      <c r="B687" s="12" t="s">
        <v>153</v>
      </c>
      <c r="C687" s="12" t="s">
        <v>87</v>
      </c>
      <c r="D687" s="12" t="s">
        <v>88</v>
      </c>
      <c r="E687" s="13">
        <v>226</v>
      </c>
      <c r="F687" s="12" t="s">
        <v>184</v>
      </c>
      <c r="G687" s="13">
        <v>1310</v>
      </c>
      <c r="H687" s="13">
        <v>3480</v>
      </c>
      <c r="I687" s="40" t="s">
        <v>402</v>
      </c>
      <c r="J687" s="47">
        <v>4192048</v>
      </c>
      <c r="K687" s="47">
        <v>4192048</v>
      </c>
      <c r="L687" s="47">
        <v>0</v>
      </c>
      <c r="M687" s="47">
        <v>0</v>
      </c>
      <c r="N687" s="47">
        <v>0</v>
      </c>
      <c r="O687" s="47">
        <v>0</v>
      </c>
      <c r="P687" s="47">
        <v>0</v>
      </c>
      <c r="Q687" s="47">
        <v>0</v>
      </c>
      <c r="R687" s="47">
        <v>0</v>
      </c>
      <c r="S687" s="47">
        <f t="shared" si="173"/>
        <v>4192048</v>
      </c>
      <c r="T687" s="47">
        <v>0</v>
      </c>
      <c r="U687" s="47">
        <v>3144042</v>
      </c>
      <c r="V687" s="47">
        <v>0</v>
      </c>
      <c r="W687" s="47">
        <v>0</v>
      </c>
      <c r="X687" s="47">
        <v>0</v>
      </c>
      <c r="Y687" s="47">
        <v>0</v>
      </c>
      <c r="Z687" s="47">
        <v>1048006</v>
      </c>
      <c r="AA687" s="47">
        <v>0</v>
      </c>
      <c r="AB687" s="15">
        <f t="shared" si="174"/>
        <v>1048006</v>
      </c>
      <c r="AC687" s="49">
        <f t="shared" si="169"/>
        <v>0</v>
      </c>
      <c r="AD687" s="49">
        <f t="shared" si="170"/>
        <v>0</v>
      </c>
      <c r="AE687" s="49">
        <f t="shared" si="171"/>
        <v>0.75000143128132124</v>
      </c>
      <c r="AF687" s="49">
        <f t="shared" si="172"/>
        <v>0.75000143128132124</v>
      </c>
    </row>
    <row r="688" spans="1:32" outlineLevel="1" x14ac:dyDescent="0.35">
      <c r="A688" s="34"/>
      <c r="B688" s="34"/>
      <c r="C688" s="34"/>
      <c r="D688" s="34" t="s">
        <v>653</v>
      </c>
      <c r="E688" s="33"/>
      <c r="F688" s="34"/>
      <c r="G688" s="33"/>
      <c r="H688" s="33"/>
      <c r="I688" s="51"/>
      <c r="J688" s="52">
        <f t="shared" ref="J688:AB688" si="175">SUBTOTAL(9,J564:J687)</f>
        <v>867547264304</v>
      </c>
      <c r="K688" s="52">
        <f t="shared" si="175"/>
        <v>879611667947.62</v>
      </c>
      <c r="L688" s="52">
        <f t="shared" si="175"/>
        <v>0</v>
      </c>
      <c r="M688" s="52">
        <f t="shared" si="175"/>
        <v>4785297113</v>
      </c>
      <c r="N688" s="52">
        <f t="shared" si="175"/>
        <v>-1627710184</v>
      </c>
      <c r="O688" s="52">
        <f t="shared" si="175"/>
        <v>1590580560</v>
      </c>
      <c r="P688" s="52">
        <f t="shared" si="175"/>
        <v>4241565</v>
      </c>
      <c r="Q688" s="52">
        <f t="shared" si="175"/>
        <v>-17800000</v>
      </c>
      <c r="R688" s="52">
        <f t="shared" si="175"/>
        <v>1447772491.4300003</v>
      </c>
      <c r="S688" s="52">
        <f t="shared" si="175"/>
        <v>877970399328.62</v>
      </c>
      <c r="T688" s="52">
        <f t="shared" si="175"/>
        <v>0</v>
      </c>
      <c r="U688" s="52">
        <f t="shared" si="175"/>
        <v>68099400605.95002</v>
      </c>
      <c r="V688" s="52">
        <f t="shared" si="175"/>
        <v>0</v>
      </c>
      <c r="W688" s="52">
        <f t="shared" si="175"/>
        <v>601651229097.84961</v>
      </c>
      <c r="X688" s="52">
        <f t="shared" si="175"/>
        <v>601639880507.84961</v>
      </c>
      <c r="Y688" s="52">
        <f t="shared" si="175"/>
        <v>2010729076</v>
      </c>
      <c r="Z688" s="52">
        <f t="shared" si="175"/>
        <v>209861038243.82001</v>
      </c>
      <c r="AA688" s="52">
        <f t="shared" si="175"/>
        <v>2000000000</v>
      </c>
      <c r="AB688" s="54">
        <f t="shared" si="175"/>
        <v>206219769624.82001</v>
      </c>
      <c r="AC688" s="55">
        <f t="shared" si="169"/>
        <v>0.6839964168525301</v>
      </c>
      <c r="AD688" s="55">
        <f t="shared" si="170"/>
        <v>0.68527507255134068</v>
      </c>
      <c r="AE688" s="55">
        <f t="shared" si="171"/>
        <v>7.7564574680450873E-2</v>
      </c>
      <c r="AF688" s="55">
        <f t="shared" si="172"/>
        <v>0.76283964723179154</v>
      </c>
    </row>
    <row r="689" spans="1:32" ht="67.5" outlineLevel="2" x14ac:dyDescent="0.35">
      <c r="A689" s="12" t="s">
        <v>143</v>
      </c>
      <c r="B689" s="12" t="s">
        <v>32</v>
      </c>
      <c r="C689" s="12" t="s">
        <v>87</v>
      </c>
      <c r="D689" s="12" t="s">
        <v>144</v>
      </c>
      <c r="E689" s="13"/>
      <c r="F689" s="12" t="s">
        <v>184</v>
      </c>
      <c r="G689" s="13">
        <v>1320</v>
      </c>
      <c r="H689" s="13">
        <v>3460</v>
      </c>
      <c r="I689" s="40" t="s">
        <v>331</v>
      </c>
      <c r="J689" s="47">
        <v>5103470151</v>
      </c>
      <c r="K689" s="47">
        <v>5103470151</v>
      </c>
      <c r="L689" s="47">
        <v>0</v>
      </c>
      <c r="M689" s="48">
        <v>12754750</v>
      </c>
      <c r="N689" s="47">
        <v>0</v>
      </c>
      <c r="O689" s="47">
        <v>0</v>
      </c>
      <c r="P689" s="47">
        <v>0</v>
      </c>
      <c r="Q689" s="47">
        <v>0</v>
      </c>
      <c r="R689" s="47">
        <v>0</v>
      </c>
      <c r="S689" s="47">
        <f>+K689+N689+P689+Q689</f>
        <v>5103470151</v>
      </c>
      <c r="T689" s="47">
        <v>0</v>
      </c>
      <c r="U689" s="47">
        <v>754524476</v>
      </c>
      <c r="V689" s="47">
        <v>0</v>
      </c>
      <c r="W689" s="47">
        <v>1921730800</v>
      </c>
      <c r="X689" s="47">
        <v>1921679000</v>
      </c>
      <c r="Y689" s="47">
        <v>0</v>
      </c>
      <c r="Z689" s="47">
        <v>2427214875</v>
      </c>
      <c r="AA689" s="47">
        <v>0</v>
      </c>
      <c r="AB689" s="15">
        <f t="shared" si="174"/>
        <v>2427214875</v>
      </c>
      <c r="AC689" s="49">
        <f t="shared" si="169"/>
        <v>0.3765537454203482</v>
      </c>
      <c r="AD689" s="49">
        <f t="shared" si="170"/>
        <v>0.3765537454203482</v>
      </c>
      <c r="AE689" s="49">
        <f t="shared" si="171"/>
        <v>0.14784537847295035</v>
      </c>
      <c r="AF689" s="49">
        <f t="shared" si="172"/>
        <v>0.52439912389329857</v>
      </c>
    </row>
    <row r="690" spans="1:32" outlineLevel="1" x14ac:dyDescent="0.35">
      <c r="A690" s="34"/>
      <c r="B690" s="34"/>
      <c r="C690" s="34"/>
      <c r="D690" s="34" t="s">
        <v>654</v>
      </c>
      <c r="E690" s="33"/>
      <c r="F690" s="34"/>
      <c r="G690" s="33"/>
      <c r="H690" s="33"/>
      <c r="I690" s="51"/>
      <c r="J690" s="52">
        <f t="shared" ref="J690:AB690" si="176">SUBTOTAL(9,J689:J689)</f>
        <v>5103470151</v>
      </c>
      <c r="K690" s="52">
        <f t="shared" si="176"/>
        <v>5103470151</v>
      </c>
      <c r="L690" s="52">
        <f t="shared" si="176"/>
        <v>0</v>
      </c>
      <c r="M690" s="53">
        <f t="shared" si="176"/>
        <v>12754750</v>
      </c>
      <c r="N690" s="52">
        <f t="shared" si="176"/>
        <v>0</v>
      </c>
      <c r="O690" s="52">
        <f t="shared" si="176"/>
        <v>0</v>
      </c>
      <c r="P690" s="52">
        <f t="shared" si="176"/>
        <v>0</v>
      </c>
      <c r="Q690" s="52">
        <f t="shared" si="176"/>
        <v>0</v>
      </c>
      <c r="R690" s="52">
        <f t="shared" si="176"/>
        <v>0</v>
      </c>
      <c r="S690" s="52">
        <f t="shared" si="176"/>
        <v>5103470151</v>
      </c>
      <c r="T690" s="52">
        <f t="shared" si="176"/>
        <v>0</v>
      </c>
      <c r="U690" s="52">
        <f t="shared" si="176"/>
        <v>754524476</v>
      </c>
      <c r="V690" s="52">
        <f t="shared" si="176"/>
        <v>0</v>
      </c>
      <c r="W690" s="52">
        <f t="shared" si="176"/>
        <v>1921730800</v>
      </c>
      <c r="X690" s="52">
        <f t="shared" si="176"/>
        <v>1921679000</v>
      </c>
      <c r="Y690" s="52">
        <f t="shared" si="176"/>
        <v>0</v>
      </c>
      <c r="Z690" s="52">
        <f t="shared" si="176"/>
        <v>2427214875</v>
      </c>
      <c r="AA690" s="52">
        <f t="shared" si="176"/>
        <v>0</v>
      </c>
      <c r="AB690" s="54">
        <f t="shared" si="176"/>
        <v>2427214875</v>
      </c>
      <c r="AC690" s="55">
        <f t="shared" si="169"/>
        <v>0.3765537454203482</v>
      </c>
      <c r="AD690" s="55">
        <f t="shared" si="170"/>
        <v>0.3765537454203482</v>
      </c>
      <c r="AE690" s="55">
        <f t="shared" si="171"/>
        <v>0.14784537847295035</v>
      </c>
      <c r="AF690" s="55">
        <f t="shared" si="172"/>
        <v>0.52439912389329857</v>
      </c>
    </row>
    <row r="691" spans="1:32" ht="40.5" outlineLevel="2" x14ac:dyDescent="0.35">
      <c r="A691" s="12" t="s">
        <v>126</v>
      </c>
      <c r="B691" s="12" t="s">
        <v>128</v>
      </c>
      <c r="C691" s="12" t="s">
        <v>87</v>
      </c>
      <c r="D691" s="12" t="s">
        <v>131</v>
      </c>
      <c r="E691" s="13"/>
      <c r="F691" s="12" t="s">
        <v>184</v>
      </c>
      <c r="G691" s="13">
        <v>1320</v>
      </c>
      <c r="H691" s="13">
        <v>3480</v>
      </c>
      <c r="I691" s="40" t="s">
        <v>289</v>
      </c>
      <c r="J691" s="47">
        <v>1400000</v>
      </c>
      <c r="K691" s="47">
        <v>1400000</v>
      </c>
      <c r="L691" s="47">
        <v>0</v>
      </c>
      <c r="M691" s="47">
        <v>0</v>
      </c>
      <c r="N691" s="47">
        <v>0</v>
      </c>
      <c r="O691" s="47">
        <v>0</v>
      </c>
      <c r="P691" s="47">
        <v>0</v>
      </c>
      <c r="Q691" s="47">
        <v>0</v>
      </c>
      <c r="R691" s="47">
        <v>0</v>
      </c>
      <c r="S691" s="47">
        <f>+K691+N691+P691+Q691</f>
        <v>1400000</v>
      </c>
      <c r="T691" s="47">
        <v>0</v>
      </c>
      <c r="U691" s="47">
        <v>0</v>
      </c>
      <c r="V691" s="47">
        <v>0</v>
      </c>
      <c r="W691" s="47">
        <v>0</v>
      </c>
      <c r="X691" s="47">
        <v>0</v>
      </c>
      <c r="Y691" s="47">
        <v>0</v>
      </c>
      <c r="Z691" s="47">
        <v>1400000</v>
      </c>
      <c r="AA691" s="47">
        <v>0</v>
      </c>
      <c r="AB691" s="15">
        <f t="shared" si="174"/>
        <v>1400000</v>
      </c>
      <c r="AC691" s="49">
        <f t="shared" si="169"/>
        <v>0</v>
      </c>
      <c r="AD691" s="49">
        <f t="shared" si="170"/>
        <v>0</v>
      </c>
      <c r="AE691" s="49">
        <f t="shared" si="171"/>
        <v>0</v>
      </c>
      <c r="AF691" s="49">
        <f t="shared" si="172"/>
        <v>0</v>
      </c>
    </row>
    <row r="692" spans="1:32" outlineLevel="1" x14ac:dyDescent="0.35">
      <c r="A692" s="34"/>
      <c r="B692" s="34"/>
      <c r="C692" s="34"/>
      <c r="D692" s="34" t="s">
        <v>655</v>
      </c>
      <c r="E692" s="33"/>
      <c r="F692" s="34"/>
      <c r="G692" s="33"/>
      <c r="H692" s="33"/>
      <c r="I692" s="51"/>
      <c r="J692" s="52">
        <f t="shared" ref="J692:AB692" si="177">SUBTOTAL(9,J691:J691)</f>
        <v>1400000</v>
      </c>
      <c r="K692" s="52">
        <f t="shared" si="177"/>
        <v>1400000</v>
      </c>
      <c r="L692" s="52">
        <f t="shared" si="177"/>
        <v>0</v>
      </c>
      <c r="M692" s="52">
        <f t="shared" si="177"/>
        <v>0</v>
      </c>
      <c r="N692" s="52">
        <f t="shared" si="177"/>
        <v>0</v>
      </c>
      <c r="O692" s="52">
        <f t="shared" si="177"/>
        <v>0</v>
      </c>
      <c r="P692" s="52">
        <f t="shared" si="177"/>
        <v>0</v>
      </c>
      <c r="Q692" s="52">
        <f t="shared" si="177"/>
        <v>0</v>
      </c>
      <c r="R692" s="52">
        <f t="shared" si="177"/>
        <v>0</v>
      </c>
      <c r="S692" s="52">
        <f t="shared" si="177"/>
        <v>1400000</v>
      </c>
      <c r="T692" s="52">
        <f t="shared" si="177"/>
        <v>0</v>
      </c>
      <c r="U692" s="52">
        <f t="shared" si="177"/>
        <v>0</v>
      </c>
      <c r="V692" s="52">
        <f t="shared" si="177"/>
        <v>0</v>
      </c>
      <c r="W692" s="52">
        <f t="shared" si="177"/>
        <v>0</v>
      </c>
      <c r="X692" s="52">
        <f t="shared" si="177"/>
        <v>0</v>
      </c>
      <c r="Y692" s="52">
        <f t="shared" si="177"/>
        <v>0</v>
      </c>
      <c r="Z692" s="52">
        <f t="shared" si="177"/>
        <v>1400000</v>
      </c>
      <c r="AA692" s="52">
        <f t="shared" si="177"/>
        <v>0</v>
      </c>
      <c r="AB692" s="54">
        <f t="shared" si="177"/>
        <v>1400000</v>
      </c>
      <c r="AC692" s="55">
        <f t="shared" si="169"/>
        <v>0</v>
      </c>
      <c r="AD692" s="55">
        <f t="shared" si="170"/>
        <v>0</v>
      </c>
      <c r="AE692" s="55">
        <f t="shared" si="171"/>
        <v>0</v>
      </c>
      <c r="AF692" s="55">
        <f t="shared" si="172"/>
        <v>0</v>
      </c>
    </row>
    <row r="693" spans="1:32" outlineLevel="2" x14ac:dyDescent="0.35">
      <c r="A693" s="12" t="s">
        <v>94</v>
      </c>
      <c r="B693" s="12" t="s">
        <v>32</v>
      </c>
      <c r="C693" s="12" t="s">
        <v>87</v>
      </c>
      <c r="D693" s="12" t="s">
        <v>124</v>
      </c>
      <c r="E693" s="13"/>
      <c r="F693" s="12" t="s">
        <v>184</v>
      </c>
      <c r="G693" s="13">
        <v>1320</v>
      </c>
      <c r="H693" s="13">
        <v>3480</v>
      </c>
      <c r="I693" s="40" t="s">
        <v>27</v>
      </c>
      <c r="J693" s="47">
        <v>16000000000</v>
      </c>
      <c r="K693" s="47">
        <v>16000000000</v>
      </c>
      <c r="L693" s="47">
        <v>0</v>
      </c>
      <c r="M693" s="47">
        <v>0</v>
      </c>
      <c r="N693" s="47">
        <v>0</v>
      </c>
      <c r="O693" s="47">
        <v>0</v>
      </c>
      <c r="P693" s="47">
        <v>0</v>
      </c>
      <c r="Q693" s="47">
        <v>0</v>
      </c>
      <c r="R693" s="47">
        <v>0</v>
      </c>
      <c r="S693" s="47">
        <f>+K693+N693+P693+Q693</f>
        <v>16000000000</v>
      </c>
      <c r="T693" s="47">
        <v>0</v>
      </c>
      <c r="U693" s="47">
        <v>4659129522.7600002</v>
      </c>
      <c r="V693" s="47">
        <v>0</v>
      </c>
      <c r="W693" s="47">
        <v>11340870477.24</v>
      </c>
      <c r="X693" s="47">
        <v>11340870477.24</v>
      </c>
      <c r="Y693" s="47">
        <v>0</v>
      </c>
      <c r="Z693" s="47">
        <v>0</v>
      </c>
      <c r="AA693" s="47">
        <v>0</v>
      </c>
      <c r="AB693" s="15">
        <f t="shared" si="174"/>
        <v>0</v>
      </c>
      <c r="AC693" s="49">
        <f t="shared" si="169"/>
        <v>0.70880440482749996</v>
      </c>
      <c r="AD693" s="49">
        <f t="shared" si="170"/>
        <v>0.70880440482749996</v>
      </c>
      <c r="AE693" s="49">
        <f t="shared" si="171"/>
        <v>0.29119559517249999</v>
      </c>
      <c r="AF693" s="49">
        <f t="shared" si="172"/>
        <v>1</v>
      </c>
    </row>
    <row r="694" spans="1:32" outlineLevel="1" x14ac:dyDescent="0.35">
      <c r="A694" s="34"/>
      <c r="B694" s="34"/>
      <c r="C694" s="34"/>
      <c r="D694" s="34" t="s">
        <v>656</v>
      </c>
      <c r="E694" s="33"/>
      <c r="F694" s="34"/>
      <c r="G694" s="33"/>
      <c r="H694" s="33"/>
      <c r="I694" s="51"/>
      <c r="J694" s="52">
        <f t="shared" ref="J694:AB694" si="178">SUBTOTAL(9,J693:J693)</f>
        <v>16000000000</v>
      </c>
      <c r="K694" s="52">
        <f t="shared" si="178"/>
        <v>16000000000</v>
      </c>
      <c r="L694" s="52">
        <f t="shared" si="178"/>
        <v>0</v>
      </c>
      <c r="M694" s="52">
        <f t="shared" si="178"/>
        <v>0</v>
      </c>
      <c r="N694" s="52">
        <f t="shared" si="178"/>
        <v>0</v>
      </c>
      <c r="O694" s="52">
        <f t="shared" si="178"/>
        <v>0</v>
      </c>
      <c r="P694" s="52">
        <f t="shared" si="178"/>
        <v>0</v>
      </c>
      <c r="Q694" s="52">
        <f t="shared" si="178"/>
        <v>0</v>
      </c>
      <c r="R694" s="52">
        <f t="shared" si="178"/>
        <v>0</v>
      </c>
      <c r="S694" s="52">
        <f t="shared" si="178"/>
        <v>16000000000</v>
      </c>
      <c r="T694" s="52">
        <f t="shared" si="178"/>
        <v>0</v>
      </c>
      <c r="U694" s="52">
        <f t="shared" si="178"/>
        <v>4659129522.7600002</v>
      </c>
      <c r="V694" s="52">
        <f t="shared" si="178"/>
        <v>0</v>
      </c>
      <c r="W694" s="52">
        <f t="shared" si="178"/>
        <v>11340870477.24</v>
      </c>
      <c r="X694" s="52">
        <f t="shared" si="178"/>
        <v>11340870477.24</v>
      </c>
      <c r="Y694" s="52">
        <f t="shared" si="178"/>
        <v>0</v>
      </c>
      <c r="Z694" s="52">
        <f t="shared" si="178"/>
        <v>0</v>
      </c>
      <c r="AA694" s="52">
        <f t="shared" si="178"/>
        <v>0</v>
      </c>
      <c r="AB694" s="54">
        <f t="shared" si="178"/>
        <v>0</v>
      </c>
      <c r="AC694" s="55">
        <f t="shared" si="169"/>
        <v>0.70880440482749996</v>
      </c>
      <c r="AD694" s="55">
        <f t="shared" si="170"/>
        <v>0.70880440482749996</v>
      </c>
      <c r="AE694" s="55">
        <f t="shared" si="171"/>
        <v>0.29119559517249999</v>
      </c>
      <c r="AF694" s="55">
        <f t="shared" si="172"/>
        <v>1</v>
      </c>
    </row>
    <row r="695" spans="1:32" ht="27" outlineLevel="2" x14ac:dyDescent="0.35">
      <c r="A695" s="12" t="s">
        <v>31</v>
      </c>
      <c r="B695" s="12" t="s">
        <v>32</v>
      </c>
      <c r="C695" s="12" t="s">
        <v>87</v>
      </c>
      <c r="D695" s="12" t="s">
        <v>89</v>
      </c>
      <c r="E695" s="13"/>
      <c r="F695" s="12" t="s">
        <v>184</v>
      </c>
      <c r="G695" s="13">
        <v>1320</v>
      </c>
      <c r="H695" s="13">
        <v>3480</v>
      </c>
      <c r="I695" s="40" t="s">
        <v>244</v>
      </c>
      <c r="J695" s="47">
        <v>29850299</v>
      </c>
      <c r="K695" s="47">
        <v>29850299</v>
      </c>
      <c r="L695" s="47">
        <v>0</v>
      </c>
      <c r="M695" s="47">
        <v>0</v>
      </c>
      <c r="N695" s="47">
        <v>0</v>
      </c>
      <c r="O695" s="47">
        <v>0</v>
      </c>
      <c r="P695" s="47">
        <v>0</v>
      </c>
      <c r="Q695" s="47">
        <v>0</v>
      </c>
      <c r="R695" s="47">
        <v>0</v>
      </c>
      <c r="S695" s="47">
        <f t="shared" ref="S695:S709" si="179">+K695+N695+P695+Q695</f>
        <v>29850299</v>
      </c>
      <c r="T695" s="47">
        <v>0</v>
      </c>
      <c r="U695" s="47">
        <v>0</v>
      </c>
      <c r="V695" s="47">
        <v>0</v>
      </c>
      <c r="W695" s="47">
        <v>17139558.059999999</v>
      </c>
      <c r="X695" s="47">
        <v>17139558.059999999</v>
      </c>
      <c r="Y695" s="47">
        <v>12710740.939999999</v>
      </c>
      <c r="Z695" s="47">
        <v>12710740.939999999</v>
      </c>
      <c r="AA695" s="47">
        <v>0</v>
      </c>
      <c r="AB695" s="15">
        <f t="shared" si="174"/>
        <v>12710740.940000001</v>
      </c>
      <c r="AC695" s="49">
        <f t="shared" si="169"/>
        <v>0.57418379829294164</v>
      </c>
      <c r="AD695" s="49">
        <f t="shared" si="170"/>
        <v>0.57418379829294164</v>
      </c>
      <c r="AE695" s="49">
        <f t="shared" si="171"/>
        <v>0</v>
      </c>
      <c r="AF695" s="49">
        <f t="shared" si="172"/>
        <v>0.57418379829294164</v>
      </c>
    </row>
    <row r="696" spans="1:32" ht="27" outlineLevel="2" x14ac:dyDescent="0.35">
      <c r="A696" s="12" t="s">
        <v>94</v>
      </c>
      <c r="B696" s="12" t="s">
        <v>32</v>
      </c>
      <c r="C696" s="12" t="s">
        <v>87</v>
      </c>
      <c r="D696" s="12" t="s">
        <v>89</v>
      </c>
      <c r="E696" s="13"/>
      <c r="F696" s="12" t="s">
        <v>184</v>
      </c>
      <c r="G696" s="13">
        <v>1320</v>
      </c>
      <c r="H696" s="13">
        <v>3480</v>
      </c>
      <c r="I696" s="40" t="s">
        <v>244</v>
      </c>
      <c r="J696" s="47">
        <v>39727003</v>
      </c>
      <c r="K696" s="47">
        <v>39727003</v>
      </c>
      <c r="L696" s="47">
        <v>0</v>
      </c>
      <c r="M696" s="47">
        <v>0</v>
      </c>
      <c r="N696" s="47">
        <v>0</v>
      </c>
      <c r="O696" s="47">
        <v>0</v>
      </c>
      <c r="P696" s="47">
        <v>0</v>
      </c>
      <c r="Q696" s="47">
        <v>0</v>
      </c>
      <c r="R696" s="47">
        <v>0</v>
      </c>
      <c r="S696" s="47">
        <f t="shared" si="179"/>
        <v>39727003</v>
      </c>
      <c r="T696" s="47">
        <v>0</v>
      </c>
      <c r="U696" s="47">
        <v>60133.35</v>
      </c>
      <c r="V696" s="47">
        <v>0</v>
      </c>
      <c r="W696" s="47">
        <v>27428324.850000001</v>
      </c>
      <c r="X696" s="47">
        <v>27428324.850000001</v>
      </c>
      <c r="Y696" s="47">
        <v>12238544.800000001</v>
      </c>
      <c r="Z696" s="47">
        <v>12238544.800000001</v>
      </c>
      <c r="AA696" s="47">
        <v>0</v>
      </c>
      <c r="AB696" s="15">
        <f t="shared" si="174"/>
        <v>12238544.799999997</v>
      </c>
      <c r="AC696" s="49">
        <f t="shared" si="169"/>
        <v>0.69042018724644294</v>
      </c>
      <c r="AD696" s="49">
        <f t="shared" si="170"/>
        <v>0.69042018724644294</v>
      </c>
      <c r="AE696" s="49">
        <f t="shared" si="171"/>
        <v>1.5136643959777181E-3</v>
      </c>
      <c r="AF696" s="49">
        <f t="shared" si="172"/>
        <v>0.69193385164242061</v>
      </c>
    </row>
    <row r="697" spans="1:32" ht="27" outlineLevel="2" x14ac:dyDescent="0.35">
      <c r="A697" s="12" t="s">
        <v>126</v>
      </c>
      <c r="B697" s="12" t="s">
        <v>127</v>
      </c>
      <c r="C697" s="12" t="s">
        <v>87</v>
      </c>
      <c r="D697" s="12" t="s">
        <v>89</v>
      </c>
      <c r="E697" s="13"/>
      <c r="F697" s="12" t="s">
        <v>184</v>
      </c>
      <c r="G697" s="13">
        <v>1320</v>
      </c>
      <c r="H697" s="13">
        <v>3480</v>
      </c>
      <c r="I697" s="40" t="s">
        <v>244</v>
      </c>
      <c r="J697" s="47">
        <v>334446</v>
      </c>
      <c r="K697" s="47">
        <v>1434446</v>
      </c>
      <c r="L697" s="47">
        <v>0</v>
      </c>
      <c r="M697" s="47">
        <v>0</v>
      </c>
      <c r="N697" s="47">
        <v>0</v>
      </c>
      <c r="O697" s="47">
        <v>0</v>
      </c>
      <c r="P697" s="47">
        <v>0</v>
      </c>
      <c r="Q697" s="48">
        <v>3300000</v>
      </c>
      <c r="R697" s="47">
        <v>0</v>
      </c>
      <c r="S697" s="47">
        <f t="shared" si="179"/>
        <v>4734446</v>
      </c>
      <c r="T697" s="47">
        <v>0</v>
      </c>
      <c r="U697" s="47">
        <v>0</v>
      </c>
      <c r="V697" s="47">
        <v>0</v>
      </c>
      <c r="W697" s="47">
        <v>1418977.59</v>
      </c>
      <c r="X697" s="47">
        <v>1418977.59</v>
      </c>
      <c r="Y697" s="47">
        <v>15468.41</v>
      </c>
      <c r="Z697" s="47">
        <v>15468.41</v>
      </c>
      <c r="AA697" s="47">
        <v>0</v>
      </c>
      <c r="AB697" s="15">
        <f t="shared" si="174"/>
        <v>3315468.41</v>
      </c>
      <c r="AC697" s="49">
        <f t="shared" si="169"/>
        <v>0.98921645708517436</v>
      </c>
      <c r="AD697" s="49">
        <f t="shared" si="170"/>
        <v>0.29971354409787337</v>
      </c>
      <c r="AE697" s="49">
        <f t="shared" si="171"/>
        <v>0</v>
      </c>
      <c r="AF697" s="49">
        <f t="shared" si="172"/>
        <v>0.29971354409787337</v>
      </c>
    </row>
    <row r="698" spans="1:32" ht="27" outlineLevel="2" x14ac:dyDescent="0.35">
      <c r="A698" s="12" t="s">
        <v>126</v>
      </c>
      <c r="B698" s="12" t="s">
        <v>128</v>
      </c>
      <c r="C698" s="12" t="s">
        <v>87</v>
      </c>
      <c r="D698" s="12" t="s">
        <v>89</v>
      </c>
      <c r="E698" s="13"/>
      <c r="F698" s="12" t="s">
        <v>184</v>
      </c>
      <c r="G698" s="13">
        <v>1320</v>
      </c>
      <c r="H698" s="13">
        <v>3480</v>
      </c>
      <c r="I698" s="40" t="s">
        <v>244</v>
      </c>
      <c r="J698" s="47">
        <v>34411201</v>
      </c>
      <c r="K698" s="47">
        <v>34411201</v>
      </c>
      <c r="L698" s="47">
        <v>0</v>
      </c>
      <c r="M698" s="47">
        <v>0</v>
      </c>
      <c r="N698" s="47">
        <v>0</v>
      </c>
      <c r="O698" s="47">
        <v>0</v>
      </c>
      <c r="P698" s="47">
        <v>0</v>
      </c>
      <c r="Q698" s="48">
        <v>-3300000</v>
      </c>
      <c r="R698" s="47">
        <v>0</v>
      </c>
      <c r="S698" s="47">
        <f t="shared" si="179"/>
        <v>31111201</v>
      </c>
      <c r="T698" s="47">
        <v>0</v>
      </c>
      <c r="U698" s="47">
        <v>0</v>
      </c>
      <c r="V698" s="47">
        <v>0</v>
      </c>
      <c r="W698" s="47">
        <v>11648782.060000001</v>
      </c>
      <c r="X698" s="47">
        <v>11648782.060000001</v>
      </c>
      <c r="Y698" s="47">
        <v>19462418.940000001</v>
      </c>
      <c r="Z698" s="47">
        <v>22762418.940000001</v>
      </c>
      <c r="AA698" s="47">
        <v>0</v>
      </c>
      <c r="AB698" s="15">
        <f t="shared" si="174"/>
        <v>19462418.939999998</v>
      </c>
      <c r="AC698" s="49">
        <f t="shared" si="169"/>
        <v>0.33851716073495952</v>
      </c>
      <c r="AD698" s="49">
        <f t="shared" si="170"/>
        <v>0.37442405582478155</v>
      </c>
      <c r="AE698" s="49">
        <f t="shared" si="171"/>
        <v>0</v>
      </c>
      <c r="AF698" s="49">
        <f t="shared" si="172"/>
        <v>0.37442405582478155</v>
      </c>
    </row>
    <row r="699" spans="1:32" ht="27" outlineLevel="2" x14ac:dyDescent="0.35">
      <c r="A699" s="12" t="s">
        <v>126</v>
      </c>
      <c r="B699" s="12" t="s">
        <v>134</v>
      </c>
      <c r="C699" s="12" t="s">
        <v>87</v>
      </c>
      <c r="D699" s="12" t="s">
        <v>89</v>
      </c>
      <c r="E699" s="13"/>
      <c r="F699" s="12" t="s">
        <v>184</v>
      </c>
      <c r="G699" s="13">
        <v>1320</v>
      </c>
      <c r="H699" s="13">
        <v>3480</v>
      </c>
      <c r="I699" s="40" t="s">
        <v>244</v>
      </c>
      <c r="J699" s="47">
        <v>14723621</v>
      </c>
      <c r="K699" s="47">
        <v>14723621</v>
      </c>
      <c r="L699" s="47">
        <v>0</v>
      </c>
      <c r="M699" s="47">
        <v>0</v>
      </c>
      <c r="N699" s="47">
        <v>0</v>
      </c>
      <c r="O699" s="47">
        <v>0</v>
      </c>
      <c r="P699" s="47">
        <v>0</v>
      </c>
      <c r="Q699" s="47">
        <v>0</v>
      </c>
      <c r="R699" s="47">
        <v>0</v>
      </c>
      <c r="S699" s="47">
        <f t="shared" si="179"/>
        <v>14723621</v>
      </c>
      <c r="T699" s="47">
        <v>0</v>
      </c>
      <c r="U699" s="47">
        <v>0</v>
      </c>
      <c r="V699" s="47">
        <v>0</v>
      </c>
      <c r="W699" s="47">
        <v>7906665.8399999999</v>
      </c>
      <c r="X699" s="47">
        <v>7906665.8399999999</v>
      </c>
      <c r="Y699" s="47">
        <v>6816955.1600000001</v>
      </c>
      <c r="Z699" s="47">
        <v>6816955.1600000001</v>
      </c>
      <c r="AA699" s="47">
        <v>0</v>
      </c>
      <c r="AB699" s="15">
        <f t="shared" si="174"/>
        <v>6816955.1600000001</v>
      </c>
      <c r="AC699" s="49">
        <f t="shared" si="169"/>
        <v>0.53700552601836193</v>
      </c>
      <c r="AD699" s="49">
        <f t="shared" si="170"/>
        <v>0.53700552601836193</v>
      </c>
      <c r="AE699" s="49">
        <f t="shared" si="171"/>
        <v>0</v>
      </c>
      <c r="AF699" s="49">
        <f t="shared" si="172"/>
        <v>0.53700552601836193</v>
      </c>
    </row>
    <row r="700" spans="1:32" ht="27" outlineLevel="2" x14ac:dyDescent="0.35">
      <c r="A700" s="12" t="s">
        <v>136</v>
      </c>
      <c r="B700" s="12" t="s">
        <v>32</v>
      </c>
      <c r="C700" s="12" t="s">
        <v>87</v>
      </c>
      <c r="D700" s="12" t="s">
        <v>89</v>
      </c>
      <c r="E700" s="13"/>
      <c r="F700" s="12" t="s">
        <v>184</v>
      </c>
      <c r="G700" s="13">
        <v>1320</v>
      </c>
      <c r="H700" s="13">
        <v>3480</v>
      </c>
      <c r="I700" s="40" t="s">
        <v>244</v>
      </c>
      <c r="J700" s="47">
        <v>12704965</v>
      </c>
      <c r="K700" s="47">
        <v>12704965</v>
      </c>
      <c r="L700" s="47">
        <v>0</v>
      </c>
      <c r="M700" s="47">
        <v>0</v>
      </c>
      <c r="N700" s="47">
        <v>0</v>
      </c>
      <c r="O700" s="47">
        <v>0</v>
      </c>
      <c r="P700" s="47">
        <v>0</v>
      </c>
      <c r="Q700" s="48">
        <v>3000000</v>
      </c>
      <c r="R700" s="47">
        <v>0</v>
      </c>
      <c r="S700" s="47">
        <f t="shared" si="179"/>
        <v>15704965</v>
      </c>
      <c r="T700" s="47">
        <v>0</v>
      </c>
      <c r="U700" s="47">
        <v>37628.57</v>
      </c>
      <c r="V700" s="47">
        <v>0</v>
      </c>
      <c r="W700" s="47">
        <v>8526376.6400000006</v>
      </c>
      <c r="X700" s="47">
        <v>8526376.6400000006</v>
      </c>
      <c r="Y700" s="47">
        <v>4140959.79</v>
      </c>
      <c r="Z700" s="47">
        <v>4140959.79</v>
      </c>
      <c r="AA700" s="47">
        <v>0</v>
      </c>
      <c r="AB700" s="15">
        <f t="shared" si="174"/>
        <v>7140959.7899999991</v>
      </c>
      <c r="AC700" s="49">
        <f t="shared" si="169"/>
        <v>0.67110587396344668</v>
      </c>
      <c r="AD700" s="49">
        <f t="shared" si="170"/>
        <v>0.54290962380368246</v>
      </c>
      <c r="AE700" s="49">
        <f t="shared" si="171"/>
        <v>2.395966498492674E-3</v>
      </c>
      <c r="AF700" s="49">
        <f t="shared" si="172"/>
        <v>0.54530559030217518</v>
      </c>
    </row>
    <row r="701" spans="1:32" ht="27" outlineLevel="2" x14ac:dyDescent="0.35">
      <c r="A701" s="12" t="s">
        <v>138</v>
      </c>
      <c r="B701" s="12" t="s">
        <v>32</v>
      </c>
      <c r="C701" s="12" t="s">
        <v>87</v>
      </c>
      <c r="D701" s="12" t="s">
        <v>89</v>
      </c>
      <c r="E701" s="13"/>
      <c r="F701" s="12" t="s">
        <v>184</v>
      </c>
      <c r="G701" s="13">
        <v>1320</v>
      </c>
      <c r="H701" s="13">
        <v>3480</v>
      </c>
      <c r="I701" s="40" t="s">
        <v>244</v>
      </c>
      <c r="J701" s="47">
        <v>31512388</v>
      </c>
      <c r="K701" s="47">
        <v>31512388</v>
      </c>
      <c r="L701" s="47">
        <v>0</v>
      </c>
      <c r="M701" s="47">
        <v>0</v>
      </c>
      <c r="N701" s="47">
        <v>0</v>
      </c>
      <c r="O701" s="47">
        <v>0</v>
      </c>
      <c r="P701" s="47">
        <v>0</v>
      </c>
      <c r="Q701" s="47">
        <v>0</v>
      </c>
      <c r="R701" s="47">
        <v>0</v>
      </c>
      <c r="S701" s="47">
        <f t="shared" si="179"/>
        <v>31512388</v>
      </c>
      <c r="T701" s="47">
        <v>0</v>
      </c>
      <c r="U701" s="47">
        <v>0</v>
      </c>
      <c r="V701" s="47">
        <v>0</v>
      </c>
      <c r="W701" s="47">
        <v>16067033.15</v>
      </c>
      <c r="X701" s="47">
        <v>16067033.15</v>
      </c>
      <c r="Y701" s="47">
        <v>15445354.85</v>
      </c>
      <c r="Z701" s="47">
        <v>15445354.85</v>
      </c>
      <c r="AA701" s="47">
        <v>0</v>
      </c>
      <c r="AB701" s="15">
        <f t="shared" si="174"/>
        <v>15445354.85</v>
      </c>
      <c r="AC701" s="49">
        <f t="shared" si="169"/>
        <v>0.50986403029817984</v>
      </c>
      <c r="AD701" s="49">
        <f t="shared" si="170"/>
        <v>0.50986403029817984</v>
      </c>
      <c r="AE701" s="49">
        <f t="shared" si="171"/>
        <v>0</v>
      </c>
      <c r="AF701" s="49">
        <f t="shared" si="172"/>
        <v>0.50986403029817984</v>
      </c>
    </row>
    <row r="702" spans="1:32" ht="27" outlineLevel="2" x14ac:dyDescent="0.35">
      <c r="A702" s="12" t="s">
        <v>141</v>
      </c>
      <c r="B702" s="12" t="s">
        <v>32</v>
      </c>
      <c r="C702" s="12" t="s">
        <v>87</v>
      </c>
      <c r="D702" s="12" t="s">
        <v>89</v>
      </c>
      <c r="E702" s="13"/>
      <c r="F702" s="12" t="s">
        <v>184</v>
      </c>
      <c r="G702" s="13">
        <v>1320</v>
      </c>
      <c r="H702" s="13">
        <v>3480</v>
      </c>
      <c r="I702" s="40" t="s">
        <v>244</v>
      </c>
      <c r="J702" s="47">
        <v>9139276</v>
      </c>
      <c r="K702" s="47">
        <v>9139276</v>
      </c>
      <c r="L702" s="47">
        <v>0</v>
      </c>
      <c r="M702" s="47">
        <v>0</v>
      </c>
      <c r="N702" s="47">
        <v>0</v>
      </c>
      <c r="O702" s="47">
        <v>0</v>
      </c>
      <c r="P702" s="47">
        <v>0</v>
      </c>
      <c r="Q702" s="47">
        <v>0</v>
      </c>
      <c r="R702" s="47">
        <v>0</v>
      </c>
      <c r="S702" s="47">
        <f t="shared" si="179"/>
        <v>9139276</v>
      </c>
      <c r="T702" s="47">
        <v>0</v>
      </c>
      <c r="U702" s="47">
        <v>0</v>
      </c>
      <c r="V702" s="47">
        <v>0</v>
      </c>
      <c r="W702" s="47">
        <v>1409168.73</v>
      </c>
      <c r="X702" s="47">
        <v>1409168.73</v>
      </c>
      <c r="Y702" s="47">
        <v>7730107.2699999996</v>
      </c>
      <c r="Z702" s="47">
        <v>7730107.2699999996</v>
      </c>
      <c r="AA702" s="47">
        <v>0</v>
      </c>
      <c r="AB702" s="15">
        <f t="shared" si="174"/>
        <v>7730107.2699999996</v>
      </c>
      <c r="AC702" s="49">
        <f t="shared" si="169"/>
        <v>0.15418822344352004</v>
      </c>
      <c r="AD702" s="49">
        <f t="shared" si="170"/>
        <v>0.15418822344352004</v>
      </c>
      <c r="AE702" s="49">
        <f t="shared" si="171"/>
        <v>0</v>
      </c>
      <c r="AF702" s="49">
        <f t="shared" si="172"/>
        <v>0.15418822344352004</v>
      </c>
    </row>
    <row r="703" spans="1:32" ht="27" outlineLevel="2" x14ac:dyDescent="0.35">
      <c r="A703" s="12" t="s">
        <v>142</v>
      </c>
      <c r="B703" s="12" t="s">
        <v>32</v>
      </c>
      <c r="C703" s="12" t="s">
        <v>87</v>
      </c>
      <c r="D703" s="12" t="s">
        <v>89</v>
      </c>
      <c r="E703" s="13"/>
      <c r="F703" s="12" t="s">
        <v>184</v>
      </c>
      <c r="G703" s="13">
        <v>1320</v>
      </c>
      <c r="H703" s="13">
        <v>3480</v>
      </c>
      <c r="I703" s="40" t="s">
        <v>244</v>
      </c>
      <c r="J703" s="47">
        <v>256968504</v>
      </c>
      <c r="K703" s="47">
        <v>256968504</v>
      </c>
      <c r="L703" s="47">
        <v>0</v>
      </c>
      <c r="M703" s="47">
        <v>0</v>
      </c>
      <c r="N703" s="47">
        <v>0</v>
      </c>
      <c r="O703" s="47">
        <v>0</v>
      </c>
      <c r="P703" s="47">
        <v>0</v>
      </c>
      <c r="Q703" s="48">
        <v>17800000</v>
      </c>
      <c r="R703" s="47">
        <v>0</v>
      </c>
      <c r="S703" s="47">
        <f t="shared" si="179"/>
        <v>274768504</v>
      </c>
      <c r="T703" s="47">
        <v>0</v>
      </c>
      <c r="U703" s="47">
        <v>411055.62</v>
      </c>
      <c r="V703" s="47">
        <v>0</v>
      </c>
      <c r="W703" s="47">
        <v>184414068.74000001</v>
      </c>
      <c r="X703" s="47">
        <v>184414068.74000001</v>
      </c>
      <c r="Y703" s="47">
        <v>72143379.640000001</v>
      </c>
      <c r="Z703" s="47">
        <v>72143379.640000001</v>
      </c>
      <c r="AA703" s="47">
        <v>0</v>
      </c>
      <c r="AB703" s="15">
        <f t="shared" si="174"/>
        <v>89943379.639999986</v>
      </c>
      <c r="AC703" s="49">
        <f t="shared" si="169"/>
        <v>0.71765241992458351</v>
      </c>
      <c r="AD703" s="49">
        <f t="shared" si="170"/>
        <v>0.67116159987536272</v>
      </c>
      <c r="AE703" s="49">
        <f t="shared" si="171"/>
        <v>1.496007053268376E-3</v>
      </c>
      <c r="AF703" s="49">
        <f t="shared" si="172"/>
        <v>0.67265760692863108</v>
      </c>
    </row>
    <row r="704" spans="1:32" ht="27" outlineLevel="2" x14ac:dyDescent="0.35">
      <c r="A704" s="12" t="s">
        <v>143</v>
      </c>
      <c r="B704" s="12" t="s">
        <v>32</v>
      </c>
      <c r="C704" s="12" t="s">
        <v>87</v>
      </c>
      <c r="D704" s="12" t="s">
        <v>89</v>
      </c>
      <c r="E704" s="13"/>
      <c r="F704" s="12" t="s">
        <v>184</v>
      </c>
      <c r="G704" s="13">
        <v>1320</v>
      </c>
      <c r="H704" s="13">
        <v>3460</v>
      </c>
      <c r="I704" s="40" t="s">
        <v>244</v>
      </c>
      <c r="J704" s="47">
        <v>11806397</v>
      </c>
      <c r="K704" s="47">
        <v>11806397</v>
      </c>
      <c r="L704" s="47">
        <v>0</v>
      </c>
      <c r="M704" s="47">
        <v>0</v>
      </c>
      <c r="N704" s="47">
        <v>0</v>
      </c>
      <c r="O704" s="47">
        <v>0</v>
      </c>
      <c r="P704" s="47">
        <v>0</v>
      </c>
      <c r="Q704" s="47">
        <v>0</v>
      </c>
      <c r="R704" s="47">
        <v>0</v>
      </c>
      <c r="S704" s="47">
        <f t="shared" si="179"/>
        <v>11806397</v>
      </c>
      <c r="T704" s="47">
        <v>0</v>
      </c>
      <c r="U704" s="47">
        <v>0</v>
      </c>
      <c r="V704" s="47">
        <v>0</v>
      </c>
      <c r="W704" s="47">
        <v>3645114.13</v>
      </c>
      <c r="X704" s="47">
        <v>3645114.13</v>
      </c>
      <c r="Y704" s="47">
        <v>8161282.8700000001</v>
      </c>
      <c r="Z704" s="47">
        <v>8161282.8700000001</v>
      </c>
      <c r="AA704" s="47">
        <v>0</v>
      </c>
      <c r="AB704" s="15">
        <f t="shared" si="174"/>
        <v>8161282.8700000001</v>
      </c>
      <c r="AC704" s="49">
        <f t="shared" si="169"/>
        <v>0.30874060308153284</v>
      </c>
      <c r="AD704" s="49">
        <f t="shared" si="170"/>
        <v>0.30874060308153284</v>
      </c>
      <c r="AE704" s="49">
        <f t="shared" si="171"/>
        <v>0</v>
      </c>
      <c r="AF704" s="49">
        <f t="shared" si="172"/>
        <v>0.30874060308153284</v>
      </c>
    </row>
    <row r="705" spans="1:32" ht="27" outlineLevel="2" x14ac:dyDescent="0.35">
      <c r="A705" s="12" t="s">
        <v>145</v>
      </c>
      <c r="B705" s="12" t="s">
        <v>127</v>
      </c>
      <c r="C705" s="12" t="s">
        <v>87</v>
      </c>
      <c r="D705" s="12" t="s">
        <v>89</v>
      </c>
      <c r="E705" s="13"/>
      <c r="F705" s="12" t="s">
        <v>184</v>
      </c>
      <c r="G705" s="13">
        <v>1320</v>
      </c>
      <c r="H705" s="13">
        <v>3410</v>
      </c>
      <c r="I705" s="40" t="s">
        <v>244</v>
      </c>
      <c r="J705" s="47">
        <v>5857628179</v>
      </c>
      <c r="K705" s="47">
        <v>5857628179</v>
      </c>
      <c r="L705" s="47">
        <v>0</v>
      </c>
      <c r="M705" s="47">
        <v>0</v>
      </c>
      <c r="N705" s="47">
        <v>0</v>
      </c>
      <c r="O705" s="47">
        <v>0</v>
      </c>
      <c r="P705" s="47">
        <v>0</v>
      </c>
      <c r="Q705" s="48">
        <v>1336000000</v>
      </c>
      <c r="R705" s="47">
        <v>0</v>
      </c>
      <c r="S705" s="47">
        <f t="shared" si="179"/>
        <v>7193628179</v>
      </c>
      <c r="T705" s="47">
        <v>0</v>
      </c>
      <c r="U705" s="47">
        <v>3372314.86</v>
      </c>
      <c r="V705" s="47">
        <v>0</v>
      </c>
      <c r="W705" s="47">
        <v>4246078164.02</v>
      </c>
      <c r="X705" s="47">
        <v>4246078164.02</v>
      </c>
      <c r="Y705" s="47">
        <v>1608177700.1199999</v>
      </c>
      <c r="Z705" s="47">
        <v>1608177700.1199999</v>
      </c>
      <c r="AA705" s="47">
        <v>0</v>
      </c>
      <c r="AB705" s="15">
        <f t="shared" si="174"/>
        <v>2944177700.1200004</v>
      </c>
      <c r="AC705" s="49">
        <f t="shared" si="169"/>
        <v>0.7248801109026487</v>
      </c>
      <c r="AD705" s="49">
        <f t="shared" si="170"/>
        <v>0.59025543972586247</v>
      </c>
      <c r="AE705" s="49">
        <f t="shared" si="171"/>
        <v>4.687919330949896E-4</v>
      </c>
      <c r="AF705" s="49">
        <f t="shared" si="172"/>
        <v>0.59072423165895749</v>
      </c>
    </row>
    <row r="706" spans="1:32" ht="27" outlineLevel="2" x14ac:dyDescent="0.35">
      <c r="A706" s="12" t="s">
        <v>145</v>
      </c>
      <c r="B706" s="12" t="s">
        <v>128</v>
      </c>
      <c r="C706" s="12" t="s">
        <v>87</v>
      </c>
      <c r="D706" s="12" t="s">
        <v>89</v>
      </c>
      <c r="E706" s="13"/>
      <c r="F706" s="12" t="s">
        <v>184</v>
      </c>
      <c r="G706" s="13">
        <v>1320</v>
      </c>
      <c r="H706" s="13">
        <v>3420</v>
      </c>
      <c r="I706" s="40" t="s">
        <v>244</v>
      </c>
      <c r="J706" s="47">
        <v>2834208675</v>
      </c>
      <c r="K706" s="47">
        <v>2834208675</v>
      </c>
      <c r="L706" s="47">
        <v>0</v>
      </c>
      <c r="M706" s="47">
        <v>0</v>
      </c>
      <c r="N706" s="47">
        <v>0</v>
      </c>
      <c r="O706" s="47">
        <v>0</v>
      </c>
      <c r="P706" s="47">
        <v>0</v>
      </c>
      <c r="Q706" s="48">
        <v>418000000</v>
      </c>
      <c r="R706" s="47">
        <v>0</v>
      </c>
      <c r="S706" s="47">
        <f t="shared" si="179"/>
        <v>3252208675</v>
      </c>
      <c r="T706" s="47">
        <v>0</v>
      </c>
      <c r="U706" s="47">
        <v>1956239.07</v>
      </c>
      <c r="V706" s="47">
        <v>0</v>
      </c>
      <c r="W706" s="47">
        <v>2064691569.6099999</v>
      </c>
      <c r="X706" s="47">
        <v>2064691569.6099999</v>
      </c>
      <c r="Y706" s="47">
        <v>767560866.32000005</v>
      </c>
      <c r="Z706" s="47">
        <v>767560866.32000005</v>
      </c>
      <c r="AA706" s="47">
        <v>0</v>
      </c>
      <c r="AB706" s="15">
        <f t="shared" si="174"/>
        <v>1185560866.3199999</v>
      </c>
      <c r="AC706" s="49">
        <f t="shared" si="169"/>
        <v>0.72848960904757654</v>
      </c>
      <c r="AD706" s="49">
        <f t="shared" si="170"/>
        <v>0.6348582689301141</v>
      </c>
      <c r="AE706" s="49">
        <f t="shared" si="171"/>
        <v>6.0151093164401571E-4</v>
      </c>
      <c r="AF706" s="49">
        <f t="shared" si="172"/>
        <v>0.63545977986175817</v>
      </c>
    </row>
    <row r="707" spans="1:32" ht="27" outlineLevel="2" x14ac:dyDescent="0.35">
      <c r="A707" s="12" t="s">
        <v>145</v>
      </c>
      <c r="B707" s="12" t="s">
        <v>134</v>
      </c>
      <c r="C707" s="12" t="s">
        <v>87</v>
      </c>
      <c r="D707" s="12" t="s">
        <v>89</v>
      </c>
      <c r="E707" s="13"/>
      <c r="F707" s="12" t="s">
        <v>184</v>
      </c>
      <c r="G707" s="13">
        <v>1320</v>
      </c>
      <c r="H707" s="13">
        <v>3420</v>
      </c>
      <c r="I707" s="40" t="s">
        <v>244</v>
      </c>
      <c r="J707" s="47">
        <v>1696733334</v>
      </c>
      <c r="K707" s="47">
        <v>1696733334</v>
      </c>
      <c r="L707" s="47">
        <v>0</v>
      </c>
      <c r="M707" s="47">
        <v>0</v>
      </c>
      <c r="N707" s="47">
        <v>0</v>
      </c>
      <c r="O707" s="47">
        <v>0</v>
      </c>
      <c r="P707" s="47">
        <v>0</v>
      </c>
      <c r="Q707" s="48">
        <v>337000000</v>
      </c>
      <c r="R707" s="47">
        <v>0</v>
      </c>
      <c r="S707" s="47">
        <f t="shared" si="179"/>
        <v>2033733334</v>
      </c>
      <c r="T707" s="47">
        <v>0</v>
      </c>
      <c r="U707" s="47">
        <v>2814026.85</v>
      </c>
      <c r="V707" s="47">
        <v>0</v>
      </c>
      <c r="W707" s="47">
        <v>1254573507.01</v>
      </c>
      <c r="X707" s="47">
        <v>1254573507.01</v>
      </c>
      <c r="Y707" s="47">
        <v>439345800.13999999</v>
      </c>
      <c r="Z707" s="47">
        <v>439345800.13999999</v>
      </c>
      <c r="AA707" s="47">
        <v>0</v>
      </c>
      <c r="AB707" s="15">
        <f t="shared" si="174"/>
        <v>776345800.1400001</v>
      </c>
      <c r="AC707" s="49">
        <f t="shared" si="169"/>
        <v>0.73940523349793519</v>
      </c>
      <c r="AD707" s="49">
        <f t="shared" si="170"/>
        <v>0.61688201006297716</v>
      </c>
      <c r="AE707" s="49">
        <f t="shared" si="171"/>
        <v>1.3836754322481889E-3</v>
      </c>
      <c r="AF707" s="49">
        <f t="shared" si="172"/>
        <v>0.61826568549522531</v>
      </c>
    </row>
    <row r="708" spans="1:32" ht="27" outlineLevel="2" x14ac:dyDescent="0.35">
      <c r="A708" s="12" t="s">
        <v>145</v>
      </c>
      <c r="B708" s="12" t="s">
        <v>152</v>
      </c>
      <c r="C708" s="12" t="s">
        <v>87</v>
      </c>
      <c r="D708" s="12" t="s">
        <v>89</v>
      </c>
      <c r="E708" s="13"/>
      <c r="F708" s="12" t="s">
        <v>184</v>
      </c>
      <c r="G708" s="13">
        <v>1320</v>
      </c>
      <c r="H708" s="13">
        <v>3480</v>
      </c>
      <c r="I708" s="40" t="s">
        <v>244</v>
      </c>
      <c r="J708" s="47">
        <v>1228444901</v>
      </c>
      <c r="K708" s="47">
        <v>1228444901</v>
      </c>
      <c r="L708" s="47">
        <v>0</v>
      </c>
      <c r="M708" s="47">
        <v>0</v>
      </c>
      <c r="N708" s="48">
        <v>179949999</v>
      </c>
      <c r="O708" s="47">
        <v>0</v>
      </c>
      <c r="P708" s="47">
        <v>0</v>
      </c>
      <c r="Q708" s="48">
        <v>397000000</v>
      </c>
      <c r="R708" s="47">
        <v>0</v>
      </c>
      <c r="S708" s="47">
        <f t="shared" si="179"/>
        <v>1805394900</v>
      </c>
      <c r="T708" s="47">
        <v>0</v>
      </c>
      <c r="U708" s="47">
        <v>351770.16</v>
      </c>
      <c r="V708" s="47">
        <v>0</v>
      </c>
      <c r="W708" s="47">
        <v>967674155.95000005</v>
      </c>
      <c r="X708" s="47">
        <v>967674155.95000005</v>
      </c>
      <c r="Y708" s="47">
        <v>260418974.88999999</v>
      </c>
      <c r="Z708" s="47">
        <v>260418974.88999999</v>
      </c>
      <c r="AA708" s="47">
        <v>0</v>
      </c>
      <c r="AB708" s="15">
        <f t="shared" si="174"/>
        <v>837368973.88999987</v>
      </c>
      <c r="AC708" s="49">
        <f t="shared" si="169"/>
        <v>0.78772288049897654</v>
      </c>
      <c r="AD708" s="49">
        <f t="shared" si="170"/>
        <v>0.53599030104161705</v>
      </c>
      <c r="AE708" s="49">
        <f t="shared" si="171"/>
        <v>1.9484388706315719E-4</v>
      </c>
      <c r="AF708" s="49">
        <f t="shared" si="172"/>
        <v>0.53618514492868019</v>
      </c>
    </row>
    <row r="709" spans="1:32" ht="27" outlineLevel="2" x14ac:dyDescent="0.35">
      <c r="A709" s="12" t="s">
        <v>145</v>
      </c>
      <c r="B709" s="12" t="s">
        <v>153</v>
      </c>
      <c r="C709" s="12" t="s">
        <v>87</v>
      </c>
      <c r="D709" s="12" t="s">
        <v>89</v>
      </c>
      <c r="E709" s="13"/>
      <c r="F709" s="12" t="s">
        <v>184</v>
      </c>
      <c r="G709" s="13">
        <v>1320</v>
      </c>
      <c r="H709" s="13">
        <v>3480</v>
      </c>
      <c r="I709" s="40" t="s">
        <v>244</v>
      </c>
      <c r="J709" s="47">
        <v>711176130</v>
      </c>
      <c r="K709" s="47">
        <v>832176130</v>
      </c>
      <c r="L709" s="47">
        <v>0</v>
      </c>
      <c r="M709" s="47">
        <v>0</v>
      </c>
      <c r="N709" s="47">
        <v>0</v>
      </c>
      <c r="O709" s="47">
        <v>0</v>
      </c>
      <c r="P709" s="47">
        <v>0</v>
      </c>
      <c r="Q709" s="48">
        <v>108000000</v>
      </c>
      <c r="R709" s="47">
        <v>0</v>
      </c>
      <c r="S709" s="47">
        <f t="shared" si="179"/>
        <v>940176130</v>
      </c>
      <c r="T709" s="47">
        <v>0</v>
      </c>
      <c r="U709" s="47">
        <v>996415.65</v>
      </c>
      <c r="V709" s="47">
        <v>0</v>
      </c>
      <c r="W709" s="47">
        <v>587929412.11000001</v>
      </c>
      <c r="X709" s="47">
        <v>587929412.11000001</v>
      </c>
      <c r="Y709" s="47">
        <v>243250302.24000001</v>
      </c>
      <c r="Z709" s="47">
        <v>243250302.24000001</v>
      </c>
      <c r="AA709" s="47">
        <v>0</v>
      </c>
      <c r="AB709" s="15">
        <f t="shared" si="174"/>
        <v>351250302.24000001</v>
      </c>
      <c r="AC709" s="49">
        <f t="shared" si="169"/>
        <v>0.70649636647232361</v>
      </c>
      <c r="AD709" s="49">
        <f t="shared" si="170"/>
        <v>0.62533965003982817</v>
      </c>
      <c r="AE709" s="49">
        <f t="shared" si="171"/>
        <v>1.0598180683442794E-3</v>
      </c>
      <c r="AF709" s="49">
        <f t="shared" si="172"/>
        <v>0.62639946810817249</v>
      </c>
    </row>
    <row r="710" spans="1:32" outlineLevel="1" x14ac:dyDescent="0.35">
      <c r="A710" s="34"/>
      <c r="B710" s="34"/>
      <c r="C710" s="34"/>
      <c r="D710" s="34" t="s">
        <v>657</v>
      </c>
      <c r="E710" s="33"/>
      <c r="F710" s="34"/>
      <c r="G710" s="33"/>
      <c r="H710" s="33"/>
      <c r="I710" s="51"/>
      <c r="J710" s="52">
        <f t="shared" ref="J710:AB710" si="180">SUBTOTAL(9,J695:J709)</f>
        <v>12769369319</v>
      </c>
      <c r="K710" s="52">
        <f t="shared" si="180"/>
        <v>12891469319</v>
      </c>
      <c r="L710" s="52">
        <f t="shared" si="180"/>
        <v>0</v>
      </c>
      <c r="M710" s="52">
        <f t="shared" si="180"/>
        <v>0</v>
      </c>
      <c r="N710" s="52">
        <f t="shared" si="180"/>
        <v>179949999</v>
      </c>
      <c r="O710" s="52">
        <f t="shared" si="180"/>
        <v>0</v>
      </c>
      <c r="P710" s="52">
        <f t="shared" si="180"/>
        <v>0</v>
      </c>
      <c r="Q710" s="53">
        <f t="shared" si="180"/>
        <v>2616800000</v>
      </c>
      <c r="R710" s="52">
        <f t="shared" si="180"/>
        <v>0</v>
      </c>
      <c r="S710" s="52">
        <f t="shared" si="180"/>
        <v>15688219318</v>
      </c>
      <c r="T710" s="52">
        <f t="shared" si="180"/>
        <v>0</v>
      </c>
      <c r="U710" s="52">
        <f t="shared" si="180"/>
        <v>9999584.1300000008</v>
      </c>
      <c r="V710" s="52">
        <f t="shared" si="180"/>
        <v>0</v>
      </c>
      <c r="W710" s="52">
        <f t="shared" si="180"/>
        <v>9400550878.4900017</v>
      </c>
      <c r="X710" s="52">
        <f t="shared" si="180"/>
        <v>9400550878.4900017</v>
      </c>
      <c r="Y710" s="52">
        <f t="shared" si="180"/>
        <v>3477618856.3800001</v>
      </c>
      <c r="Z710" s="52">
        <f t="shared" si="180"/>
        <v>3480918856.3800001</v>
      </c>
      <c r="AA710" s="52">
        <f t="shared" si="180"/>
        <v>0</v>
      </c>
      <c r="AB710" s="54">
        <f t="shared" si="180"/>
        <v>6277668855.3800011</v>
      </c>
      <c r="AC710" s="55">
        <f t="shared" si="169"/>
        <v>0.72920709392179728</v>
      </c>
      <c r="AD710" s="55">
        <f t="shared" si="170"/>
        <v>0.59921082743305398</v>
      </c>
      <c r="AE710" s="55">
        <f t="shared" si="171"/>
        <v>6.3739446315152549E-4</v>
      </c>
      <c r="AF710" s="55">
        <f t="shared" si="172"/>
        <v>0.59984822189620546</v>
      </c>
    </row>
    <row r="711" spans="1:32" ht="67.5" outlineLevel="2" x14ac:dyDescent="0.35">
      <c r="A711" s="12" t="s">
        <v>145</v>
      </c>
      <c r="B711" s="12" t="s">
        <v>134</v>
      </c>
      <c r="C711" s="12" t="s">
        <v>87</v>
      </c>
      <c r="D711" s="12" t="s">
        <v>148</v>
      </c>
      <c r="E711" s="13">
        <v>204</v>
      </c>
      <c r="F711" s="12" t="s">
        <v>184</v>
      </c>
      <c r="G711" s="13">
        <v>1320</v>
      </c>
      <c r="H711" s="13">
        <v>3420</v>
      </c>
      <c r="I711" s="40" t="s">
        <v>373</v>
      </c>
      <c r="J711" s="47">
        <v>6720620</v>
      </c>
      <c r="K711" s="47">
        <v>6720620</v>
      </c>
      <c r="L711" s="47">
        <v>0</v>
      </c>
      <c r="M711" s="47">
        <v>0</v>
      </c>
      <c r="N711" s="47">
        <v>0</v>
      </c>
      <c r="O711" s="47">
        <v>0</v>
      </c>
      <c r="P711" s="47">
        <v>0</v>
      </c>
      <c r="Q711" s="47">
        <v>0</v>
      </c>
      <c r="R711" s="47">
        <v>0</v>
      </c>
      <c r="S711" s="47">
        <f>+K711+N711+P711+Q711</f>
        <v>6720620</v>
      </c>
      <c r="T711" s="47">
        <v>0</v>
      </c>
      <c r="U711" s="47">
        <v>560052</v>
      </c>
      <c r="V711" s="47">
        <v>0</v>
      </c>
      <c r="W711" s="47">
        <v>4480416</v>
      </c>
      <c r="X711" s="47">
        <v>4480416</v>
      </c>
      <c r="Y711" s="47">
        <v>0</v>
      </c>
      <c r="Z711" s="47">
        <v>1680152</v>
      </c>
      <c r="AA711" s="47">
        <v>0</v>
      </c>
      <c r="AB711" s="15">
        <f t="shared" si="174"/>
        <v>1680152</v>
      </c>
      <c r="AC711" s="49">
        <f t="shared" si="169"/>
        <v>0.66666706345545501</v>
      </c>
      <c r="AD711" s="49">
        <f t="shared" si="170"/>
        <v>0.66666706345545501</v>
      </c>
      <c r="AE711" s="49">
        <f t="shared" si="171"/>
        <v>8.3333382931931876E-2</v>
      </c>
      <c r="AF711" s="49">
        <f t="shared" si="172"/>
        <v>0.75000044638738683</v>
      </c>
    </row>
    <row r="712" spans="1:32" ht="94.5" outlineLevel="2" x14ac:dyDescent="0.35">
      <c r="A712" s="12" t="s">
        <v>145</v>
      </c>
      <c r="B712" s="12" t="s">
        <v>152</v>
      </c>
      <c r="C712" s="12" t="s">
        <v>87</v>
      </c>
      <c r="D712" s="12" t="s">
        <v>148</v>
      </c>
      <c r="E712" s="13">
        <v>202</v>
      </c>
      <c r="F712" s="12" t="s">
        <v>184</v>
      </c>
      <c r="G712" s="13">
        <v>1320</v>
      </c>
      <c r="H712" s="13">
        <v>3310</v>
      </c>
      <c r="I712" s="40" t="s">
        <v>394</v>
      </c>
      <c r="J712" s="47">
        <v>173000000</v>
      </c>
      <c r="K712" s="47">
        <v>173000000</v>
      </c>
      <c r="L712" s="47">
        <v>0</v>
      </c>
      <c r="M712" s="47">
        <v>0</v>
      </c>
      <c r="N712" s="47">
        <v>0</v>
      </c>
      <c r="O712" s="47">
        <v>0</v>
      </c>
      <c r="P712" s="47">
        <v>0</v>
      </c>
      <c r="Q712" s="47">
        <v>0</v>
      </c>
      <c r="R712" s="47">
        <v>0</v>
      </c>
      <c r="S712" s="47">
        <f>+K712+N712+P712+Q712</f>
        <v>173000000</v>
      </c>
      <c r="T712" s="47">
        <v>0</v>
      </c>
      <c r="U712" s="47">
        <v>20522114.809999999</v>
      </c>
      <c r="V712" s="47">
        <v>0</v>
      </c>
      <c r="W712" s="47">
        <v>109227888.19</v>
      </c>
      <c r="X712" s="47">
        <v>109227888.19</v>
      </c>
      <c r="Y712" s="47">
        <v>0</v>
      </c>
      <c r="Z712" s="47">
        <v>43249997</v>
      </c>
      <c r="AA712" s="47">
        <v>0</v>
      </c>
      <c r="AB712" s="15">
        <f t="shared" si="174"/>
        <v>43249997</v>
      </c>
      <c r="AC712" s="49">
        <f t="shared" si="169"/>
        <v>0.63137507624277456</v>
      </c>
      <c r="AD712" s="49">
        <f t="shared" si="170"/>
        <v>0.63137507624277456</v>
      </c>
      <c r="AE712" s="49">
        <f t="shared" si="171"/>
        <v>0.11862494109826589</v>
      </c>
      <c r="AF712" s="49">
        <f t="shared" si="172"/>
        <v>0.75000001734104049</v>
      </c>
    </row>
    <row r="713" spans="1:32" outlineLevel="1" x14ac:dyDescent="0.35">
      <c r="A713" s="34"/>
      <c r="B713" s="34"/>
      <c r="C713" s="34"/>
      <c r="D713" s="34" t="s">
        <v>658</v>
      </c>
      <c r="E713" s="33"/>
      <c r="F713" s="34"/>
      <c r="G713" s="33"/>
      <c r="H713" s="33"/>
      <c r="I713" s="51"/>
      <c r="J713" s="52">
        <f t="shared" ref="J713:AB713" si="181">SUBTOTAL(9,J711:J712)</f>
        <v>179720620</v>
      </c>
      <c r="K713" s="52">
        <f t="shared" si="181"/>
        <v>179720620</v>
      </c>
      <c r="L713" s="52">
        <f t="shared" si="181"/>
        <v>0</v>
      </c>
      <c r="M713" s="52">
        <f t="shared" si="181"/>
        <v>0</v>
      </c>
      <c r="N713" s="52">
        <f t="shared" si="181"/>
        <v>0</v>
      </c>
      <c r="O713" s="52">
        <f t="shared" si="181"/>
        <v>0</v>
      </c>
      <c r="P713" s="52">
        <f t="shared" si="181"/>
        <v>0</v>
      </c>
      <c r="Q713" s="52">
        <f t="shared" si="181"/>
        <v>0</v>
      </c>
      <c r="R713" s="52">
        <f t="shared" si="181"/>
        <v>0</v>
      </c>
      <c r="S713" s="52">
        <f t="shared" si="181"/>
        <v>179720620</v>
      </c>
      <c r="T713" s="52">
        <f t="shared" si="181"/>
        <v>0</v>
      </c>
      <c r="U713" s="52">
        <f t="shared" si="181"/>
        <v>21082166.809999999</v>
      </c>
      <c r="V713" s="52">
        <f t="shared" si="181"/>
        <v>0</v>
      </c>
      <c r="W713" s="52">
        <f t="shared" si="181"/>
        <v>113708304.19</v>
      </c>
      <c r="X713" s="52">
        <f t="shared" si="181"/>
        <v>113708304.19</v>
      </c>
      <c r="Y713" s="52">
        <f t="shared" si="181"/>
        <v>0</v>
      </c>
      <c r="Z713" s="52">
        <f t="shared" si="181"/>
        <v>44930149</v>
      </c>
      <c r="AA713" s="52">
        <f t="shared" si="181"/>
        <v>0</v>
      </c>
      <c r="AB713" s="54">
        <f t="shared" si="181"/>
        <v>44930149</v>
      </c>
      <c r="AC713" s="55">
        <f t="shared" si="169"/>
        <v>0.63269481370585079</v>
      </c>
      <c r="AD713" s="55">
        <f t="shared" si="170"/>
        <v>0.63269481370585079</v>
      </c>
      <c r="AE713" s="55">
        <f t="shared" si="171"/>
        <v>0.11730521967930001</v>
      </c>
      <c r="AF713" s="55">
        <f t="shared" si="172"/>
        <v>0.75000003338515076</v>
      </c>
    </row>
    <row r="714" spans="1:32" ht="81" outlineLevel="2" x14ac:dyDescent="0.35">
      <c r="A714" s="12" t="s">
        <v>126</v>
      </c>
      <c r="B714" s="12" t="s">
        <v>128</v>
      </c>
      <c r="C714" s="12" t="s">
        <v>87</v>
      </c>
      <c r="D714" s="12" t="s">
        <v>132</v>
      </c>
      <c r="E714" s="13">
        <v>204</v>
      </c>
      <c r="F714" s="12" t="s">
        <v>184</v>
      </c>
      <c r="G714" s="13">
        <v>1320</v>
      </c>
      <c r="H714" s="13">
        <v>3480</v>
      </c>
      <c r="I714" s="40" t="s">
        <v>290</v>
      </c>
      <c r="J714" s="47">
        <v>150000000</v>
      </c>
      <c r="K714" s="47">
        <v>150000000</v>
      </c>
      <c r="L714" s="47">
        <v>0</v>
      </c>
      <c r="M714" s="47">
        <v>0</v>
      </c>
      <c r="N714" s="47">
        <v>0</v>
      </c>
      <c r="O714" s="47">
        <v>0</v>
      </c>
      <c r="P714" s="47">
        <v>0</v>
      </c>
      <c r="Q714" s="47">
        <v>0</v>
      </c>
      <c r="R714" s="47">
        <v>0</v>
      </c>
      <c r="S714" s="47">
        <f t="shared" ref="S714:S721" si="182">+K714+N714+P714+Q714</f>
        <v>150000000</v>
      </c>
      <c r="T714" s="47">
        <v>0</v>
      </c>
      <c r="U714" s="47">
        <v>0</v>
      </c>
      <c r="V714" s="47">
        <v>0</v>
      </c>
      <c r="W714" s="47">
        <v>150000000</v>
      </c>
      <c r="X714" s="47">
        <v>150000000</v>
      </c>
      <c r="Y714" s="47">
        <v>0</v>
      </c>
      <c r="Z714" s="47">
        <v>0</v>
      </c>
      <c r="AA714" s="47">
        <v>0</v>
      </c>
      <c r="AB714" s="15">
        <f t="shared" si="174"/>
        <v>0</v>
      </c>
      <c r="AC714" s="49">
        <f t="shared" si="169"/>
        <v>1</v>
      </c>
      <c r="AD714" s="49">
        <f t="shared" si="170"/>
        <v>1</v>
      </c>
      <c r="AE714" s="49">
        <f t="shared" si="171"/>
        <v>0</v>
      </c>
      <c r="AF714" s="49">
        <f t="shared" si="172"/>
        <v>1</v>
      </c>
    </row>
    <row r="715" spans="1:32" ht="162" outlineLevel="2" x14ac:dyDescent="0.35">
      <c r="A715" s="12" t="s">
        <v>126</v>
      </c>
      <c r="B715" s="12" t="s">
        <v>128</v>
      </c>
      <c r="C715" s="12" t="s">
        <v>87</v>
      </c>
      <c r="D715" s="12" t="s">
        <v>132</v>
      </c>
      <c r="E715" s="13">
        <v>235</v>
      </c>
      <c r="F715" s="12" t="s">
        <v>184</v>
      </c>
      <c r="G715" s="13">
        <v>1320</v>
      </c>
      <c r="H715" s="13">
        <v>3480</v>
      </c>
      <c r="I715" s="40" t="s">
        <v>291</v>
      </c>
      <c r="J715" s="47">
        <v>76500000</v>
      </c>
      <c r="K715" s="47">
        <v>76500000</v>
      </c>
      <c r="L715" s="47">
        <v>0</v>
      </c>
      <c r="M715" s="47">
        <v>0</v>
      </c>
      <c r="N715" s="47">
        <v>0</v>
      </c>
      <c r="O715" s="47">
        <v>0</v>
      </c>
      <c r="P715" s="47">
        <v>0</v>
      </c>
      <c r="Q715" s="47">
        <v>0</v>
      </c>
      <c r="R715" s="47">
        <v>0</v>
      </c>
      <c r="S715" s="47">
        <f t="shared" si="182"/>
        <v>76500000</v>
      </c>
      <c r="T715" s="47">
        <v>0</v>
      </c>
      <c r="U715" s="47">
        <v>25500000</v>
      </c>
      <c r="V715" s="47">
        <v>0</v>
      </c>
      <c r="W715" s="47">
        <v>51000000</v>
      </c>
      <c r="X715" s="47">
        <v>51000000</v>
      </c>
      <c r="Y715" s="47">
        <v>0</v>
      </c>
      <c r="Z715" s="47">
        <v>0</v>
      </c>
      <c r="AA715" s="47">
        <v>0</v>
      </c>
      <c r="AB715" s="15">
        <f t="shared" si="174"/>
        <v>0</v>
      </c>
      <c r="AC715" s="49">
        <f t="shared" si="169"/>
        <v>0.66666666666666663</v>
      </c>
      <c r="AD715" s="49">
        <f t="shared" si="170"/>
        <v>0.66666666666666663</v>
      </c>
      <c r="AE715" s="49">
        <f t="shared" si="171"/>
        <v>0.33333333333333331</v>
      </c>
      <c r="AF715" s="49">
        <f t="shared" si="172"/>
        <v>1</v>
      </c>
    </row>
    <row r="716" spans="1:32" ht="121.5" outlineLevel="2" x14ac:dyDescent="0.35">
      <c r="A716" s="12" t="s">
        <v>145</v>
      </c>
      <c r="B716" s="12" t="s">
        <v>128</v>
      </c>
      <c r="C716" s="12" t="s">
        <v>87</v>
      </c>
      <c r="D716" s="12" t="s">
        <v>132</v>
      </c>
      <c r="E716" s="13">
        <v>206</v>
      </c>
      <c r="F716" s="12" t="s">
        <v>184</v>
      </c>
      <c r="G716" s="13">
        <v>1320</v>
      </c>
      <c r="H716" s="13">
        <v>3420</v>
      </c>
      <c r="I716" s="40" t="s">
        <v>365</v>
      </c>
      <c r="J716" s="47">
        <v>19400316</v>
      </c>
      <c r="K716" s="47">
        <v>19400316</v>
      </c>
      <c r="L716" s="47">
        <v>0</v>
      </c>
      <c r="M716" s="47">
        <v>0</v>
      </c>
      <c r="N716" s="47">
        <v>0</v>
      </c>
      <c r="O716" s="47">
        <v>0</v>
      </c>
      <c r="P716" s="47">
        <v>0</v>
      </c>
      <c r="Q716" s="47">
        <v>0</v>
      </c>
      <c r="R716" s="47">
        <v>0</v>
      </c>
      <c r="S716" s="47">
        <f t="shared" si="182"/>
        <v>19400316</v>
      </c>
      <c r="T716" s="47">
        <v>0</v>
      </c>
      <c r="U716" s="47">
        <v>1616693</v>
      </c>
      <c r="V716" s="47">
        <v>0</v>
      </c>
      <c r="W716" s="47">
        <v>12933544</v>
      </c>
      <c r="X716" s="47">
        <v>12933544</v>
      </c>
      <c r="Y716" s="47">
        <v>0</v>
      </c>
      <c r="Z716" s="47">
        <v>4850079</v>
      </c>
      <c r="AA716" s="47">
        <v>0</v>
      </c>
      <c r="AB716" s="15">
        <f t="shared" si="174"/>
        <v>4850079</v>
      </c>
      <c r="AC716" s="49">
        <f t="shared" si="169"/>
        <v>0.66666666666666663</v>
      </c>
      <c r="AD716" s="49">
        <f t="shared" si="170"/>
        <v>0.66666666666666663</v>
      </c>
      <c r="AE716" s="49">
        <f t="shared" si="171"/>
        <v>8.3333333333333329E-2</v>
      </c>
      <c r="AF716" s="49">
        <f t="shared" si="172"/>
        <v>0.75</v>
      </c>
    </row>
    <row r="717" spans="1:32" ht="54" outlineLevel="2" x14ac:dyDescent="0.35">
      <c r="A717" s="12" t="s">
        <v>145</v>
      </c>
      <c r="B717" s="12" t="s">
        <v>128</v>
      </c>
      <c r="C717" s="12" t="s">
        <v>87</v>
      </c>
      <c r="D717" s="12" t="s">
        <v>132</v>
      </c>
      <c r="E717" s="13">
        <v>208</v>
      </c>
      <c r="F717" s="12" t="s">
        <v>184</v>
      </c>
      <c r="G717" s="13">
        <v>1320</v>
      </c>
      <c r="H717" s="13">
        <v>3420</v>
      </c>
      <c r="I717" s="40" t="s">
        <v>366</v>
      </c>
      <c r="J717" s="47">
        <v>76265249</v>
      </c>
      <c r="K717" s="47">
        <v>76265249</v>
      </c>
      <c r="L717" s="47">
        <v>0</v>
      </c>
      <c r="M717" s="47">
        <v>0</v>
      </c>
      <c r="N717" s="47">
        <v>0</v>
      </c>
      <c r="O717" s="47">
        <v>0</v>
      </c>
      <c r="P717" s="47">
        <v>0</v>
      </c>
      <c r="Q717" s="47">
        <v>0</v>
      </c>
      <c r="R717" s="47">
        <v>0</v>
      </c>
      <c r="S717" s="47">
        <f t="shared" si="182"/>
        <v>76265249</v>
      </c>
      <c r="T717" s="47">
        <v>0</v>
      </c>
      <c r="U717" s="47">
        <v>15326807.380000001</v>
      </c>
      <c r="V717" s="47">
        <v>0</v>
      </c>
      <c r="W717" s="47">
        <v>41872134.619999997</v>
      </c>
      <c r="X717" s="47">
        <v>41872134.619999997</v>
      </c>
      <c r="Y717" s="47">
        <v>0</v>
      </c>
      <c r="Z717" s="47">
        <v>19066307</v>
      </c>
      <c r="AA717" s="47">
        <v>0</v>
      </c>
      <c r="AB717" s="15">
        <f t="shared" si="174"/>
        <v>19066307</v>
      </c>
      <c r="AC717" s="49">
        <f t="shared" si="169"/>
        <v>0.54903294972524119</v>
      </c>
      <c r="AD717" s="49">
        <f t="shared" si="170"/>
        <v>0.54903294972524119</v>
      </c>
      <c r="AE717" s="49">
        <f t="shared" si="171"/>
        <v>0.20096711911345103</v>
      </c>
      <c r="AF717" s="49">
        <f t="shared" si="172"/>
        <v>0.75000006883869219</v>
      </c>
    </row>
    <row r="718" spans="1:32" ht="54" outlineLevel="2" x14ac:dyDescent="0.35">
      <c r="A718" s="12" t="s">
        <v>145</v>
      </c>
      <c r="B718" s="12" t="s">
        <v>128</v>
      </c>
      <c r="C718" s="12" t="s">
        <v>87</v>
      </c>
      <c r="D718" s="12" t="s">
        <v>132</v>
      </c>
      <c r="E718" s="13">
        <v>210</v>
      </c>
      <c r="F718" s="12" t="s">
        <v>184</v>
      </c>
      <c r="G718" s="13">
        <v>1320</v>
      </c>
      <c r="H718" s="13">
        <v>3420</v>
      </c>
      <c r="I718" s="40" t="s">
        <v>367</v>
      </c>
      <c r="J718" s="47">
        <v>1675010</v>
      </c>
      <c r="K718" s="47">
        <v>1675010</v>
      </c>
      <c r="L718" s="47">
        <v>0</v>
      </c>
      <c r="M718" s="47">
        <v>0</v>
      </c>
      <c r="N718" s="47">
        <v>0</v>
      </c>
      <c r="O718" s="47">
        <v>0</v>
      </c>
      <c r="P718" s="47">
        <v>0</v>
      </c>
      <c r="Q718" s="47">
        <v>0</v>
      </c>
      <c r="R718" s="47">
        <v>0</v>
      </c>
      <c r="S718" s="47">
        <f t="shared" si="182"/>
        <v>1675010</v>
      </c>
      <c r="T718" s="47">
        <v>0</v>
      </c>
      <c r="U718" s="47">
        <v>336629.32</v>
      </c>
      <c r="V718" s="47">
        <v>0</v>
      </c>
      <c r="W718" s="47">
        <v>919635.68</v>
      </c>
      <c r="X718" s="47">
        <v>919635.68</v>
      </c>
      <c r="Y718" s="47">
        <v>0</v>
      </c>
      <c r="Z718" s="47">
        <v>418745</v>
      </c>
      <c r="AA718" s="47">
        <v>0</v>
      </c>
      <c r="AB718" s="15">
        <f t="shared" si="174"/>
        <v>418744.99999999988</v>
      </c>
      <c r="AC718" s="49">
        <f t="shared" ref="AC718:AC774" si="183">IFERROR(W718/K718,0)</f>
        <v>0.5490329490570206</v>
      </c>
      <c r="AD718" s="49">
        <f t="shared" ref="AD718:AD774" si="184">IFERROR(W718/S718,0)</f>
        <v>0.5490329490570206</v>
      </c>
      <c r="AE718" s="49">
        <f t="shared" ref="AE718:AE774" si="185">IFERROR(((T718+U718+V718)/S718),0)</f>
        <v>0.20097152852818789</v>
      </c>
      <c r="AF718" s="49">
        <f t="shared" ref="AF718:AF774" si="186">+AD718+AE718</f>
        <v>0.7500044775852085</v>
      </c>
    </row>
    <row r="719" spans="1:32" ht="94.5" outlineLevel="2" x14ac:dyDescent="0.35">
      <c r="A719" s="12" t="s">
        <v>145</v>
      </c>
      <c r="B719" s="12" t="s">
        <v>134</v>
      </c>
      <c r="C719" s="12" t="s">
        <v>87</v>
      </c>
      <c r="D719" s="12" t="s">
        <v>132</v>
      </c>
      <c r="E719" s="13">
        <v>200</v>
      </c>
      <c r="F719" s="12" t="s">
        <v>184</v>
      </c>
      <c r="G719" s="13">
        <v>1320</v>
      </c>
      <c r="H719" s="13">
        <v>3420</v>
      </c>
      <c r="I719" s="40" t="s">
        <v>374</v>
      </c>
      <c r="J719" s="47">
        <v>19116155</v>
      </c>
      <c r="K719" s="47">
        <v>19116155</v>
      </c>
      <c r="L719" s="47">
        <v>0</v>
      </c>
      <c r="M719" s="47">
        <v>0</v>
      </c>
      <c r="N719" s="47">
        <v>0</v>
      </c>
      <c r="O719" s="47">
        <v>0</v>
      </c>
      <c r="P719" s="47">
        <v>0</v>
      </c>
      <c r="Q719" s="47">
        <v>0</v>
      </c>
      <c r="R719" s="47">
        <v>0</v>
      </c>
      <c r="S719" s="47">
        <f t="shared" si="182"/>
        <v>19116155</v>
      </c>
      <c r="T719" s="47">
        <v>0</v>
      </c>
      <c r="U719" s="47">
        <v>1593013</v>
      </c>
      <c r="V719" s="47">
        <v>0</v>
      </c>
      <c r="W719" s="47">
        <v>12744104</v>
      </c>
      <c r="X719" s="47">
        <v>12744104</v>
      </c>
      <c r="Y719" s="47">
        <v>0</v>
      </c>
      <c r="Z719" s="47">
        <v>4779038</v>
      </c>
      <c r="AA719" s="47">
        <v>0</v>
      </c>
      <c r="AB719" s="15">
        <f t="shared" si="174"/>
        <v>4779038</v>
      </c>
      <c r="AC719" s="49">
        <f t="shared" si="183"/>
        <v>0.66666670154118335</v>
      </c>
      <c r="AD719" s="49">
        <f t="shared" si="184"/>
        <v>0.66666670154118335</v>
      </c>
      <c r="AE719" s="49">
        <f t="shared" si="185"/>
        <v>8.3333337692647919E-2</v>
      </c>
      <c r="AF719" s="49">
        <f t="shared" si="186"/>
        <v>0.75000003923383129</v>
      </c>
    </row>
    <row r="720" spans="1:32" ht="54" outlineLevel="2" x14ac:dyDescent="0.35">
      <c r="A720" s="12" t="s">
        <v>145</v>
      </c>
      <c r="B720" s="12" t="s">
        <v>134</v>
      </c>
      <c r="C720" s="12" t="s">
        <v>87</v>
      </c>
      <c r="D720" s="12" t="s">
        <v>132</v>
      </c>
      <c r="E720" s="13">
        <v>202</v>
      </c>
      <c r="F720" s="12" t="s">
        <v>184</v>
      </c>
      <c r="G720" s="13">
        <v>1320</v>
      </c>
      <c r="H720" s="13">
        <v>3420</v>
      </c>
      <c r="I720" s="40" t="s">
        <v>375</v>
      </c>
      <c r="J720" s="47">
        <v>89509206</v>
      </c>
      <c r="K720" s="47">
        <v>89509206</v>
      </c>
      <c r="L720" s="47">
        <v>0</v>
      </c>
      <c r="M720" s="47">
        <v>0</v>
      </c>
      <c r="N720" s="47">
        <v>0</v>
      </c>
      <c r="O720" s="47">
        <v>0</v>
      </c>
      <c r="P720" s="47">
        <v>0</v>
      </c>
      <c r="Q720" s="47">
        <v>0</v>
      </c>
      <c r="R720" s="47">
        <v>0</v>
      </c>
      <c r="S720" s="47">
        <f t="shared" si="182"/>
        <v>89509206</v>
      </c>
      <c r="T720" s="47">
        <v>0</v>
      </c>
      <c r="U720" s="47">
        <v>6393514</v>
      </c>
      <c r="V720" s="47">
        <v>0</v>
      </c>
      <c r="W720" s="47">
        <v>57541626</v>
      </c>
      <c r="X720" s="47">
        <v>57541626</v>
      </c>
      <c r="Y720" s="47">
        <v>0</v>
      </c>
      <c r="Z720" s="47">
        <v>25574066</v>
      </c>
      <c r="AA720" s="47">
        <v>0</v>
      </c>
      <c r="AB720" s="15">
        <f t="shared" si="174"/>
        <v>25574066</v>
      </c>
      <c r="AC720" s="49">
        <f t="shared" si="183"/>
        <v>0.64285707103691658</v>
      </c>
      <c r="AD720" s="49">
        <f t="shared" si="184"/>
        <v>0.64285707103691658</v>
      </c>
      <c r="AE720" s="49">
        <f t="shared" si="185"/>
        <v>7.1428563448546284E-2</v>
      </c>
      <c r="AF720" s="49">
        <f t="shared" si="186"/>
        <v>0.71428563448546289</v>
      </c>
    </row>
    <row r="721" spans="1:32" ht="121.5" outlineLevel="2" x14ac:dyDescent="0.35">
      <c r="A721" s="12" t="s">
        <v>145</v>
      </c>
      <c r="B721" s="12" t="s">
        <v>153</v>
      </c>
      <c r="C721" s="12" t="s">
        <v>87</v>
      </c>
      <c r="D721" s="12" t="s">
        <v>132</v>
      </c>
      <c r="E721" s="13">
        <v>200</v>
      </c>
      <c r="F721" s="12" t="s">
        <v>184</v>
      </c>
      <c r="G721" s="13">
        <v>1320</v>
      </c>
      <c r="H721" s="13">
        <v>3480</v>
      </c>
      <c r="I721" s="40" t="s">
        <v>403</v>
      </c>
      <c r="J721" s="47">
        <v>14486025</v>
      </c>
      <c r="K721" s="47">
        <v>14486025</v>
      </c>
      <c r="L721" s="47">
        <v>0</v>
      </c>
      <c r="M721" s="47">
        <v>0</v>
      </c>
      <c r="N721" s="47">
        <v>0</v>
      </c>
      <c r="O721" s="47">
        <v>0</v>
      </c>
      <c r="P721" s="47">
        <v>0</v>
      </c>
      <c r="Q721" s="47">
        <v>0</v>
      </c>
      <c r="R721" s="47">
        <v>0</v>
      </c>
      <c r="S721" s="47">
        <f t="shared" si="182"/>
        <v>14486025</v>
      </c>
      <c r="T721" s="47">
        <v>0</v>
      </c>
      <c r="U721" s="47">
        <v>1207169</v>
      </c>
      <c r="V721" s="47">
        <v>0</v>
      </c>
      <c r="W721" s="47">
        <v>9657352</v>
      </c>
      <c r="X721" s="47">
        <v>9657352</v>
      </c>
      <c r="Y721" s="47">
        <v>0</v>
      </c>
      <c r="Z721" s="47">
        <v>3621504</v>
      </c>
      <c r="AA721" s="47">
        <v>0</v>
      </c>
      <c r="AB721" s="15">
        <f t="shared" si="174"/>
        <v>3621504</v>
      </c>
      <c r="AC721" s="49">
        <f t="shared" si="183"/>
        <v>0.66666680473076634</v>
      </c>
      <c r="AD721" s="49">
        <f t="shared" si="184"/>
        <v>0.66666680473076634</v>
      </c>
      <c r="AE721" s="49">
        <f t="shared" si="185"/>
        <v>8.3333350591345792E-2</v>
      </c>
      <c r="AF721" s="49">
        <f t="shared" si="186"/>
        <v>0.75000015532211217</v>
      </c>
    </row>
    <row r="722" spans="1:32" outlineLevel="1" x14ac:dyDescent="0.35">
      <c r="A722" s="34"/>
      <c r="B722" s="34"/>
      <c r="C722" s="34"/>
      <c r="D722" s="34" t="s">
        <v>659</v>
      </c>
      <c r="E722" s="33"/>
      <c r="F722" s="34"/>
      <c r="G722" s="33"/>
      <c r="H722" s="33"/>
      <c r="I722" s="51"/>
      <c r="J722" s="52">
        <f t="shared" ref="J722:AB722" si="187">SUBTOTAL(9,J714:J721)</f>
        <v>446951961</v>
      </c>
      <c r="K722" s="52">
        <f t="shared" si="187"/>
        <v>446951961</v>
      </c>
      <c r="L722" s="52">
        <f t="shared" si="187"/>
        <v>0</v>
      </c>
      <c r="M722" s="52">
        <f t="shared" si="187"/>
        <v>0</v>
      </c>
      <c r="N722" s="52">
        <f t="shared" si="187"/>
        <v>0</v>
      </c>
      <c r="O722" s="52">
        <f t="shared" si="187"/>
        <v>0</v>
      </c>
      <c r="P722" s="52">
        <f t="shared" si="187"/>
        <v>0</v>
      </c>
      <c r="Q722" s="52">
        <f t="shared" si="187"/>
        <v>0</v>
      </c>
      <c r="R722" s="52">
        <f t="shared" si="187"/>
        <v>0</v>
      </c>
      <c r="S722" s="52">
        <f t="shared" si="187"/>
        <v>446951961</v>
      </c>
      <c r="T722" s="52">
        <f t="shared" si="187"/>
        <v>0</v>
      </c>
      <c r="U722" s="52">
        <f t="shared" si="187"/>
        <v>51973825.700000003</v>
      </c>
      <c r="V722" s="52">
        <f t="shared" si="187"/>
        <v>0</v>
      </c>
      <c r="W722" s="52">
        <f t="shared" si="187"/>
        <v>336668396.30000001</v>
      </c>
      <c r="X722" s="52">
        <f t="shared" si="187"/>
        <v>336668396.30000001</v>
      </c>
      <c r="Y722" s="52">
        <f t="shared" si="187"/>
        <v>0</v>
      </c>
      <c r="Z722" s="52">
        <f t="shared" si="187"/>
        <v>58309739</v>
      </c>
      <c r="AA722" s="52">
        <f t="shared" si="187"/>
        <v>0</v>
      </c>
      <c r="AB722" s="54">
        <f t="shared" si="187"/>
        <v>58309739</v>
      </c>
      <c r="AC722" s="55">
        <f t="shared" si="183"/>
        <v>0.75325409815127764</v>
      </c>
      <c r="AD722" s="55">
        <f t="shared" si="184"/>
        <v>0.75325409815127764</v>
      </c>
      <c r="AE722" s="55">
        <f t="shared" si="185"/>
        <v>0.11628503784548784</v>
      </c>
      <c r="AF722" s="55">
        <f t="shared" si="186"/>
        <v>0.86953913599676547</v>
      </c>
    </row>
    <row r="723" spans="1:32" ht="40.5" outlineLevel="2" x14ac:dyDescent="0.35">
      <c r="A723" s="12" t="s">
        <v>31</v>
      </c>
      <c r="B723" s="12" t="s">
        <v>32</v>
      </c>
      <c r="C723" s="12" t="s">
        <v>87</v>
      </c>
      <c r="D723" s="12" t="s">
        <v>90</v>
      </c>
      <c r="E723" s="13">
        <v>202</v>
      </c>
      <c r="F723" s="12" t="s">
        <v>184</v>
      </c>
      <c r="G723" s="13">
        <v>1320</v>
      </c>
      <c r="H723" s="13">
        <v>3480</v>
      </c>
      <c r="I723" s="40" t="s">
        <v>245</v>
      </c>
      <c r="J723" s="47">
        <v>156376000</v>
      </c>
      <c r="K723" s="47">
        <v>156376000</v>
      </c>
      <c r="L723" s="47">
        <v>0</v>
      </c>
      <c r="M723" s="47">
        <v>0</v>
      </c>
      <c r="N723" s="47">
        <v>0</v>
      </c>
      <c r="O723" s="47">
        <v>0</v>
      </c>
      <c r="P723" s="47">
        <v>0</v>
      </c>
      <c r="Q723" s="47">
        <v>0</v>
      </c>
      <c r="R723" s="47">
        <v>0</v>
      </c>
      <c r="S723" s="47">
        <f t="shared" ref="S723:S731" si="188">+K723+N723+P723+Q723</f>
        <v>156376000</v>
      </c>
      <c r="T723" s="47">
        <v>0</v>
      </c>
      <c r="U723" s="47">
        <v>13031333</v>
      </c>
      <c r="V723" s="47">
        <v>0</v>
      </c>
      <c r="W723" s="47">
        <v>104250664</v>
      </c>
      <c r="X723" s="47">
        <v>104250664</v>
      </c>
      <c r="Y723" s="47">
        <v>0</v>
      </c>
      <c r="Z723" s="47">
        <v>39094003</v>
      </c>
      <c r="AA723" s="47">
        <v>0</v>
      </c>
      <c r="AB723" s="15">
        <f t="shared" si="174"/>
        <v>39094003</v>
      </c>
      <c r="AC723" s="49">
        <f t="shared" si="183"/>
        <v>0.66666664961375144</v>
      </c>
      <c r="AD723" s="49">
        <f t="shared" si="184"/>
        <v>0.66666664961375144</v>
      </c>
      <c r="AE723" s="49">
        <f t="shared" si="185"/>
        <v>8.333333120171893E-2</v>
      </c>
      <c r="AF723" s="49">
        <f t="shared" si="186"/>
        <v>0.74999998081547037</v>
      </c>
    </row>
    <row r="724" spans="1:32" ht="40.5" outlineLevel="2" x14ac:dyDescent="0.35">
      <c r="A724" s="12" t="s">
        <v>31</v>
      </c>
      <c r="B724" s="12" t="s">
        <v>32</v>
      </c>
      <c r="C724" s="12" t="s">
        <v>87</v>
      </c>
      <c r="D724" s="12" t="s">
        <v>90</v>
      </c>
      <c r="E724" s="13">
        <v>204</v>
      </c>
      <c r="F724" s="12" t="s">
        <v>184</v>
      </c>
      <c r="G724" s="13">
        <v>1320</v>
      </c>
      <c r="H724" s="13">
        <v>3480</v>
      </c>
      <c r="I724" s="40" t="s">
        <v>246</v>
      </c>
      <c r="J724" s="47">
        <v>112000000</v>
      </c>
      <c r="K724" s="47">
        <v>112000000</v>
      </c>
      <c r="L724" s="47">
        <v>0</v>
      </c>
      <c r="M724" s="47">
        <v>0</v>
      </c>
      <c r="N724" s="47">
        <v>0</v>
      </c>
      <c r="O724" s="47">
        <v>0</v>
      </c>
      <c r="P724" s="47">
        <v>0</v>
      </c>
      <c r="Q724" s="47">
        <v>0</v>
      </c>
      <c r="R724" s="47">
        <v>0</v>
      </c>
      <c r="S724" s="47">
        <f t="shared" si="188"/>
        <v>112000000</v>
      </c>
      <c r="T724" s="47">
        <v>0</v>
      </c>
      <c r="U724" s="47">
        <v>9333333</v>
      </c>
      <c r="V724" s="47">
        <v>0</v>
      </c>
      <c r="W724" s="47">
        <v>74666664</v>
      </c>
      <c r="X724" s="47">
        <v>74666664</v>
      </c>
      <c r="Y724" s="47">
        <v>0</v>
      </c>
      <c r="Z724" s="47">
        <v>28000003</v>
      </c>
      <c r="AA724" s="47">
        <v>0</v>
      </c>
      <c r="AB724" s="15">
        <f t="shared" si="174"/>
        <v>28000003</v>
      </c>
      <c r="AC724" s="49">
        <f t="shared" si="183"/>
        <v>0.66666664285714283</v>
      </c>
      <c r="AD724" s="49">
        <f t="shared" si="184"/>
        <v>0.66666664285714283</v>
      </c>
      <c r="AE724" s="49">
        <f t="shared" si="185"/>
        <v>8.3333330357142854E-2</v>
      </c>
      <c r="AF724" s="49">
        <f t="shared" si="186"/>
        <v>0.74999997321428569</v>
      </c>
    </row>
    <row r="725" spans="1:32" ht="310.5" outlineLevel="2" x14ac:dyDescent="0.35">
      <c r="A725" s="12" t="s">
        <v>145</v>
      </c>
      <c r="B725" s="12" t="s">
        <v>127</v>
      </c>
      <c r="C725" s="12" t="s">
        <v>87</v>
      </c>
      <c r="D725" s="12" t="s">
        <v>90</v>
      </c>
      <c r="E725" s="13">
        <v>200</v>
      </c>
      <c r="F725" s="12" t="s">
        <v>184</v>
      </c>
      <c r="G725" s="13">
        <v>1320</v>
      </c>
      <c r="H725" s="13">
        <v>3410</v>
      </c>
      <c r="I725" s="40" t="s">
        <v>341</v>
      </c>
      <c r="J725" s="47">
        <v>202281955</v>
      </c>
      <c r="K725" s="47">
        <v>202281955</v>
      </c>
      <c r="L725" s="47">
        <v>0</v>
      </c>
      <c r="M725" s="47">
        <v>0</v>
      </c>
      <c r="N725" s="47">
        <v>0</v>
      </c>
      <c r="O725" s="47">
        <v>0</v>
      </c>
      <c r="P725" s="47">
        <v>0</v>
      </c>
      <c r="Q725" s="47">
        <v>0</v>
      </c>
      <c r="R725" s="47">
        <v>0</v>
      </c>
      <c r="S725" s="47">
        <f t="shared" si="188"/>
        <v>202281955</v>
      </c>
      <c r="T725" s="47">
        <v>0</v>
      </c>
      <c r="U725" s="47">
        <v>16856830</v>
      </c>
      <c r="V725" s="47">
        <v>0</v>
      </c>
      <c r="W725" s="47">
        <v>134854640</v>
      </c>
      <c r="X725" s="47">
        <v>134854640</v>
      </c>
      <c r="Y725" s="47">
        <v>0</v>
      </c>
      <c r="Z725" s="47">
        <v>50570485</v>
      </c>
      <c r="AA725" s="47">
        <v>0</v>
      </c>
      <c r="AB725" s="15">
        <f t="shared" si="174"/>
        <v>50570485</v>
      </c>
      <c r="AC725" s="49">
        <f t="shared" si="183"/>
        <v>0.66666668314531563</v>
      </c>
      <c r="AD725" s="49">
        <f t="shared" si="184"/>
        <v>0.66666668314531563</v>
      </c>
      <c r="AE725" s="49">
        <f t="shared" si="185"/>
        <v>8.3333335393164454E-2</v>
      </c>
      <c r="AF725" s="49">
        <f t="shared" si="186"/>
        <v>0.75000001853848008</v>
      </c>
    </row>
    <row r="726" spans="1:32" ht="297" outlineLevel="2" x14ac:dyDescent="0.35">
      <c r="A726" s="12" t="s">
        <v>145</v>
      </c>
      <c r="B726" s="12" t="s">
        <v>128</v>
      </c>
      <c r="C726" s="12" t="s">
        <v>87</v>
      </c>
      <c r="D726" s="12" t="s">
        <v>90</v>
      </c>
      <c r="E726" s="13">
        <v>200</v>
      </c>
      <c r="F726" s="12" t="s">
        <v>184</v>
      </c>
      <c r="G726" s="13">
        <v>1320</v>
      </c>
      <c r="H726" s="13">
        <v>3420</v>
      </c>
      <c r="I726" s="40" t="s">
        <v>368</v>
      </c>
      <c r="J726" s="47">
        <v>283912817</v>
      </c>
      <c r="K726" s="47">
        <v>283912817</v>
      </c>
      <c r="L726" s="47">
        <v>0</v>
      </c>
      <c r="M726" s="47">
        <v>0</v>
      </c>
      <c r="N726" s="47">
        <v>0</v>
      </c>
      <c r="O726" s="47">
        <v>0</v>
      </c>
      <c r="P726" s="47">
        <v>0</v>
      </c>
      <c r="Q726" s="47">
        <v>0</v>
      </c>
      <c r="R726" s="47">
        <v>0</v>
      </c>
      <c r="S726" s="47">
        <f t="shared" si="188"/>
        <v>283912817</v>
      </c>
      <c r="T726" s="47">
        <v>0</v>
      </c>
      <c r="U726" s="47">
        <v>23659405</v>
      </c>
      <c r="V726" s="47">
        <v>0</v>
      </c>
      <c r="W726" s="47">
        <v>189275213</v>
      </c>
      <c r="X726" s="47">
        <v>189275213</v>
      </c>
      <c r="Y726" s="47">
        <v>0</v>
      </c>
      <c r="Z726" s="47">
        <v>70978199</v>
      </c>
      <c r="AA726" s="47">
        <v>0</v>
      </c>
      <c r="AB726" s="15">
        <f t="shared" si="174"/>
        <v>70978199</v>
      </c>
      <c r="AC726" s="49">
        <f t="shared" si="183"/>
        <v>0.66666667253701339</v>
      </c>
      <c r="AD726" s="49">
        <f t="shared" si="184"/>
        <v>0.66666667253701339</v>
      </c>
      <c r="AE726" s="49">
        <f t="shared" si="185"/>
        <v>8.3333345954578725E-2</v>
      </c>
      <c r="AF726" s="49">
        <f t="shared" si="186"/>
        <v>0.75000001849159215</v>
      </c>
    </row>
    <row r="727" spans="1:32" ht="54" outlineLevel="2" x14ac:dyDescent="0.35">
      <c r="A727" s="12" t="s">
        <v>145</v>
      </c>
      <c r="B727" s="12" t="s">
        <v>134</v>
      </c>
      <c r="C727" s="12" t="s">
        <v>87</v>
      </c>
      <c r="D727" s="12" t="s">
        <v>90</v>
      </c>
      <c r="E727" s="13">
        <v>200</v>
      </c>
      <c r="F727" s="12" t="s">
        <v>184</v>
      </c>
      <c r="G727" s="13">
        <v>1320</v>
      </c>
      <c r="H727" s="13">
        <v>3420</v>
      </c>
      <c r="I727" s="40" t="s">
        <v>376</v>
      </c>
      <c r="J727" s="47">
        <v>845494264</v>
      </c>
      <c r="K727" s="47">
        <v>845494264</v>
      </c>
      <c r="L727" s="47">
        <v>0</v>
      </c>
      <c r="M727" s="47">
        <v>0</v>
      </c>
      <c r="N727" s="47">
        <v>0</v>
      </c>
      <c r="O727" s="47">
        <v>0</v>
      </c>
      <c r="P727" s="47">
        <v>0</v>
      </c>
      <c r="Q727" s="47">
        <v>0</v>
      </c>
      <c r="R727" s="47">
        <v>0</v>
      </c>
      <c r="S727" s="47">
        <f t="shared" si="188"/>
        <v>845494264</v>
      </c>
      <c r="T727" s="47">
        <v>0</v>
      </c>
      <c r="U727" s="47">
        <v>70626287.670000002</v>
      </c>
      <c r="V727" s="47">
        <v>0</v>
      </c>
      <c r="W727" s="47">
        <v>514715892.32999998</v>
      </c>
      <c r="X727" s="47">
        <v>514715892.32999998</v>
      </c>
      <c r="Y727" s="47">
        <v>0</v>
      </c>
      <c r="Z727" s="47">
        <v>260152084</v>
      </c>
      <c r="AA727" s="47">
        <v>0</v>
      </c>
      <c r="AB727" s="15">
        <f t="shared" si="174"/>
        <v>260152084.00000006</v>
      </c>
      <c r="AC727" s="49">
        <f t="shared" si="183"/>
        <v>0.60877514401446009</v>
      </c>
      <c r="AD727" s="49">
        <f t="shared" si="184"/>
        <v>0.60877514401446009</v>
      </c>
      <c r="AE727" s="49">
        <f t="shared" si="185"/>
        <v>8.3532545017951779E-2</v>
      </c>
      <c r="AF727" s="49">
        <f t="shared" si="186"/>
        <v>0.69230768903241191</v>
      </c>
    </row>
    <row r="728" spans="1:32" ht="40.5" outlineLevel="2" x14ac:dyDescent="0.35">
      <c r="A728" s="12" t="s">
        <v>145</v>
      </c>
      <c r="B728" s="12" t="s">
        <v>134</v>
      </c>
      <c r="C728" s="12" t="s">
        <v>87</v>
      </c>
      <c r="D728" s="12" t="s">
        <v>90</v>
      </c>
      <c r="E728" s="13">
        <v>202</v>
      </c>
      <c r="F728" s="12" t="s">
        <v>184</v>
      </c>
      <c r="G728" s="13">
        <v>1320</v>
      </c>
      <c r="H728" s="13">
        <v>3420</v>
      </c>
      <c r="I728" s="40" t="s">
        <v>377</v>
      </c>
      <c r="J728" s="47">
        <v>1698769408</v>
      </c>
      <c r="K728" s="47">
        <v>1698769408</v>
      </c>
      <c r="L728" s="47">
        <v>0</v>
      </c>
      <c r="M728" s="47">
        <v>0</v>
      </c>
      <c r="N728" s="47">
        <v>0</v>
      </c>
      <c r="O728" s="47">
        <v>0</v>
      </c>
      <c r="P728" s="47">
        <v>0</v>
      </c>
      <c r="Q728" s="47">
        <v>0</v>
      </c>
      <c r="R728" s="47">
        <v>0</v>
      </c>
      <c r="S728" s="47">
        <f t="shared" si="188"/>
        <v>1698769408</v>
      </c>
      <c r="T728" s="47">
        <v>0</v>
      </c>
      <c r="U728" s="47">
        <v>168010160</v>
      </c>
      <c r="V728" s="47">
        <v>0</v>
      </c>
      <c r="W728" s="47">
        <v>1045396560</v>
      </c>
      <c r="X728" s="47">
        <v>1045396560</v>
      </c>
      <c r="Y728" s="47">
        <v>0</v>
      </c>
      <c r="Z728" s="47">
        <v>485362688</v>
      </c>
      <c r="AA728" s="47">
        <v>0</v>
      </c>
      <c r="AB728" s="15">
        <f t="shared" si="174"/>
        <v>485362688</v>
      </c>
      <c r="AC728" s="49">
        <f t="shared" si="183"/>
        <v>0.61538461610912176</v>
      </c>
      <c r="AD728" s="49">
        <f t="shared" si="184"/>
        <v>0.61538461610912176</v>
      </c>
      <c r="AE728" s="49">
        <f t="shared" si="185"/>
        <v>9.8901098176592553E-2</v>
      </c>
      <c r="AF728" s="49">
        <f t="shared" si="186"/>
        <v>0.7142857142857143</v>
      </c>
    </row>
    <row r="729" spans="1:32" ht="40.5" outlineLevel="2" x14ac:dyDescent="0.35">
      <c r="A729" s="12" t="s">
        <v>145</v>
      </c>
      <c r="B729" s="12" t="s">
        <v>134</v>
      </c>
      <c r="C729" s="12" t="s">
        <v>87</v>
      </c>
      <c r="D729" s="12" t="s">
        <v>90</v>
      </c>
      <c r="E729" s="13">
        <v>204</v>
      </c>
      <c r="F729" s="12" t="s">
        <v>184</v>
      </c>
      <c r="G729" s="13">
        <v>1320</v>
      </c>
      <c r="H729" s="13">
        <v>3420</v>
      </c>
      <c r="I729" s="40" t="s">
        <v>378</v>
      </c>
      <c r="J729" s="47">
        <v>88976124</v>
      </c>
      <c r="K729" s="47">
        <v>88976124</v>
      </c>
      <c r="L729" s="47">
        <v>0</v>
      </c>
      <c r="M729" s="47">
        <v>0</v>
      </c>
      <c r="N729" s="47">
        <v>0</v>
      </c>
      <c r="O729" s="47">
        <v>0</v>
      </c>
      <c r="P729" s="47">
        <v>0</v>
      </c>
      <c r="Q729" s="47">
        <v>0</v>
      </c>
      <c r="R729" s="47">
        <v>0</v>
      </c>
      <c r="S729" s="47">
        <f t="shared" si="188"/>
        <v>88976124</v>
      </c>
      <c r="T729" s="47">
        <v>0</v>
      </c>
      <c r="U729" s="47">
        <v>17881269.18</v>
      </c>
      <c r="V729" s="47">
        <v>0</v>
      </c>
      <c r="W729" s="47">
        <v>48850823.82</v>
      </c>
      <c r="X729" s="47">
        <v>48850823.82</v>
      </c>
      <c r="Y729" s="47">
        <v>0</v>
      </c>
      <c r="Z729" s="47">
        <v>22244031</v>
      </c>
      <c r="AA729" s="47">
        <v>0</v>
      </c>
      <c r="AB729" s="15">
        <f t="shared" si="174"/>
        <v>22244030.999999993</v>
      </c>
      <c r="AC729" s="49">
        <f t="shared" si="183"/>
        <v>0.54903294978324746</v>
      </c>
      <c r="AD729" s="49">
        <f t="shared" si="184"/>
        <v>0.54903294978324746</v>
      </c>
      <c r="AE729" s="49">
        <f t="shared" si="185"/>
        <v>0.20096705021675251</v>
      </c>
      <c r="AF729" s="49">
        <f t="shared" si="186"/>
        <v>0.75</v>
      </c>
    </row>
    <row r="730" spans="1:32" ht="40.5" outlineLevel="2" x14ac:dyDescent="0.35">
      <c r="A730" s="12" t="s">
        <v>145</v>
      </c>
      <c r="B730" s="12" t="s">
        <v>134</v>
      </c>
      <c r="C730" s="12" t="s">
        <v>87</v>
      </c>
      <c r="D730" s="12" t="s">
        <v>90</v>
      </c>
      <c r="E730" s="13">
        <v>208</v>
      </c>
      <c r="F730" s="12" t="s">
        <v>184</v>
      </c>
      <c r="G730" s="13">
        <v>1320</v>
      </c>
      <c r="H730" s="13">
        <v>3420</v>
      </c>
      <c r="I730" s="40" t="s">
        <v>379</v>
      </c>
      <c r="J730" s="47">
        <v>1954178</v>
      </c>
      <c r="K730" s="47">
        <v>1954178</v>
      </c>
      <c r="L730" s="47">
        <v>0</v>
      </c>
      <c r="M730" s="47">
        <v>0</v>
      </c>
      <c r="N730" s="47">
        <v>0</v>
      </c>
      <c r="O730" s="47">
        <v>0</v>
      </c>
      <c r="P730" s="47">
        <v>0</v>
      </c>
      <c r="Q730" s="47">
        <v>0</v>
      </c>
      <c r="R730" s="47">
        <v>0</v>
      </c>
      <c r="S730" s="47">
        <f t="shared" si="188"/>
        <v>1954178</v>
      </c>
      <c r="T730" s="47">
        <v>0</v>
      </c>
      <c r="U730" s="47">
        <v>392732.89</v>
      </c>
      <c r="V730" s="47">
        <v>0</v>
      </c>
      <c r="W730" s="47">
        <v>1072908.1100000001</v>
      </c>
      <c r="X730" s="47">
        <v>1072908.1100000001</v>
      </c>
      <c r="Y730" s="47">
        <v>0</v>
      </c>
      <c r="Z730" s="47">
        <v>488537</v>
      </c>
      <c r="AA730" s="47">
        <v>0</v>
      </c>
      <c r="AB730" s="15">
        <f t="shared" si="174"/>
        <v>488536.99999999977</v>
      </c>
      <c r="AC730" s="49">
        <f t="shared" si="183"/>
        <v>0.54903294889206622</v>
      </c>
      <c r="AD730" s="49">
        <f t="shared" si="184"/>
        <v>0.54903294889206622</v>
      </c>
      <c r="AE730" s="49">
        <f t="shared" si="185"/>
        <v>0.2009708890387672</v>
      </c>
      <c r="AF730" s="49">
        <f t="shared" si="186"/>
        <v>0.75000383793083336</v>
      </c>
    </row>
    <row r="731" spans="1:32" ht="108" outlineLevel="2" x14ac:dyDescent="0.35">
      <c r="A731" s="12" t="s">
        <v>145</v>
      </c>
      <c r="B731" s="12" t="s">
        <v>152</v>
      </c>
      <c r="C731" s="12" t="s">
        <v>87</v>
      </c>
      <c r="D731" s="12" t="s">
        <v>90</v>
      </c>
      <c r="E731" s="13">
        <v>202</v>
      </c>
      <c r="F731" s="12" t="s">
        <v>184</v>
      </c>
      <c r="G731" s="13">
        <v>1320</v>
      </c>
      <c r="H731" s="13">
        <v>3420</v>
      </c>
      <c r="I731" s="40" t="s">
        <v>395</v>
      </c>
      <c r="J731" s="47">
        <v>74100000</v>
      </c>
      <c r="K731" s="47">
        <v>74100000</v>
      </c>
      <c r="L731" s="47">
        <v>0</v>
      </c>
      <c r="M731" s="47">
        <v>0</v>
      </c>
      <c r="N731" s="47">
        <v>0</v>
      </c>
      <c r="O731" s="47">
        <v>0</v>
      </c>
      <c r="P731" s="47">
        <v>0</v>
      </c>
      <c r="Q731" s="47">
        <v>0</v>
      </c>
      <c r="R731" s="47">
        <v>0</v>
      </c>
      <c r="S731" s="47">
        <f t="shared" si="188"/>
        <v>74100000</v>
      </c>
      <c r="T731" s="47">
        <v>0</v>
      </c>
      <c r="U731" s="47">
        <v>55575000</v>
      </c>
      <c r="V731" s="47">
        <v>0</v>
      </c>
      <c r="W731" s="47">
        <v>0</v>
      </c>
      <c r="X731" s="47">
        <v>0</v>
      </c>
      <c r="Y731" s="47">
        <v>0</v>
      </c>
      <c r="Z731" s="47">
        <v>18525000</v>
      </c>
      <c r="AA731" s="47">
        <v>0</v>
      </c>
      <c r="AB731" s="15">
        <f t="shared" ref="AB731:AB772" si="189">+S731-T731-U731-V731-W731-AA731</f>
        <v>18525000</v>
      </c>
      <c r="AC731" s="49">
        <f t="shared" si="183"/>
        <v>0</v>
      </c>
      <c r="AD731" s="49">
        <f t="shared" si="184"/>
        <v>0</v>
      </c>
      <c r="AE731" s="49">
        <f t="shared" si="185"/>
        <v>0.75</v>
      </c>
      <c r="AF731" s="49">
        <f t="shared" si="186"/>
        <v>0.75</v>
      </c>
    </row>
    <row r="732" spans="1:32" outlineLevel="1" x14ac:dyDescent="0.35">
      <c r="A732" s="34"/>
      <c r="B732" s="34"/>
      <c r="C732" s="34"/>
      <c r="D732" s="34" t="s">
        <v>660</v>
      </c>
      <c r="E732" s="33"/>
      <c r="F732" s="34"/>
      <c r="G732" s="33"/>
      <c r="H732" s="33"/>
      <c r="I732" s="51"/>
      <c r="J732" s="52">
        <f t="shared" ref="J732:AB732" si="190">SUBTOTAL(9,J723:J731)</f>
        <v>3463864746</v>
      </c>
      <c r="K732" s="52">
        <f t="shared" si="190"/>
        <v>3463864746</v>
      </c>
      <c r="L732" s="52">
        <f t="shared" si="190"/>
        <v>0</v>
      </c>
      <c r="M732" s="52">
        <f t="shared" si="190"/>
        <v>0</v>
      </c>
      <c r="N732" s="52">
        <f t="shared" si="190"/>
        <v>0</v>
      </c>
      <c r="O732" s="52">
        <f t="shared" si="190"/>
        <v>0</v>
      </c>
      <c r="P732" s="52">
        <f t="shared" si="190"/>
        <v>0</v>
      </c>
      <c r="Q732" s="52">
        <f t="shared" si="190"/>
        <v>0</v>
      </c>
      <c r="R732" s="52">
        <f t="shared" si="190"/>
        <v>0</v>
      </c>
      <c r="S732" s="52">
        <f t="shared" si="190"/>
        <v>3463864746</v>
      </c>
      <c r="T732" s="52">
        <f t="shared" si="190"/>
        <v>0</v>
      </c>
      <c r="U732" s="52">
        <f t="shared" si="190"/>
        <v>375366350.74000001</v>
      </c>
      <c r="V732" s="52">
        <f t="shared" si="190"/>
        <v>0</v>
      </c>
      <c r="W732" s="52">
        <f t="shared" si="190"/>
        <v>2113083365.2599998</v>
      </c>
      <c r="X732" s="52">
        <f t="shared" si="190"/>
        <v>2113083365.2599998</v>
      </c>
      <c r="Y732" s="52">
        <f t="shared" si="190"/>
        <v>0</v>
      </c>
      <c r="Z732" s="52">
        <f t="shared" si="190"/>
        <v>975415030</v>
      </c>
      <c r="AA732" s="52">
        <f t="shared" si="190"/>
        <v>0</v>
      </c>
      <c r="AB732" s="54">
        <f t="shared" si="190"/>
        <v>975415030</v>
      </c>
      <c r="AC732" s="55">
        <f t="shared" si="183"/>
        <v>0.61003633808166013</v>
      </c>
      <c r="AD732" s="55">
        <f t="shared" si="184"/>
        <v>0.61003633808166013</v>
      </c>
      <c r="AE732" s="55">
        <f t="shared" si="185"/>
        <v>0.10836634172089582</v>
      </c>
      <c r="AF732" s="55">
        <f t="shared" si="186"/>
        <v>0.71840267980255601</v>
      </c>
    </row>
    <row r="733" spans="1:32" ht="67.5" outlineLevel="2" x14ac:dyDescent="0.35">
      <c r="A733" s="12" t="s">
        <v>94</v>
      </c>
      <c r="B733" s="12" t="s">
        <v>32</v>
      </c>
      <c r="C733" s="12" t="s">
        <v>87</v>
      </c>
      <c r="D733" s="12" t="s">
        <v>125</v>
      </c>
      <c r="E733" s="13"/>
      <c r="F733" s="12" t="s">
        <v>184</v>
      </c>
      <c r="G733" s="13">
        <v>1320</v>
      </c>
      <c r="H733" s="13">
        <v>3480</v>
      </c>
      <c r="I733" s="40" t="s">
        <v>276</v>
      </c>
      <c r="J733" s="47">
        <v>1089079996</v>
      </c>
      <c r="K733" s="47">
        <v>1109079996</v>
      </c>
      <c r="L733" s="47">
        <v>0</v>
      </c>
      <c r="M733" s="47">
        <v>0</v>
      </c>
      <c r="N733" s="47">
        <v>0</v>
      </c>
      <c r="O733" s="47">
        <v>0</v>
      </c>
      <c r="P733" s="47">
        <v>0</v>
      </c>
      <c r="Q733" s="47">
        <v>0</v>
      </c>
      <c r="R733" s="47">
        <v>0</v>
      </c>
      <c r="S733" s="47">
        <f>+K733+N733+P733+Q733</f>
        <v>1109079996</v>
      </c>
      <c r="T733" s="47">
        <v>0</v>
      </c>
      <c r="U733" s="47">
        <v>424888131.32999998</v>
      </c>
      <c r="V733" s="47">
        <v>0</v>
      </c>
      <c r="W733" s="47">
        <v>488157467.67000002</v>
      </c>
      <c r="X733" s="47">
        <v>356936097.43000001</v>
      </c>
      <c r="Y733" s="47">
        <v>0</v>
      </c>
      <c r="Z733" s="47">
        <v>196034397</v>
      </c>
      <c r="AA733" s="47">
        <v>0</v>
      </c>
      <c r="AB733" s="15">
        <f t="shared" si="189"/>
        <v>196034397.00000006</v>
      </c>
      <c r="AC733" s="49">
        <f t="shared" si="183"/>
        <v>0.44014630994210091</v>
      </c>
      <c r="AD733" s="49">
        <f t="shared" si="184"/>
        <v>0.44014630994210091</v>
      </c>
      <c r="AE733" s="49">
        <f t="shared" si="185"/>
        <v>0.38309962569192346</v>
      </c>
      <c r="AF733" s="49">
        <f t="shared" si="186"/>
        <v>0.82324593563402437</v>
      </c>
    </row>
    <row r="734" spans="1:32" ht="67.5" outlineLevel="2" x14ac:dyDescent="0.35">
      <c r="A734" s="12" t="s">
        <v>126</v>
      </c>
      <c r="B734" s="12" t="s">
        <v>128</v>
      </c>
      <c r="C734" s="12" t="s">
        <v>87</v>
      </c>
      <c r="D734" s="12" t="s">
        <v>125</v>
      </c>
      <c r="E734" s="13"/>
      <c r="F734" s="12" t="s">
        <v>184</v>
      </c>
      <c r="G734" s="13">
        <v>1320</v>
      </c>
      <c r="H734" s="13">
        <v>3480</v>
      </c>
      <c r="I734" s="40" t="s">
        <v>292</v>
      </c>
      <c r="J734" s="47">
        <v>0</v>
      </c>
      <c r="K734" s="47">
        <v>39576</v>
      </c>
      <c r="L734" s="47">
        <v>0</v>
      </c>
      <c r="M734" s="47">
        <v>0</v>
      </c>
      <c r="N734" s="47">
        <v>0</v>
      </c>
      <c r="O734" s="47">
        <v>0</v>
      </c>
      <c r="P734" s="47">
        <v>0</v>
      </c>
      <c r="Q734" s="47">
        <v>0</v>
      </c>
      <c r="R734" s="47">
        <v>0</v>
      </c>
      <c r="S734" s="47">
        <f>+K734+N734+P734+Q734</f>
        <v>39576</v>
      </c>
      <c r="T734" s="47">
        <v>0</v>
      </c>
      <c r="U734" s="47">
        <v>39576</v>
      </c>
      <c r="V734" s="47">
        <v>0</v>
      </c>
      <c r="W734" s="47">
        <v>0</v>
      </c>
      <c r="X734" s="47">
        <v>0</v>
      </c>
      <c r="Y734" s="47">
        <v>0</v>
      </c>
      <c r="Z734" s="47">
        <v>0</v>
      </c>
      <c r="AA734" s="47">
        <v>0</v>
      </c>
      <c r="AB734" s="15">
        <f t="shared" si="189"/>
        <v>0</v>
      </c>
      <c r="AC734" s="49">
        <f t="shared" si="183"/>
        <v>0</v>
      </c>
      <c r="AD734" s="49">
        <f t="shared" si="184"/>
        <v>0</v>
      </c>
      <c r="AE734" s="49">
        <f t="shared" si="185"/>
        <v>1</v>
      </c>
      <c r="AF734" s="49">
        <f t="shared" si="186"/>
        <v>1</v>
      </c>
    </row>
    <row r="735" spans="1:32" ht="67.5" outlineLevel="2" x14ac:dyDescent="0.35">
      <c r="A735" s="12" t="s">
        <v>126</v>
      </c>
      <c r="B735" s="12" t="s">
        <v>134</v>
      </c>
      <c r="C735" s="12" t="s">
        <v>87</v>
      </c>
      <c r="D735" s="12" t="s">
        <v>125</v>
      </c>
      <c r="E735" s="13"/>
      <c r="F735" s="12" t="s">
        <v>184</v>
      </c>
      <c r="G735" s="13">
        <v>1320</v>
      </c>
      <c r="H735" s="13">
        <v>3480</v>
      </c>
      <c r="I735" s="40" t="s">
        <v>296</v>
      </c>
      <c r="J735" s="47">
        <v>10000000</v>
      </c>
      <c r="K735" s="47">
        <v>262500</v>
      </c>
      <c r="L735" s="47">
        <v>0</v>
      </c>
      <c r="M735" s="47">
        <v>0</v>
      </c>
      <c r="N735" s="47">
        <v>0</v>
      </c>
      <c r="O735" s="47">
        <v>0</v>
      </c>
      <c r="P735" s="47">
        <v>0</v>
      </c>
      <c r="Q735" s="47">
        <v>0</v>
      </c>
      <c r="R735" s="47">
        <v>0</v>
      </c>
      <c r="S735" s="47">
        <f>+K735+N735+P735+Q735</f>
        <v>262500</v>
      </c>
      <c r="T735" s="47">
        <v>0</v>
      </c>
      <c r="U735" s="47">
        <v>0</v>
      </c>
      <c r="V735" s="47">
        <v>0</v>
      </c>
      <c r="W735" s="47">
        <v>262500</v>
      </c>
      <c r="X735" s="47">
        <v>262500</v>
      </c>
      <c r="Y735" s="47">
        <v>0</v>
      </c>
      <c r="Z735" s="47">
        <v>0</v>
      </c>
      <c r="AA735" s="47">
        <v>0</v>
      </c>
      <c r="AB735" s="15">
        <f t="shared" si="189"/>
        <v>0</v>
      </c>
      <c r="AC735" s="49">
        <f t="shared" si="183"/>
        <v>1</v>
      </c>
      <c r="AD735" s="49">
        <f t="shared" si="184"/>
        <v>1</v>
      </c>
      <c r="AE735" s="49">
        <f t="shared" si="185"/>
        <v>0</v>
      </c>
      <c r="AF735" s="49">
        <f t="shared" si="186"/>
        <v>1</v>
      </c>
    </row>
    <row r="736" spans="1:32" ht="54" outlineLevel="2" x14ac:dyDescent="0.35">
      <c r="A736" s="12" t="s">
        <v>143</v>
      </c>
      <c r="B736" s="12" t="s">
        <v>32</v>
      </c>
      <c r="C736" s="12" t="s">
        <v>87</v>
      </c>
      <c r="D736" s="12" t="s">
        <v>125</v>
      </c>
      <c r="E736" s="13"/>
      <c r="F736" s="12" t="s">
        <v>184</v>
      </c>
      <c r="G736" s="13">
        <v>1320</v>
      </c>
      <c r="H736" s="13">
        <v>3460</v>
      </c>
      <c r="I736" s="40" t="s">
        <v>332</v>
      </c>
      <c r="J736" s="47">
        <v>0</v>
      </c>
      <c r="K736" s="47">
        <v>12193368.380000001</v>
      </c>
      <c r="L736" s="47">
        <v>0</v>
      </c>
      <c r="M736" s="47">
        <v>0</v>
      </c>
      <c r="N736" s="47">
        <v>0</v>
      </c>
      <c r="O736" s="47">
        <v>0</v>
      </c>
      <c r="P736" s="47">
        <v>0</v>
      </c>
      <c r="Q736" s="47">
        <v>0</v>
      </c>
      <c r="R736" s="47">
        <v>0</v>
      </c>
      <c r="S736" s="47">
        <f>+K736+N736+P736+Q736</f>
        <v>12193368.380000001</v>
      </c>
      <c r="T736" s="47">
        <v>0</v>
      </c>
      <c r="U736" s="47">
        <v>0</v>
      </c>
      <c r="V736" s="47">
        <v>0</v>
      </c>
      <c r="W736" s="47">
        <v>12193368.380000001</v>
      </c>
      <c r="X736" s="47">
        <v>12193368.380000001</v>
      </c>
      <c r="Y736" s="47">
        <v>0</v>
      </c>
      <c r="Z736" s="47">
        <v>0</v>
      </c>
      <c r="AA736" s="47">
        <v>0</v>
      </c>
      <c r="AB736" s="15">
        <f t="shared" si="189"/>
        <v>0</v>
      </c>
      <c r="AC736" s="49">
        <f t="shared" si="183"/>
        <v>1</v>
      </c>
      <c r="AD736" s="49">
        <f t="shared" si="184"/>
        <v>1</v>
      </c>
      <c r="AE736" s="49">
        <f t="shared" si="185"/>
        <v>0</v>
      </c>
      <c r="AF736" s="49">
        <f t="shared" si="186"/>
        <v>1</v>
      </c>
    </row>
    <row r="737" spans="1:32" outlineLevel="1" x14ac:dyDescent="0.35">
      <c r="A737" s="34"/>
      <c r="B737" s="34"/>
      <c r="C737" s="34"/>
      <c r="D737" s="34" t="s">
        <v>661</v>
      </c>
      <c r="E737" s="33"/>
      <c r="F737" s="34"/>
      <c r="G737" s="33"/>
      <c r="H737" s="33"/>
      <c r="I737" s="51"/>
      <c r="J737" s="52">
        <f t="shared" ref="J737:AB737" si="191">SUBTOTAL(9,J733:J736)</f>
        <v>1099079996</v>
      </c>
      <c r="K737" s="52">
        <f t="shared" si="191"/>
        <v>1121575440.3800001</v>
      </c>
      <c r="L737" s="52">
        <f t="shared" si="191"/>
        <v>0</v>
      </c>
      <c r="M737" s="52">
        <f t="shared" si="191"/>
        <v>0</v>
      </c>
      <c r="N737" s="52">
        <f t="shared" si="191"/>
        <v>0</v>
      </c>
      <c r="O737" s="52">
        <f t="shared" si="191"/>
        <v>0</v>
      </c>
      <c r="P737" s="52">
        <f t="shared" si="191"/>
        <v>0</v>
      </c>
      <c r="Q737" s="52">
        <f t="shared" si="191"/>
        <v>0</v>
      </c>
      <c r="R737" s="52">
        <f t="shared" si="191"/>
        <v>0</v>
      </c>
      <c r="S737" s="52">
        <f t="shared" si="191"/>
        <v>1121575440.3800001</v>
      </c>
      <c r="T737" s="52">
        <f t="shared" si="191"/>
        <v>0</v>
      </c>
      <c r="U737" s="52">
        <f t="shared" si="191"/>
        <v>424927707.32999998</v>
      </c>
      <c r="V737" s="52">
        <f t="shared" si="191"/>
        <v>0</v>
      </c>
      <c r="W737" s="52">
        <f t="shared" si="191"/>
        <v>500613336.05000001</v>
      </c>
      <c r="X737" s="52">
        <f t="shared" si="191"/>
        <v>369391965.81</v>
      </c>
      <c r="Y737" s="52">
        <f t="shared" si="191"/>
        <v>0</v>
      </c>
      <c r="Z737" s="52">
        <f t="shared" si="191"/>
        <v>196034397</v>
      </c>
      <c r="AA737" s="52">
        <f t="shared" si="191"/>
        <v>0</v>
      </c>
      <c r="AB737" s="54">
        <f t="shared" si="191"/>
        <v>196034397.00000006</v>
      </c>
      <c r="AC737" s="55">
        <f t="shared" si="183"/>
        <v>0.44634834004602275</v>
      </c>
      <c r="AD737" s="55">
        <f t="shared" si="184"/>
        <v>0.44634834004602275</v>
      </c>
      <c r="AE737" s="55">
        <f t="shared" si="185"/>
        <v>0.37886680826929531</v>
      </c>
      <c r="AF737" s="55">
        <f t="shared" si="186"/>
        <v>0.82521514831531806</v>
      </c>
    </row>
    <row r="738" spans="1:32" outlineLevel="2" x14ac:dyDescent="0.35">
      <c r="A738" s="12" t="s">
        <v>126</v>
      </c>
      <c r="B738" s="12" t="s">
        <v>134</v>
      </c>
      <c r="C738" s="12" t="s">
        <v>87</v>
      </c>
      <c r="D738" s="12" t="s">
        <v>135</v>
      </c>
      <c r="E738" s="13"/>
      <c r="F738" s="12" t="s">
        <v>184</v>
      </c>
      <c r="G738" s="13">
        <v>1320</v>
      </c>
      <c r="H738" s="13">
        <v>3480</v>
      </c>
      <c r="I738" s="40" t="s">
        <v>28</v>
      </c>
      <c r="J738" s="47">
        <v>0</v>
      </c>
      <c r="K738" s="47">
        <v>22552171</v>
      </c>
      <c r="L738" s="47">
        <v>0</v>
      </c>
      <c r="M738" s="47">
        <v>0</v>
      </c>
      <c r="N738" s="47">
        <v>0</v>
      </c>
      <c r="O738" s="47">
        <v>0</v>
      </c>
      <c r="P738" s="47">
        <v>0</v>
      </c>
      <c r="Q738" s="47">
        <v>0</v>
      </c>
      <c r="R738" s="47">
        <v>0</v>
      </c>
      <c r="S738" s="47">
        <f t="shared" ref="S738:S743" si="192">+K738+N738+P738+Q738</f>
        <v>22552171</v>
      </c>
      <c r="T738" s="47">
        <v>0</v>
      </c>
      <c r="U738" s="47">
        <v>0</v>
      </c>
      <c r="V738" s="47">
        <v>0</v>
      </c>
      <c r="W738" s="47">
        <v>0</v>
      </c>
      <c r="X738" s="47">
        <v>0</v>
      </c>
      <c r="Y738" s="47">
        <v>22552171</v>
      </c>
      <c r="Z738" s="47">
        <v>22552171</v>
      </c>
      <c r="AA738" s="47">
        <v>0</v>
      </c>
      <c r="AB738" s="15">
        <f t="shared" si="189"/>
        <v>22552171</v>
      </c>
      <c r="AC738" s="49">
        <f t="shared" si="183"/>
        <v>0</v>
      </c>
      <c r="AD738" s="49">
        <f t="shared" si="184"/>
        <v>0</v>
      </c>
      <c r="AE738" s="49">
        <f t="shared" si="185"/>
        <v>0</v>
      </c>
      <c r="AF738" s="49">
        <f t="shared" si="186"/>
        <v>0</v>
      </c>
    </row>
    <row r="739" spans="1:32" outlineLevel="2" x14ac:dyDescent="0.35">
      <c r="A739" s="12" t="s">
        <v>145</v>
      </c>
      <c r="B739" s="12" t="s">
        <v>127</v>
      </c>
      <c r="C739" s="12" t="s">
        <v>87</v>
      </c>
      <c r="D739" s="12" t="s">
        <v>135</v>
      </c>
      <c r="E739" s="13"/>
      <c r="F739" s="12" t="s">
        <v>184</v>
      </c>
      <c r="G739" s="13">
        <v>1320</v>
      </c>
      <c r="H739" s="13">
        <v>3410</v>
      </c>
      <c r="I739" s="40" t="s">
        <v>28</v>
      </c>
      <c r="J739" s="47">
        <v>7000000</v>
      </c>
      <c r="K739" s="47">
        <v>7000000</v>
      </c>
      <c r="L739" s="47">
        <v>0</v>
      </c>
      <c r="M739" s="47">
        <v>0</v>
      </c>
      <c r="N739" s="47">
        <v>0</v>
      </c>
      <c r="O739" s="47">
        <v>0</v>
      </c>
      <c r="P739" s="47">
        <v>0</v>
      </c>
      <c r="Q739" s="47">
        <v>0</v>
      </c>
      <c r="R739" s="47">
        <v>0</v>
      </c>
      <c r="S739" s="47">
        <f t="shared" si="192"/>
        <v>7000000</v>
      </c>
      <c r="T739" s="47">
        <v>0</v>
      </c>
      <c r="U739" s="47">
        <v>5600000</v>
      </c>
      <c r="V739" s="47">
        <v>0</v>
      </c>
      <c r="W739" s="47">
        <v>0</v>
      </c>
      <c r="X739" s="47">
        <v>0</v>
      </c>
      <c r="Y739" s="47">
        <v>0</v>
      </c>
      <c r="Z739" s="47">
        <v>1400000</v>
      </c>
      <c r="AA739" s="47">
        <v>0</v>
      </c>
      <c r="AB739" s="15">
        <f t="shared" si="189"/>
        <v>1400000</v>
      </c>
      <c r="AC739" s="49">
        <f t="shared" si="183"/>
        <v>0</v>
      </c>
      <c r="AD739" s="49">
        <f t="shared" si="184"/>
        <v>0</v>
      </c>
      <c r="AE739" s="49">
        <f t="shared" si="185"/>
        <v>0.8</v>
      </c>
      <c r="AF739" s="49">
        <f t="shared" si="186"/>
        <v>0.8</v>
      </c>
    </row>
    <row r="740" spans="1:32" outlineLevel="2" x14ac:dyDescent="0.35">
      <c r="A740" s="12" t="s">
        <v>145</v>
      </c>
      <c r="B740" s="12" t="s">
        <v>128</v>
      </c>
      <c r="C740" s="12" t="s">
        <v>87</v>
      </c>
      <c r="D740" s="12" t="s">
        <v>135</v>
      </c>
      <c r="E740" s="13"/>
      <c r="F740" s="12" t="s">
        <v>184</v>
      </c>
      <c r="G740" s="13">
        <v>1320</v>
      </c>
      <c r="H740" s="13">
        <v>3420</v>
      </c>
      <c r="I740" s="40" t="s">
        <v>28</v>
      </c>
      <c r="J740" s="47">
        <v>4000000</v>
      </c>
      <c r="K740" s="47">
        <v>4000000</v>
      </c>
      <c r="L740" s="47">
        <v>0</v>
      </c>
      <c r="M740" s="47">
        <v>0</v>
      </c>
      <c r="N740" s="47">
        <v>0</v>
      </c>
      <c r="O740" s="47">
        <v>0</v>
      </c>
      <c r="P740" s="47">
        <v>0</v>
      </c>
      <c r="Q740" s="47">
        <v>0</v>
      </c>
      <c r="R740" s="47">
        <v>0</v>
      </c>
      <c r="S740" s="47">
        <f t="shared" si="192"/>
        <v>4000000</v>
      </c>
      <c r="T740" s="47">
        <v>0</v>
      </c>
      <c r="U740" s="47">
        <v>3200000</v>
      </c>
      <c r="V740" s="47">
        <v>0</v>
      </c>
      <c r="W740" s="47">
        <v>0</v>
      </c>
      <c r="X740" s="47">
        <v>0</v>
      </c>
      <c r="Y740" s="47">
        <v>0</v>
      </c>
      <c r="Z740" s="47">
        <v>800000</v>
      </c>
      <c r="AA740" s="47">
        <v>0</v>
      </c>
      <c r="AB740" s="15">
        <f t="shared" si="189"/>
        <v>800000</v>
      </c>
      <c r="AC740" s="49">
        <f t="shared" si="183"/>
        <v>0</v>
      </c>
      <c r="AD740" s="49">
        <f t="shared" si="184"/>
        <v>0</v>
      </c>
      <c r="AE740" s="49">
        <f t="shared" si="185"/>
        <v>0.8</v>
      </c>
      <c r="AF740" s="49">
        <f t="shared" si="186"/>
        <v>0.8</v>
      </c>
    </row>
    <row r="741" spans="1:32" ht="40.5" outlineLevel="2" x14ac:dyDescent="0.35">
      <c r="A741" s="12" t="s">
        <v>145</v>
      </c>
      <c r="B741" s="12" t="s">
        <v>134</v>
      </c>
      <c r="C741" s="12" t="s">
        <v>87</v>
      </c>
      <c r="D741" s="12" t="s">
        <v>135</v>
      </c>
      <c r="E741" s="13"/>
      <c r="F741" s="12" t="s">
        <v>184</v>
      </c>
      <c r="G741" s="13">
        <v>1320</v>
      </c>
      <c r="H741" s="13">
        <v>3420</v>
      </c>
      <c r="I741" s="40" t="s">
        <v>380</v>
      </c>
      <c r="J741" s="47">
        <v>2500000</v>
      </c>
      <c r="K741" s="47">
        <v>2500000</v>
      </c>
      <c r="L741" s="47">
        <v>0</v>
      </c>
      <c r="M741" s="47">
        <v>0</v>
      </c>
      <c r="N741" s="47">
        <v>0</v>
      </c>
      <c r="O741" s="47">
        <v>0</v>
      </c>
      <c r="P741" s="47">
        <v>0</v>
      </c>
      <c r="Q741" s="47">
        <v>0</v>
      </c>
      <c r="R741" s="47">
        <v>0</v>
      </c>
      <c r="S741" s="47">
        <f t="shared" si="192"/>
        <v>2500000</v>
      </c>
      <c r="T741" s="47">
        <v>0</v>
      </c>
      <c r="U741" s="47">
        <v>2000000</v>
      </c>
      <c r="V741" s="47">
        <v>0</v>
      </c>
      <c r="W741" s="47">
        <v>0</v>
      </c>
      <c r="X741" s="47">
        <v>0</v>
      </c>
      <c r="Y741" s="47">
        <v>0</v>
      </c>
      <c r="Z741" s="47">
        <v>500000</v>
      </c>
      <c r="AA741" s="47">
        <v>0</v>
      </c>
      <c r="AB741" s="15">
        <f t="shared" si="189"/>
        <v>500000</v>
      </c>
      <c r="AC741" s="49">
        <f t="shared" si="183"/>
        <v>0</v>
      </c>
      <c r="AD741" s="49">
        <f t="shared" si="184"/>
        <v>0</v>
      </c>
      <c r="AE741" s="49">
        <f t="shared" si="185"/>
        <v>0.8</v>
      </c>
      <c r="AF741" s="49">
        <f t="shared" si="186"/>
        <v>0.8</v>
      </c>
    </row>
    <row r="742" spans="1:32" ht="40.5" outlineLevel="2" x14ac:dyDescent="0.35">
      <c r="A742" s="12" t="s">
        <v>145</v>
      </c>
      <c r="B742" s="12" t="s">
        <v>152</v>
      </c>
      <c r="C742" s="12" t="s">
        <v>87</v>
      </c>
      <c r="D742" s="12" t="s">
        <v>135</v>
      </c>
      <c r="E742" s="13"/>
      <c r="F742" s="12" t="s">
        <v>184</v>
      </c>
      <c r="G742" s="13">
        <v>1320</v>
      </c>
      <c r="H742" s="13">
        <v>3480</v>
      </c>
      <c r="I742" s="40" t="s">
        <v>380</v>
      </c>
      <c r="J742" s="47">
        <v>4000000</v>
      </c>
      <c r="K742" s="47">
        <v>4000000</v>
      </c>
      <c r="L742" s="47">
        <v>0</v>
      </c>
      <c r="M742" s="47">
        <v>0</v>
      </c>
      <c r="N742" s="47">
        <v>0</v>
      </c>
      <c r="O742" s="47">
        <v>0</v>
      </c>
      <c r="P742" s="47">
        <v>0</v>
      </c>
      <c r="Q742" s="47">
        <v>0</v>
      </c>
      <c r="R742" s="47">
        <v>0</v>
      </c>
      <c r="S742" s="47">
        <f t="shared" si="192"/>
        <v>4000000</v>
      </c>
      <c r="T742" s="47">
        <v>0</v>
      </c>
      <c r="U742" s="47">
        <v>3200000</v>
      </c>
      <c r="V742" s="47">
        <v>0</v>
      </c>
      <c r="W742" s="47">
        <v>0</v>
      </c>
      <c r="X742" s="47">
        <v>0</v>
      </c>
      <c r="Y742" s="47">
        <v>0</v>
      </c>
      <c r="Z742" s="47">
        <v>800000</v>
      </c>
      <c r="AA742" s="47">
        <v>0</v>
      </c>
      <c r="AB742" s="15">
        <f t="shared" si="189"/>
        <v>800000</v>
      </c>
      <c r="AC742" s="49">
        <f t="shared" si="183"/>
        <v>0</v>
      </c>
      <c r="AD742" s="49">
        <f t="shared" si="184"/>
        <v>0</v>
      </c>
      <c r="AE742" s="49">
        <f t="shared" si="185"/>
        <v>0.8</v>
      </c>
      <c r="AF742" s="49">
        <f t="shared" si="186"/>
        <v>0.8</v>
      </c>
    </row>
    <row r="743" spans="1:32" ht="40.5" outlineLevel="2" x14ac:dyDescent="0.35">
      <c r="A743" s="12" t="s">
        <v>145</v>
      </c>
      <c r="B743" s="12" t="s">
        <v>153</v>
      </c>
      <c r="C743" s="12" t="s">
        <v>87</v>
      </c>
      <c r="D743" s="12" t="s">
        <v>135</v>
      </c>
      <c r="E743" s="13"/>
      <c r="F743" s="12" t="s">
        <v>184</v>
      </c>
      <c r="G743" s="13">
        <v>1320</v>
      </c>
      <c r="H743" s="13">
        <v>3480</v>
      </c>
      <c r="I743" s="40" t="s">
        <v>380</v>
      </c>
      <c r="J743" s="47">
        <v>2500000</v>
      </c>
      <c r="K743" s="47">
        <v>2500000</v>
      </c>
      <c r="L743" s="47">
        <v>0</v>
      </c>
      <c r="M743" s="47">
        <v>0</v>
      </c>
      <c r="N743" s="47">
        <v>0</v>
      </c>
      <c r="O743" s="47">
        <v>0</v>
      </c>
      <c r="P743" s="47">
        <v>0</v>
      </c>
      <c r="Q743" s="47">
        <v>0</v>
      </c>
      <c r="R743" s="47">
        <v>0</v>
      </c>
      <c r="S743" s="47">
        <f t="shared" si="192"/>
        <v>2500000</v>
      </c>
      <c r="T743" s="47">
        <v>0</v>
      </c>
      <c r="U743" s="47">
        <v>2000000</v>
      </c>
      <c r="V743" s="47">
        <v>0</v>
      </c>
      <c r="W743" s="47">
        <v>0</v>
      </c>
      <c r="X743" s="47">
        <v>0</v>
      </c>
      <c r="Y743" s="47">
        <v>0</v>
      </c>
      <c r="Z743" s="47">
        <v>500000</v>
      </c>
      <c r="AA743" s="47">
        <v>0</v>
      </c>
      <c r="AB743" s="15">
        <f t="shared" si="189"/>
        <v>500000</v>
      </c>
      <c r="AC743" s="49">
        <f t="shared" si="183"/>
        <v>0</v>
      </c>
      <c r="AD743" s="49">
        <f t="shared" si="184"/>
        <v>0</v>
      </c>
      <c r="AE743" s="49">
        <f t="shared" si="185"/>
        <v>0.8</v>
      </c>
      <c r="AF743" s="49">
        <f t="shared" si="186"/>
        <v>0.8</v>
      </c>
    </row>
    <row r="744" spans="1:32" outlineLevel="1" x14ac:dyDescent="0.35">
      <c r="A744" s="34"/>
      <c r="B744" s="34"/>
      <c r="C744" s="34"/>
      <c r="D744" s="34" t="s">
        <v>662</v>
      </c>
      <c r="E744" s="33"/>
      <c r="F744" s="34"/>
      <c r="G744" s="33"/>
      <c r="H744" s="33"/>
      <c r="I744" s="51"/>
      <c r="J744" s="52">
        <f t="shared" ref="J744:AB744" si="193">SUBTOTAL(9,J738:J743)</f>
        <v>20000000</v>
      </c>
      <c r="K744" s="52">
        <f t="shared" si="193"/>
        <v>42552171</v>
      </c>
      <c r="L744" s="52">
        <f t="shared" si="193"/>
        <v>0</v>
      </c>
      <c r="M744" s="52">
        <f t="shared" si="193"/>
        <v>0</v>
      </c>
      <c r="N744" s="52">
        <f t="shared" si="193"/>
        <v>0</v>
      </c>
      <c r="O744" s="52">
        <f t="shared" si="193"/>
        <v>0</v>
      </c>
      <c r="P744" s="52">
        <f t="shared" si="193"/>
        <v>0</v>
      </c>
      <c r="Q744" s="52">
        <f t="shared" si="193"/>
        <v>0</v>
      </c>
      <c r="R744" s="52">
        <f t="shared" si="193"/>
        <v>0</v>
      </c>
      <c r="S744" s="52">
        <f t="shared" si="193"/>
        <v>42552171</v>
      </c>
      <c r="T744" s="52">
        <f t="shared" si="193"/>
        <v>0</v>
      </c>
      <c r="U744" s="52">
        <f t="shared" si="193"/>
        <v>16000000</v>
      </c>
      <c r="V744" s="52">
        <f t="shared" si="193"/>
        <v>0</v>
      </c>
      <c r="W744" s="52">
        <f t="shared" si="193"/>
        <v>0</v>
      </c>
      <c r="X744" s="52">
        <f t="shared" si="193"/>
        <v>0</v>
      </c>
      <c r="Y744" s="52">
        <f t="shared" si="193"/>
        <v>22552171</v>
      </c>
      <c r="Z744" s="52">
        <f t="shared" si="193"/>
        <v>26552171</v>
      </c>
      <c r="AA744" s="52">
        <f t="shared" si="193"/>
        <v>0</v>
      </c>
      <c r="AB744" s="54">
        <f t="shared" si="193"/>
        <v>26552171</v>
      </c>
      <c r="AC744" s="55">
        <f t="shared" si="183"/>
        <v>0</v>
      </c>
      <c r="AD744" s="55">
        <f t="shared" si="184"/>
        <v>0</v>
      </c>
      <c r="AE744" s="55">
        <f t="shared" si="185"/>
        <v>0.37600901726024744</v>
      </c>
      <c r="AF744" s="55">
        <f t="shared" si="186"/>
        <v>0.37600901726024744</v>
      </c>
    </row>
    <row r="745" spans="1:32" ht="67.5" outlineLevel="2" x14ac:dyDescent="0.35">
      <c r="A745" s="12" t="s">
        <v>31</v>
      </c>
      <c r="B745" s="12" t="s">
        <v>32</v>
      </c>
      <c r="C745" s="12" t="s">
        <v>87</v>
      </c>
      <c r="D745" s="12" t="s">
        <v>91</v>
      </c>
      <c r="E745" s="13">
        <v>240</v>
      </c>
      <c r="F745" s="12" t="s">
        <v>184</v>
      </c>
      <c r="G745" s="13">
        <v>1330</v>
      </c>
      <c r="H745" s="13">
        <v>3480</v>
      </c>
      <c r="I745" s="40" t="s">
        <v>247</v>
      </c>
      <c r="J745" s="47">
        <v>18060000</v>
      </c>
      <c r="K745" s="47">
        <v>18060000</v>
      </c>
      <c r="L745" s="47">
        <v>0</v>
      </c>
      <c r="M745" s="47">
        <v>0</v>
      </c>
      <c r="N745" s="47">
        <v>0</v>
      </c>
      <c r="O745" s="47">
        <v>0</v>
      </c>
      <c r="P745" s="47">
        <v>0</v>
      </c>
      <c r="Q745" s="47">
        <v>0</v>
      </c>
      <c r="R745" s="47">
        <v>0</v>
      </c>
      <c r="S745" s="47">
        <f t="shared" ref="S745:S753" si="194">+K745+N745+P745+Q745</f>
        <v>18060000</v>
      </c>
      <c r="T745" s="47">
        <v>0</v>
      </c>
      <c r="U745" s="47">
        <v>3132175</v>
      </c>
      <c r="V745" s="47">
        <v>0</v>
      </c>
      <c r="W745" s="47">
        <v>10412825</v>
      </c>
      <c r="X745" s="47">
        <v>10412825</v>
      </c>
      <c r="Y745" s="47">
        <v>0</v>
      </c>
      <c r="Z745" s="47">
        <v>4515000</v>
      </c>
      <c r="AA745" s="47">
        <v>0</v>
      </c>
      <c r="AB745" s="15">
        <f t="shared" si="189"/>
        <v>4515000</v>
      </c>
      <c r="AC745" s="49">
        <f t="shared" si="183"/>
        <v>0.57656838316722037</v>
      </c>
      <c r="AD745" s="49">
        <f t="shared" si="184"/>
        <v>0.57656838316722037</v>
      </c>
      <c r="AE745" s="49">
        <f t="shared" si="185"/>
        <v>0.17343161683277963</v>
      </c>
      <c r="AF745" s="49">
        <f t="shared" si="186"/>
        <v>0.75</v>
      </c>
    </row>
    <row r="746" spans="1:32" ht="54" outlineLevel="2" x14ac:dyDescent="0.35">
      <c r="A746" s="12" t="s">
        <v>31</v>
      </c>
      <c r="B746" s="12" t="s">
        <v>32</v>
      </c>
      <c r="C746" s="12" t="s">
        <v>87</v>
      </c>
      <c r="D746" s="12" t="s">
        <v>91</v>
      </c>
      <c r="E746" s="13">
        <v>242</v>
      </c>
      <c r="F746" s="12" t="s">
        <v>184</v>
      </c>
      <c r="G746" s="13">
        <v>1330</v>
      </c>
      <c r="H746" s="13">
        <v>3480</v>
      </c>
      <c r="I746" s="40" t="s">
        <v>248</v>
      </c>
      <c r="J746" s="47">
        <v>142542183</v>
      </c>
      <c r="K746" s="47">
        <v>142542183</v>
      </c>
      <c r="L746" s="47">
        <v>0</v>
      </c>
      <c r="M746" s="47">
        <v>0</v>
      </c>
      <c r="N746" s="47">
        <v>0</v>
      </c>
      <c r="O746" s="47">
        <v>0</v>
      </c>
      <c r="P746" s="47">
        <v>0</v>
      </c>
      <c r="Q746" s="47">
        <v>0</v>
      </c>
      <c r="R746" s="47">
        <v>0</v>
      </c>
      <c r="S746" s="47">
        <f t="shared" si="194"/>
        <v>142542183</v>
      </c>
      <c r="T746" s="47">
        <v>0</v>
      </c>
      <c r="U746" s="47">
        <v>18214927.73</v>
      </c>
      <c r="V746" s="47">
        <v>0</v>
      </c>
      <c r="W746" s="47">
        <v>124327255.27</v>
      </c>
      <c r="X746" s="47">
        <v>124327255.27</v>
      </c>
      <c r="Y746" s="47">
        <v>0</v>
      </c>
      <c r="Z746" s="47">
        <v>0</v>
      </c>
      <c r="AA746" s="47">
        <v>0</v>
      </c>
      <c r="AB746" s="15">
        <f t="shared" si="189"/>
        <v>0</v>
      </c>
      <c r="AC746" s="49">
        <f t="shared" si="183"/>
        <v>0.87221377316776461</v>
      </c>
      <c r="AD746" s="49">
        <f t="shared" si="184"/>
        <v>0.87221377316776461</v>
      </c>
      <c r="AE746" s="49">
        <f t="shared" si="185"/>
        <v>0.12778622683223534</v>
      </c>
      <c r="AF746" s="49">
        <f t="shared" si="186"/>
        <v>1</v>
      </c>
    </row>
    <row r="747" spans="1:32" ht="54" outlineLevel="2" x14ac:dyDescent="0.35">
      <c r="A747" s="12" t="s">
        <v>31</v>
      </c>
      <c r="B747" s="12" t="s">
        <v>32</v>
      </c>
      <c r="C747" s="12" t="s">
        <v>87</v>
      </c>
      <c r="D747" s="12" t="s">
        <v>91</v>
      </c>
      <c r="E747" s="13">
        <v>246</v>
      </c>
      <c r="F747" s="12" t="s">
        <v>184</v>
      </c>
      <c r="G747" s="13">
        <v>1330</v>
      </c>
      <c r="H747" s="13">
        <v>3480</v>
      </c>
      <c r="I747" s="40" t="s">
        <v>249</v>
      </c>
      <c r="J747" s="47">
        <v>99330000</v>
      </c>
      <c r="K747" s="47">
        <v>99330000</v>
      </c>
      <c r="L747" s="47">
        <v>0</v>
      </c>
      <c r="M747" s="47">
        <v>0</v>
      </c>
      <c r="N747" s="47">
        <v>0</v>
      </c>
      <c r="O747" s="47">
        <v>0</v>
      </c>
      <c r="P747" s="47">
        <v>0</v>
      </c>
      <c r="Q747" s="47">
        <v>0</v>
      </c>
      <c r="R747" s="47">
        <v>0</v>
      </c>
      <c r="S747" s="47">
        <f t="shared" si="194"/>
        <v>99330000</v>
      </c>
      <c r="T747" s="47">
        <v>0</v>
      </c>
      <c r="U747" s="47">
        <v>17263812.5</v>
      </c>
      <c r="V747" s="47">
        <v>0</v>
      </c>
      <c r="W747" s="47">
        <v>57233687.5</v>
      </c>
      <c r="X747" s="47">
        <v>57233687.5</v>
      </c>
      <c r="Y747" s="47">
        <v>0</v>
      </c>
      <c r="Z747" s="47">
        <v>24832500</v>
      </c>
      <c r="AA747" s="47">
        <v>0</v>
      </c>
      <c r="AB747" s="15">
        <f t="shared" si="189"/>
        <v>24832500</v>
      </c>
      <c r="AC747" s="49">
        <f t="shared" si="183"/>
        <v>0.57619739756367661</v>
      </c>
      <c r="AD747" s="49">
        <f t="shared" si="184"/>
        <v>0.57619739756367661</v>
      </c>
      <c r="AE747" s="49">
        <f t="shared" si="185"/>
        <v>0.17380260243632337</v>
      </c>
      <c r="AF747" s="49">
        <f t="shared" si="186"/>
        <v>0.75</v>
      </c>
    </row>
    <row r="748" spans="1:32" ht="67.5" outlineLevel="2" x14ac:dyDescent="0.35">
      <c r="A748" s="12" t="s">
        <v>31</v>
      </c>
      <c r="B748" s="12" t="s">
        <v>32</v>
      </c>
      <c r="C748" s="12" t="s">
        <v>87</v>
      </c>
      <c r="D748" s="12" t="s">
        <v>91</v>
      </c>
      <c r="E748" s="13">
        <v>254</v>
      </c>
      <c r="F748" s="12" t="s">
        <v>184</v>
      </c>
      <c r="G748" s="13">
        <v>1330</v>
      </c>
      <c r="H748" s="13">
        <v>3480</v>
      </c>
      <c r="I748" s="40" t="s">
        <v>250</v>
      </c>
      <c r="J748" s="47">
        <v>21759290</v>
      </c>
      <c r="K748" s="47">
        <v>21759290</v>
      </c>
      <c r="L748" s="47">
        <v>0</v>
      </c>
      <c r="M748" s="47">
        <v>0</v>
      </c>
      <c r="N748" s="47">
        <v>0</v>
      </c>
      <c r="O748" s="47">
        <v>0</v>
      </c>
      <c r="P748" s="47">
        <v>0</v>
      </c>
      <c r="Q748" s="47">
        <v>0</v>
      </c>
      <c r="R748" s="47">
        <v>0</v>
      </c>
      <c r="S748" s="47">
        <f t="shared" si="194"/>
        <v>21759290</v>
      </c>
      <c r="T748" s="47">
        <v>0</v>
      </c>
      <c r="U748" s="47">
        <v>3774604.62</v>
      </c>
      <c r="V748" s="47">
        <v>0</v>
      </c>
      <c r="W748" s="47">
        <v>12544861.380000001</v>
      </c>
      <c r="X748" s="47">
        <v>12544861.380000001</v>
      </c>
      <c r="Y748" s="47">
        <v>0</v>
      </c>
      <c r="Z748" s="47">
        <v>5439824</v>
      </c>
      <c r="AA748" s="47">
        <v>0</v>
      </c>
      <c r="AB748" s="15">
        <f t="shared" si="189"/>
        <v>5439823.9999999981</v>
      </c>
      <c r="AC748" s="49">
        <f t="shared" si="183"/>
        <v>0.57652898509096573</v>
      </c>
      <c r="AD748" s="49">
        <f t="shared" si="184"/>
        <v>0.57652898509096573</v>
      </c>
      <c r="AE748" s="49">
        <f t="shared" si="185"/>
        <v>0.17347094597296145</v>
      </c>
      <c r="AF748" s="49">
        <f t="shared" si="186"/>
        <v>0.74999993106392715</v>
      </c>
    </row>
    <row r="749" spans="1:32" ht="54" outlineLevel="2" x14ac:dyDescent="0.35">
      <c r="A749" s="12" t="s">
        <v>31</v>
      </c>
      <c r="B749" s="12" t="s">
        <v>32</v>
      </c>
      <c r="C749" s="12" t="s">
        <v>87</v>
      </c>
      <c r="D749" s="12" t="s">
        <v>91</v>
      </c>
      <c r="E749" s="13">
        <v>264</v>
      </c>
      <c r="F749" s="12" t="s">
        <v>184</v>
      </c>
      <c r="G749" s="13">
        <v>1330</v>
      </c>
      <c r="H749" s="13">
        <v>3480</v>
      </c>
      <c r="I749" s="40" t="s">
        <v>251</v>
      </c>
      <c r="J749" s="47">
        <v>54618256</v>
      </c>
      <c r="K749" s="47">
        <v>54618256</v>
      </c>
      <c r="L749" s="47">
        <v>0</v>
      </c>
      <c r="M749" s="47">
        <v>0</v>
      </c>
      <c r="N749" s="47">
        <v>0</v>
      </c>
      <c r="O749" s="47">
        <v>0</v>
      </c>
      <c r="P749" s="47">
        <v>0</v>
      </c>
      <c r="Q749" s="47">
        <v>0</v>
      </c>
      <c r="R749" s="47">
        <v>0</v>
      </c>
      <c r="S749" s="47">
        <f t="shared" si="194"/>
        <v>54618256</v>
      </c>
      <c r="T749" s="47">
        <v>0</v>
      </c>
      <c r="U749" s="47">
        <v>9472515.1699999999</v>
      </c>
      <c r="V749" s="47">
        <v>0</v>
      </c>
      <c r="W749" s="47">
        <v>31491173.829999998</v>
      </c>
      <c r="X749" s="47">
        <v>31491173.829999998</v>
      </c>
      <c r="Y749" s="47">
        <v>0</v>
      </c>
      <c r="Z749" s="47">
        <v>13654567</v>
      </c>
      <c r="AA749" s="47">
        <v>0</v>
      </c>
      <c r="AB749" s="15">
        <f t="shared" si="189"/>
        <v>13654567</v>
      </c>
      <c r="AC749" s="49">
        <f t="shared" si="183"/>
        <v>0.57656864455723378</v>
      </c>
      <c r="AD749" s="49">
        <f t="shared" si="184"/>
        <v>0.57656864455723378</v>
      </c>
      <c r="AE749" s="49">
        <f t="shared" si="185"/>
        <v>0.17343130051607653</v>
      </c>
      <c r="AF749" s="49">
        <f t="shared" si="186"/>
        <v>0.74999994507331036</v>
      </c>
    </row>
    <row r="750" spans="1:32" ht="121.5" outlineLevel="2" x14ac:dyDescent="0.35">
      <c r="A750" s="12" t="s">
        <v>31</v>
      </c>
      <c r="B750" s="12" t="s">
        <v>32</v>
      </c>
      <c r="C750" s="12" t="s">
        <v>87</v>
      </c>
      <c r="D750" s="12" t="s">
        <v>91</v>
      </c>
      <c r="E750" s="13">
        <v>265</v>
      </c>
      <c r="F750" s="12" t="s">
        <v>184</v>
      </c>
      <c r="G750" s="13">
        <v>1330</v>
      </c>
      <c r="H750" s="13">
        <v>3480</v>
      </c>
      <c r="I750" s="40" t="s">
        <v>252</v>
      </c>
      <c r="J750" s="47">
        <v>12304574</v>
      </c>
      <c r="K750" s="47">
        <v>12304574</v>
      </c>
      <c r="L750" s="47">
        <v>0</v>
      </c>
      <c r="M750" s="47">
        <v>0</v>
      </c>
      <c r="N750" s="48">
        <v>17290554</v>
      </c>
      <c r="O750" s="47">
        <v>0</v>
      </c>
      <c r="P750" s="47">
        <v>0</v>
      </c>
      <c r="Q750" s="47">
        <v>0</v>
      </c>
      <c r="R750" s="47">
        <v>0</v>
      </c>
      <c r="S750" s="47">
        <f t="shared" si="194"/>
        <v>29595128</v>
      </c>
      <c r="T750" s="47">
        <v>0</v>
      </c>
      <c r="U750" s="47">
        <v>2130171.13</v>
      </c>
      <c r="V750" s="47">
        <v>0</v>
      </c>
      <c r="W750" s="47">
        <v>10174402.869999999</v>
      </c>
      <c r="X750" s="47">
        <v>10174402.869999999</v>
      </c>
      <c r="Y750" s="47">
        <v>0</v>
      </c>
      <c r="Z750" s="47">
        <v>0</v>
      </c>
      <c r="AA750" s="47">
        <v>0</v>
      </c>
      <c r="AB750" s="15">
        <f t="shared" si="189"/>
        <v>17290554</v>
      </c>
      <c r="AC750" s="49">
        <f t="shared" si="183"/>
        <v>0.82687973350397981</v>
      </c>
      <c r="AD750" s="49">
        <f t="shared" si="184"/>
        <v>0.34378641207431165</v>
      </c>
      <c r="AE750" s="49">
        <f t="shared" si="185"/>
        <v>7.1977087917984336E-2</v>
      </c>
      <c r="AF750" s="49">
        <f t="shared" si="186"/>
        <v>0.415763499992296</v>
      </c>
    </row>
    <row r="751" spans="1:32" ht="81" outlineLevel="2" x14ac:dyDescent="0.35">
      <c r="A751" s="12" t="s">
        <v>31</v>
      </c>
      <c r="B751" s="12" t="s">
        <v>32</v>
      </c>
      <c r="C751" s="12" t="s">
        <v>87</v>
      </c>
      <c r="D751" s="12" t="s">
        <v>91</v>
      </c>
      <c r="E751" s="13">
        <v>266</v>
      </c>
      <c r="F751" s="12" t="s">
        <v>184</v>
      </c>
      <c r="G751" s="13">
        <v>1330</v>
      </c>
      <c r="H751" s="13">
        <v>3480</v>
      </c>
      <c r="I751" s="40" t="s">
        <v>253</v>
      </c>
      <c r="J751" s="47">
        <v>36722000</v>
      </c>
      <c r="K751" s="47">
        <v>36722000</v>
      </c>
      <c r="L751" s="47">
        <v>0</v>
      </c>
      <c r="M751" s="47">
        <v>0</v>
      </c>
      <c r="N751" s="47">
        <v>0</v>
      </c>
      <c r="O751" s="47">
        <v>0</v>
      </c>
      <c r="P751" s="47">
        <v>0</v>
      </c>
      <c r="Q751" s="47">
        <v>0</v>
      </c>
      <c r="R751" s="47">
        <v>0</v>
      </c>
      <c r="S751" s="47">
        <f t="shared" si="194"/>
        <v>36722000</v>
      </c>
      <c r="T751" s="47">
        <v>0</v>
      </c>
      <c r="U751" s="47">
        <v>5631190</v>
      </c>
      <c r="V751" s="47">
        <v>0</v>
      </c>
      <c r="W751" s="47">
        <v>31090810</v>
      </c>
      <c r="X751" s="47">
        <v>31090810</v>
      </c>
      <c r="Y751" s="47">
        <v>0</v>
      </c>
      <c r="Z751" s="47">
        <v>0</v>
      </c>
      <c r="AA751" s="47">
        <v>0</v>
      </c>
      <c r="AB751" s="15">
        <f t="shared" si="189"/>
        <v>0</v>
      </c>
      <c r="AC751" s="49">
        <f t="shared" si="183"/>
        <v>0.84665350471107237</v>
      </c>
      <c r="AD751" s="49">
        <f t="shared" si="184"/>
        <v>0.84665350471107237</v>
      </c>
      <c r="AE751" s="49">
        <f t="shared" si="185"/>
        <v>0.15334649528892763</v>
      </c>
      <c r="AF751" s="49">
        <f t="shared" si="186"/>
        <v>1</v>
      </c>
    </row>
    <row r="752" spans="1:32" ht="54" outlineLevel="2" x14ac:dyDescent="0.35">
      <c r="A752" s="12" t="s">
        <v>31</v>
      </c>
      <c r="B752" s="12" t="s">
        <v>32</v>
      </c>
      <c r="C752" s="12" t="s">
        <v>87</v>
      </c>
      <c r="D752" s="12" t="s">
        <v>91</v>
      </c>
      <c r="E752" s="13">
        <v>269</v>
      </c>
      <c r="F752" s="12" t="s">
        <v>184</v>
      </c>
      <c r="G752" s="13">
        <v>1330</v>
      </c>
      <c r="H752" s="13">
        <v>3480</v>
      </c>
      <c r="I752" s="40" t="s">
        <v>254</v>
      </c>
      <c r="J752" s="47">
        <v>12040000</v>
      </c>
      <c r="K752" s="47">
        <v>12040000</v>
      </c>
      <c r="L752" s="47">
        <v>0</v>
      </c>
      <c r="M752" s="47">
        <v>0</v>
      </c>
      <c r="N752" s="47">
        <v>0</v>
      </c>
      <c r="O752" s="47">
        <v>0</v>
      </c>
      <c r="P752" s="47">
        <v>0</v>
      </c>
      <c r="Q752" s="47">
        <v>0</v>
      </c>
      <c r="R752" s="47">
        <v>0</v>
      </c>
      <c r="S752" s="47">
        <f t="shared" si="194"/>
        <v>12040000</v>
      </c>
      <c r="T752" s="47">
        <v>0</v>
      </c>
      <c r="U752" s="47">
        <v>1924000</v>
      </c>
      <c r="V752" s="47">
        <v>0</v>
      </c>
      <c r="W752" s="47">
        <v>10116000</v>
      </c>
      <c r="X752" s="47">
        <v>10116000</v>
      </c>
      <c r="Y752" s="47">
        <v>0</v>
      </c>
      <c r="Z752" s="47">
        <v>0</v>
      </c>
      <c r="AA752" s="47">
        <v>0</v>
      </c>
      <c r="AB752" s="15">
        <f t="shared" si="189"/>
        <v>0</v>
      </c>
      <c r="AC752" s="49">
        <f t="shared" si="183"/>
        <v>0.84019933554817272</v>
      </c>
      <c r="AD752" s="49">
        <f t="shared" si="184"/>
        <v>0.84019933554817272</v>
      </c>
      <c r="AE752" s="49">
        <f t="shared" si="185"/>
        <v>0.15980066445182725</v>
      </c>
      <c r="AF752" s="49">
        <f t="shared" si="186"/>
        <v>1</v>
      </c>
    </row>
    <row r="753" spans="1:32" ht="243" outlineLevel="2" x14ac:dyDescent="0.35">
      <c r="A753" s="12" t="s">
        <v>126</v>
      </c>
      <c r="B753" s="12" t="s">
        <v>134</v>
      </c>
      <c r="C753" s="12" t="s">
        <v>87</v>
      </c>
      <c r="D753" s="12" t="s">
        <v>91</v>
      </c>
      <c r="E753" s="13">
        <v>204</v>
      </c>
      <c r="F753" s="12" t="s">
        <v>184</v>
      </c>
      <c r="G753" s="13">
        <v>1330</v>
      </c>
      <c r="H753" s="13">
        <v>3480</v>
      </c>
      <c r="I753" s="40" t="s">
        <v>297</v>
      </c>
      <c r="J753" s="47">
        <v>20000000</v>
      </c>
      <c r="K753" s="47">
        <v>20000000</v>
      </c>
      <c r="L753" s="47">
        <v>0</v>
      </c>
      <c r="M753" s="47">
        <v>0</v>
      </c>
      <c r="N753" s="47">
        <v>0</v>
      </c>
      <c r="O753" s="47">
        <v>0</v>
      </c>
      <c r="P753" s="47">
        <v>0</v>
      </c>
      <c r="Q753" s="47">
        <v>0</v>
      </c>
      <c r="R753" s="47">
        <v>0</v>
      </c>
      <c r="S753" s="47">
        <f t="shared" si="194"/>
        <v>20000000</v>
      </c>
      <c r="T753" s="47">
        <v>0</v>
      </c>
      <c r="U753" s="47">
        <v>0</v>
      </c>
      <c r="V753" s="47">
        <v>0</v>
      </c>
      <c r="W753" s="47">
        <v>0</v>
      </c>
      <c r="X753" s="47">
        <v>0</v>
      </c>
      <c r="Y753" s="47">
        <v>10000000</v>
      </c>
      <c r="Z753" s="47">
        <v>20000000</v>
      </c>
      <c r="AA753" s="47">
        <v>0</v>
      </c>
      <c r="AB753" s="15">
        <f t="shared" si="189"/>
        <v>20000000</v>
      </c>
      <c r="AC753" s="49">
        <f t="shared" si="183"/>
        <v>0</v>
      </c>
      <c r="AD753" s="49">
        <f t="shared" si="184"/>
        <v>0</v>
      </c>
      <c r="AE753" s="49">
        <f t="shared" si="185"/>
        <v>0</v>
      </c>
      <c r="AF753" s="49">
        <f t="shared" si="186"/>
        <v>0</v>
      </c>
    </row>
    <row r="754" spans="1:32" outlineLevel="1" x14ac:dyDescent="0.35">
      <c r="A754" s="34"/>
      <c r="B754" s="34"/>
      <c r="C754" s="34"/>
      <c r="D754" s="34" t="s">
        <v>663</v>
      </c>
      <c r="E754" s="33"/>
      <c r="F754" s="34"/>
      <c r="G754" s="33"/>
      <c r="H754" s="33"/>
      <c r="I754" s="51"/>
      <c r="J754" s="52">
        <f t="shared" ref="J754:AB754" si="195">SUBTOTAL(9,J745:J753)</f>
        <v>417376303</v>
      </c>
      <c r="K754" s="52">
        <f t="shared" si="195"/>
        <v>417376303</v>
      </c>
      <c r="L754" s="52">
        <f t="shared" si="195"/>
        <v>0</v>
      </c>
      <c r="M754" s="52">
        <f t="shared" si="195"/>
        <v>0</v>
      </c>
      <c r="N754" s="52">
        <f t="shared" si="195"/>
        <v>17290554</v>
      </c>
      <c r="O754" s="52">
        <f t="shared" si="195"/>
        <v>0</v>
      </c>
      <c r="P754" s="52">
        <f t="shared" si="195"/>
        <v>0</v>
      </c>
      <c r="Q754" s="52">
        <f t="shared" si="195"/>
        <v>0</v>
      </c>
      <c r="R754" s="52">
        <f t="shared" si="195"/>
        <v>0</v>
      </c>
      <c r="S754" s="52">
        <f t="shared" si="195"/>
        <v>434666857</v>
      </c>
      <c r="T754" s="52">
        <f t="shared" si="195"/>
        <v>0</v>
      </c>
      <c r="U754" s="52">
        <f t="shared" si="195"/>
        <v>61543396.150000006</v>
      </c>
      <c r="V754" s="52">
        <f t="shared" si="195"/>
        <v>0</v>
      </c>
      <c r="W754" s="52">
        <f t="shared" si="195"/>
        <v>287391015.84999996</v>
      </c>
      <c r="X754" s="52">
        <f t="shared" si="195"/>
        <v>287391015.84999996</v>
      </c>
      <c r="Y754" s="52">
        <f t="shared" si="195"/>
        <v>10000000</v>
      </c>
      <c r="Z754" s="52">
        <f t="shared" si="195"/>
        <v>68441891</v>
      </c>
      <c r="AA754" s="52">
        <f t="shared" si="195"/>
        <v>0</v>
      </c>
      <c r="AB754" s="54">
        <f t="shared" si="195"/>
        <v>85732445</v>
      </c>
      <c r="AC754" s="55">
        <f t="shared" si="183"/>
        <v>0.68856572302812302</v>
      </c>
      <c r="AD754" s="55">
        <f t="shared" si="184"/>
        <v>0.661175360443918</v>
      </c>
      <c r="AE754" s="55">
        <f t="shared" si="185"/>
        <v>0.14158750583093113</v>
      </c>
      <c r="AF754" s="55">
        <f t="shared" si="186"/>
        <v>0.80276286627484916</v>
      </c>
    </row>
    <row r="755" spans="1:32" ht="162" outlineLevel="2" x14ac:dyDescent="0.35">
      <c r="A755" s="12" t="s">
        <v>126</v>
      </c>
      <c r="B755" s="12" t="s">
        <v>128</v>
      </c>
      <c r="C755" s="12" t="s">
        <v>87</v>
      </c>
      <c r="D755" s="12" t="s">
        <v>133</v>
      </c>
      <c r="E755" s="13">
        <v>200</v>
      </c>
      <c r="F755" s="12" t="s">
        <v>184</v>
      </c>
      <c r="G755" s="13">
        <v>1330</v>
      </c>
      <c r="H755" s="13">
        <v>3480</v>
      </c>
      <c r="I755" s="40" t="s">
        <v>408</v>
      </c>
      <c r="J755" s="47">
        <v>429342668</v>
      </c>
      <c r="K755" s="47">
        <v>395265577</v>
      </c>
      <c r="L755" s="47">
        <v>0</v>
      </c>
      <c r="M755" s="47">
        <v>0</v>
      </c>
      <c r="N755" s="47">
        <v>0</v>
      </c>
      <c r="O755" s="47">
        <v>0</v>
      </c>
      <c r="P755" s="47">
        <v>0</v>
      </c>
      <c r="Q755" s="47">
        <v>0</v>
      </c>
      <c r="R755" s="47">
        <v>0</v>
      </c>
      <c r="S755" s="47">
        <f>+K755+N755+P755+Q755</f>
        <v>395265577</v>
      </c>
      <c r="T755" s="47">
        <v>0</v>
      </c>
      <c r="U755" s="47">
        <v>216670057.19999999</v>
      </c>
      <c r="V755" s="47">
        <v>0</v>
      </c>
      <c r="W755" s="47">
        <v>127903354.8</v>
      </c>
      <c r="X755" s="47">
        <v>127903354.8</v>
      </c>
      <c r="Y755" s="47">
        <v>0</v>
      </c>
      <c r="Z755" s="47">
        <v>50692165</v>
      </c>
      <c r="AA755" s="47">
        <v>0</v>
      </c>
      <c r="AB755" s="15">
        <f t="shared" si="189"/>
        <v>50692165.000000015</v>
      </c>
      <c r="AC755" s="49">
        <f t="shared" si="183"/>
        <v>0.32358839788368415</v>
      </c>
      <c r="AD755" s="49">
        <f t="shared" si="184"/>
        <v>0.32358839788368415</v>
      </c>
      <c r="AE755" s="49">
        <f t="shared" si="185"/>
        <v>0.54816323456368166</v>
      </c>
      <c r="AF755" s="49">
        <f t="shared" si="186"/>
        <v>0.87175163244736575</v>
      </c>
    </row>
    <row r="756" spans="1:32" outlineLevel="1" x14ac:dyDescent="0.35">
      <c r="A756" s="34"/>
      <c r="B756" s="34"/>
      <c r="C756" s="34"/>
      <c r="D756" s="34" t="s">
        <v>664</v>
      </c>
      <c r="E756" s="33"/>
      <c r="F756" s="34"/>
      <c r="G756" s="33"/>
      <c r="H756" s="33"/>
      <c r="I756" s="51"/>
      <c r="J756" s="52">
        <f t="shared" ref="J756:AB756" si="196">SUBTOTAL(9,J755:J755)</f>
        <v>429342668</v>
      </c>
      <c r="K756" s="52">
        <f t="shared" si="196"/>
        <v>395265577</v>
      </c>
      <c r="L756" s="52">
        <f t="shared" si="196"/>
        <v>0</v>
      </c>
      <c r="M756" s="52">
        <f t="shared" si="196"/>
        <v>0</v>
      </c>
      <c r="N756" s="52">
        <f t="shared" si="196"/>
        <v>0</v>
      </c>
      <c r="O756" s="52">
        <f t="shared" si="196"/>
        <v>0</v>
      </c>
      <c r="P756" s="52">
        <f t="shared" si="196"/>
        <v>0</v>
      </c>
      <c r="Q756" s="52">
        <f t="shared" si="196"/>
        <v>0</v>
      </c>
      <c r="R756" s="52">
        <f t="shared" si="196"/>
        <v>0</v>
      </c>
      <c r="S756" s="52">
        <f t="shared" si="196"/>
        <v>395265577</v>
      </c>
      <c r="T756" s="52">
        <f t="shared" si="196"/>
        <v>0</v>
      </c>
      <c r="U756" s="52">
        <f t="shared" si="196"/>
        <v>216670057.19999999</v>
      </c>
      <c r="V756" s="52">
        <f t="shared" si="196"/>
        <v>0</v>
      </c>
      <c r="W756" s="52">
        <f t="shared" si="196"/>
        <v>127903354.8</v>
      </c>
      <c r="X756" s="52">
        <f t="shared" si="196"/>
        <v>127903354.8</v>
      </c>
      <c r="Y756" s="52">
        <f t="shared" si="196"/>
        <v>0</v>
      </c>
      <c r="Z756" s="52">
        <f t="shared" si="196"/>
        <v>50692165</v>
      </c>
      <c r="AA756" s="52">
        <f t="shared" si="196"/>
        <v>0</v>
      </c>
      <c r="AB756" s="54">
        <f t="shared" si="196"/>
        <v>50692165.000000015</v>
      </c>
      <c r="AC756" s="55">
        <f t="shared" si="183"/>
        <v>0.32358839788368415</v>
      </c>
      <c r="AD756" s="55">
        <f t="shared" si="184"/>
        <v>0.32358839788368415</v>
      </c>
      <c r="AE756" s="55">
        <f t="shared" si="185"/>
        <v>0.54816323456368166</v>
      </c>
      <c r="AF756" s="55">
        <f t="shared" si="186"/>
        <v>0.87175163244736575</v>
      </c>
    </row>
    <row r="757" spans="1:32" ht="94.5" outlineLevel="2" x14ac:dyDescent="0.35">
      <c r="A757" s="12" t="s">
        <v>31</v>
      </c>
      <c r="B757" s="12" t="s">
        <v>32</v>
      </c>
      <c r="C757" s="12" t="s">
        <v>92</v>
      </c>
      <c r="D757" s="12" t="s">
        <v>93</v>
      </c>
      <c r="E757" s="13">
        <v>222</v>
      </c>
      <c r="F757" s="12">
        <v>280</v>
      </c>
      <c r="G757" s="13">
        <v>2310</v>
      </c>
      <c r="H757" s="13">
        <v>3440</v>
      </c>
      <c r="I757" s="40" t="s">
        <v>231</v>
      </c>
      <c r="J757" s="47">
        <v>15000000000</v>
      </c>
      <c r="K757" s="47">
        <v>15000000000</v>
      </c>
      <c r="L757" s="47">
        <v>0</v>
      </c>
      <c r="M757" s="47">
        <v>0</v>
      </c>
      <c r="N757" s="47">
        <v>0</v>
      </c>
      <c r="O757" s="47">
        <v>0</v>
      </c>
      <c r="P757" s="47">
        <v>0</v>
      </c>
      <c r="Q757" s="47">
        <v>0</v>
      </c>
      <c r="R757" s="47">
        <v>0</v>
      </c>
      <c r="S757" s="47">
        <f t="shared" ref="S757:S765" si="197">+K757+N757+P757+Q757</f>
        <v>15000000000</v>
      </c>
      <c r="T757" s="47">
        <v>0</v>
      </c>
      <c r="U757" s="47">
        <v>1153846155</v>
      </c>
      <c r="V757" s="47">
        <v>0</v>
      </c>
      <c r="W757" s="47">
        <v>10384615384</v>
      </c>
      <c r="X757" s="47">
        <v>10384615384</v>
      </c>
      <c r="Y757" s="47">
        <v>0</v>
      </c>
      <c r="Z757" s="47">
        <v>3461538461</v>
      </c>
      <c r="AA757" s="47">
        <v>0</v>
      </c>
      <c r="AB757" s="15">
        <f t="shared" si="189"/>
        <v>3461538461</v>
      </c>
      <c r="AC757" s="49">
        <f t="shared" si="183"/>
        <v>0.69230769226666666</v>
      </c>
      <c r="AD757" s="49">
        <f t="shared" si="184"/>
        <v>0.69230769226666666</v>
      </c>
      <c r="AE757" s="49">
        <f t="shared" si="185"/>
        <v>7.6923077000000006E-2</v>
      </c>
      <c r="AF757" s="49">
        <f t="shared" si="186"/>
        <v>0.76923076926666667</v>
      </c>
    </row>
    <row r="758" spans="1:32" ht="54" outlineLevel="2" x14ac:dyDescent="0.35">
      <c r="A758" s="12" t="s">
        <v>136</v>
      </c>
      <c r="B758" s="12" t="s">
        <v>32</v>
      </c>
      <c r="C758" s="12" t="s">
        <v>92</v>
      </c>
      <c r="D758" s="12" t="s">
        <v>93</v>
      </c>
      <c r="E758" s="13">
        <v>206</v>
      </c>
      <c r="F758" s="12" t="s">
        <v>184</v>
      </c>
      <c r="G758" s="13">
        <v>2310</v>
      </c>
      <c r="H758" s="13">
        <v>3480</v>
      </c>
      <c r="I758" s="40" t="s">
        <v>303</v>
      </c>
      <c r="J758" s="47">
        <v>4000000000</v>
      </c>
      <c r="K758" s="47">
        <v>4000000000</v>
      </c>
      <c r="L758" s="47">
        <v>0</v>
      </c>
      <c r="M758" s="47">
        <v>0</v>
      </c>
      <c r="N758" s="47">
        <v>0</v>
      </c>
      <c r="O758" s="47">
        <v>0</v>
      </c>
      <c r="P758" s="47">
        <v>0</v>
      </c>
      <c r="Q758" s="47">
        <v>0</v>
      </c>
      <c r="R758" s="47">
        <v>0</v>
      </c>
      <c r="S758" s="47">
        <f t="shared" si="197"/>
        <v>4000000000</v>
      </c>
      <c r="T758" s="47">
        <v>0</v>
      </c>
      <c r="U758" s="47">
        <v>0</v>
      </c>
      <c r="V758" s="47">
        <v>0</v>
      </c>
      <c r="W758" s="47">
        <v>4000000000</v>
      </c>
      <c r="X758" s="47">
        <v>4000000000</v>
      </c>
      <c r="Y758" s="47">
        <v>0</v>
      </c>
      <c r="Z758" s="47">
        <v>0</v>
      </c>
      <c r="AA758" s="47">
        <v>0</v>
      </c>
      <c r="AB758" s="15">
        <f t="shared" si="189"/>
        <v>0</v>
      </c>
      <c r="AC758" s="49">
        <f t="shared" si="183"/>
        <v>1</v>
      </c>
      <c r="AD758" s="49">
        <f t="shared" si="184"/>
        <v>1</v>
      </c>
      <c r="AE758" s="49">
        <f t="shared" si="185"/>
        <v>0</v>
      </c>
      <c r="AF758" s="49">
        <f t="shared" si="186"/>
        <v>1</v>
      </c>
    </row>
    <row r="759" spans="1:32" ht="54" outlineLevel="2" x14ac:dyDescent="0.35">
      <c r="A759" s="12" t="s">
        <v>136</v>
      </c>
      <c r="B759" s="12" t="s">
        <v>32</v>
      </c>
      <c r="C759" s="12" t="s">
        <v>92</v>
      </c>
      <c r="D759" s="12" t="s">
        <v>93</v>
      </c>
      <c r="E759" s="13">
        <v>206</v>
      </c>
      <c r="F759" s="12">
        <v>280</v>
      </c>
      <c r="G759" s="13">
        <v>2310</v>
      </c>
      <c r="H759" s="13">
        <v>3480</v>
      </c>
      <c r="I759" s="40" t="s">
        <v>302</v>
      </c>
      <c r="J759" s="47">
        <v>16610360550</v>
      </c>
      <c r="K759" s="47">
        <v>16610360550</v>
      </c>
      <c r="L759" s="47">
        <v>0</v>
      </c>
      <c r="M759" s="47">
        <v>0</v>
      </c>
      <c r="N759" s="48">
        <v>8117563909</v>
      </c>
      <c r="O759" s="47">
        <v>0</v>
      </c>
      <c r="P759" s="47">
        <v>0</v>
      </c>
      <c r="Q759" s="47">
        <v>0</v>
      </c>
      <c r="R759" s="47">
        <v>0</v>
      </c>
      <c r="S759" s="47">
        <f t="shared" si="197"/>
        <v>24727924459</v>
      </c>
      <c r="T759" s="47">
        <v>0</v>
      </c>
      <c r="U759" s="47">
        <v>203726001.77000001</v>
      </c>
      <c r="V759" s="47">
        <v>0</v>
      </c>
      <c r="W759" s="47">
        <v>16406634548.23</v>
      </c>
      <c r="X759" s="47">
        <v>16406634548.23</v>
      </c>
      <c r="Y759" s="47">
        <v>0</v>
      </c>
      <c r="Z759" s="47">
        <v>0</v>
      </c>
      <c r="AA759" s="47">
        <v>0</v>
      </c>
      <c r="AB759" s="15">
        <f t="shared" si="189"/>
        <v>8117563909</v>
      </c>
      <c r="AC759" s="49">
        <f t="shared" si="183"/>
        <v>0.98773500423685867</v>
      </c>
      <c r="AD759" s="49">
        <f t="shared" si="184"/>
        <v>0.66348611568402882</v>
      </c>
      <c r="AE759" s="49">
        <f t="shared" si="185"/>
        <v>8.2387020434240964E-3</v>
      </c>
      <c r="AF759" s="49">
        <f t="shared" si="186"/>
        <v>0.67172481772745296</v>
      </c>
    </row>
    <row r="760" spans="1:32" ht="54" outlineLevel="2" x14ac:dyDescent="0.35">
      <c r="A760" s="12" t="s">
        <v>143</v>
      </c>
      <c r="B760" s="12" t="s">
        <v>32</v>
      </c>
      <c r="C760" s="12" t="s">
        <v>92</v>
      </c>
      <c r="D760" s="12" t="s">
        <v>93</v>
      </c>
      <c r="E760" s="13">
        <v>212</v>
      </c>
      <c r="F760" s="12">
        <v>280</v>
      </c>
      <c r="G760" s="13">
        <v>2310</v>
      </c>
      <c r="H760" s="13">
        <v>3460</v>
      </c>
      <c r="I760" s="40" t="s">
        <v>333</v>
      </c>
      <c r="J760" s="47">
        <v>550000000</v>
      </c>
      <c r="K760" s="47">
        <v>558000000</v>
      </c>
      <c r="L760" s="47">
        <v>0</v>
      </c>
      <c r="M760" s="47">
        <v>0</v>
      </c>
      <c r="N760" s="48">
        <v>180000000</v>
      </c>
      <c r="O760" s="47">
        <v>0</v>
      </c>
      <c r="P760" s="47">
        <v>0</v>
      </c>
      <c r="Q760" s="47">
        <v>0</v>
      </c>
      <c r="R760" s="47">
        <v>0</v>
      </c>
      <c r="S760" s="47">
        <f t="shared" si="197"/>
        <v>738000000</v>
      </c>
      <c r="T760" s="47">
        <v>0</v>
      </c>
      <c r="U760" s="47">
        <v>96214514.730000004</v>
      </c>
      <c r="V760" s="47">
        <v>0</v>
      </c>
      <c r="W760" s="47">
        <v>361312156.25</v>
      </c>
      <c r="X760" s="47">
        <v>361312156.25</v>
      </c>
      <c r="Y760" s="47">
        <v>0</v>
      </c>
      <c r="Z760" s="47">
        <v>100473329.02</v>
      </c>
      <c r="AA760" s="47">
        <v>0</v>
      </c>
      <c r="AB760" s="15">
        <f t="shared" si="189"/>
        <v>280473329.01999998</v>
      </c>
      <c r="AC760" s="49">
        <f t="shared" si="183"/>
        <v>0.64751282482078854</v>
      </c>
      <c r="AD760" s="49">
        <f t="shared" si="184"/>
        <v>0.48958286754742547</v>
      </c>
      <c r="AE760" s="49">
        <f t="shared" si="185"/>
        <v>0.13037197117886179</v>
      </c>
      <c r="AF760" s="49">
        <f t="shared" si="186"/>
        <v>0.61995483872628721</v>
      </c>
    </row>
    <row r="761" spans="1:32" ht="81" outlineLevel="2" x14ac:dyDescent="0.35">
      <c r="A761" s="12" t="s">
        <v>143</v>
      </c>
      <c r="B761" s="12" t="s">
        <v>32</v>
      </c>
      <c r="C761" s="12" t="s">
        <v>92</v>
      </c>
      <c r="D761" s="12" t="s">
        <v>93</v>
      </c>
      <c r="E761" s="13">
        <v>214</v>
      </c>
      <c r="F761" s="12">
        <v>280</v>
      </c>
      <c r="G761" s="13">
        <v>2310</v>
      </c>
      <c r="H761" s="13">
        <v>3460</v>
      </c>
      <c r="I761" s="40" t="s">
        <v>334</v>
      </c>
      <c r="J761" s="47">
        <v>30000000</v>
      </c>
      <c r="K761" s="47">
        <v>22000000</v>
      </c>
      <c r="L761" s="47">
        <v>0</v>
      </c>
      <c r="M761" s="47">
        <v>0</v>
      </c>
      <c r="N761" s="47">
        <v>0</v>
      </c>
      <c r="O761" s="47">
        <v>0</v>
      </c>
      <c r="P761" s="47">
        <v>0</v>
      </c>
      <c r="Q761" s="47">
        <v>0</v>
      </c>
      <c r="R761" s="47">
        <v>0</v>
      </c>
      <c r="S761" s="47">
        <f t="shared" si="197"/>
        <v>22000000</v>
      </c>
      <c r="T761" s="47">
        <v>0</v>
      </c>
      <c r="U761" s="47">
        <v>310000</v>
      </c>
      <c r="V761" s="47">
        <v>0</v>
      </c>
      <c r="W761" s="47">
        <v>21000000</v>
      </c>
      <c r="X761" s="47">
        <v>21000000</v>
      </c>
      <c r="Y761" s="47">
        <v>690000</v>
      </c>
      <c r="Z761" s="47">
        <v>690000</v>
      </c>
      <c r="AA761" s="47">
        <v>0</v>
      </c>
      <c r="AB761" s="15">
        <f t="shared" si="189"/>
        <v>690000</v>
      </c>
      <c r="AC761" s="49">
        <f t="shared" si="183"/>
        <v>0.95454545454545459</v>
      </c>
      <c r="AD761" s="49">
        <f t="shared" si="184"/>
        <v>0.95454545454545459</v>
      </c>
      <c r="AE761" s="49">
        <f t="shared" si="185"/>
        <v>1.4090909090909091E-2</v>
      </c>
      <c r="AF761" s="49">
        <f t="shared" si="186"/>
        <v>0.96863636363636363</v>
      </c>
    </row>
    <row r="762" spans="1:32" ht="40.5" outlineLevel="2" x14ac:dyDescent="0.35">
      <c r="A762" s="12" t="s">
        <v>145</v>
      </c>
      <c r="B762" s="12" t="s">
        <v>127</v>
      </c>
      <c r="C762" s="12" t="s">
        <v>92</v>
      </c>
      <c r="D762" s="12" t="s">
        <v>93</v>
      </c>
      <c r="E762" s="13">
        <v>200</v>
      </c>
      <c r="F762" s="12">
        <v>280</v>
      </c>
      <c r="G762" s="13">
        <v>2310</v>
      </c>
      <c r="H762" s="13">
        <v>3410</v>
      </c>
      <c r="I762" s="40" t="s">
        <v>342</v>
      </c>
      <c r="J762" s="47">
        <v>50843499</v>
      </c>
      <c r="K762" s="47">
        <v>50843499</v>
      </c>
      <c r="L762" s="47">
        <v>0</v>
      </c>
      <c r="M762" s="47">
        <v>0</v>
      </c>
      <c r="N762" s="47">
        <v>0</v>
      </c>
      <c r="O762" s="47">
        <v>0</v>
      </c>
      <c r="P762" s="47">
        <v>0</v>
      </c>
      <c r="Q762" s="47">
        <v>0</v>
      </c>
      <c r="R762" s="47">
        <v>0</v>
      </c>
      <c r="S762" s="47">
        <f t="shared" si="197"/>
        <v>50843499</v>
      </c>
      <c r="T762" s="47">
        <v>0</v>
      </c>
      <c r="U762" s="47">
        <v>18444527.079999998</v>
      </c>
      <c r="V762" s="47">
        <v>0</v>
      </c>
      <c r="W762" s="47">
        <v>19688103.920000002</v>
      </c>
      <c r="X762" s="47">
        <v>19688103.920000002</v>
      </c>
      <c r="Y762" s="47">
        <v>0</v>
      </c>
      <c r="Z762" s="47">
        <v>12710868</v>
      </c>
      <c r="AA762" s="47">
        <v>0</v>
      </c>
      <c r="AB762" s="15">
        <f t="shared" si="189"/>
        <v>12710868</v>
      </c>
      <c r="AC762" s="49">
        <f t="shared" si="183"/>
        <v>0.38722952407347105</v>
      </c>
      <c r="AD762" s="49">
        <f t="shared" si="184"/>
        <v>0.38722952407347105</v>
      </c>
      <c r="AE762" s="49">
        <f t="shared" si="185"/>
        <v>0.36277060868686473</v>
      </c>
      <c r="AF762" s="49">
        <f t="shared" si="186"/>
        <v>0.75000013276033584</v>
      </c>
    </row>
    <row r="763" spans="1:32" ht="40.5" outlineLevel="2" x14ac:dyDescent="0.35">
      <c r="A763" s="12" t="s">
        <v>145</v>
      </c>
      <c r="B763" s="12" t="s">
        <v>127</v>
      </c>
      <c r="C763" s="12" t="s">
        <v>92</v>
      </c>
      <c r="D763" s="12" t="s">
        <v>93</v>
      </c>
      <c r="E763" s="13">
        <v>202</v>
      </c>
      <c r="F763" s="12">
        <v>280</v>
      </c>
      <c r="G763" s="13">
        <v>2310</v>
      </c>
      <c r="H763" s="13">
        <v>3410</v>
      </c>
      <c r="I763" s="40" t="s">
        <v>343</v>
      </c>
      <c r="J763" s="47">
        <v>1116673</v>
      </c>
      <c r="K763" s="47">
        <v>1116673</v>
      </c>
      <c r="L763" s="47">
        <v>0</v>
      </c>
      <c r="M763" s="47">
        <v>0</v>
      </c>
      <c r="N763" s="47">
        <v>0</v>
      </c>
      <c r="O763" s="47">
        <v>0</v>
      </c>
      <c r="P763" s="47">
        <v>0</v>
      </c>
      <c r="Q763" s="47">
        <v>0</v>
      </c>
      <c r="R763" s="47">
        <v>0</v>
      </c>
      <c r="S763" s="47">
        <f t="shared" si="197"/>
        <v>1116673</v>
      </c>
      <c r="T763" s="47">
        <v>0</v>
      </c>
      <c r="U763" s="47">
        <v>405104.25</v>
      </c>
      <c r="V763" s="47">
        <v>0</v>
      </c>
      <c r="W763" s="47">
        <v>432408.75</v>
      </c>
      <c r="X763" s="47">
        <v>432408.75</v>
      </c>
      <c r="Y763" s="47">
        <v>0</v>
      </c>
      <c r="Z763" s="47">
        <v>279160</v>
      </c>
      <c r="AA763" s="47">
        <v>0</v>
      </c>
      <c r="AB763" s="15">
        <f t="shared" si="189"/>
        <v>279160</v>
      </c>
      <c r="AC763" s="49">
        <f t="shared" si="183"/>
        <v>0.387229520190781</v>
      </c>
      <c r="AD763" s="49">
        <f t="shared" si="184"/>
        <v>0.387229520190781</v>
      </c>
      <c r="AE763" s="49">
        <f t="shared" si="185"/>
        <v>0.36277786782701832</v>
      </c>
      <c r="AF763" s="49">
        <f t="shared" si="186"/>
        <v>0.75000738801779931</v>
      </c>
    </row>
    <row r="764" spans="1:32" ht="81" outlineLevel="2" x14ac:dyDescent="0.35">
      <c r="A764" s="12" t="s">
        <v>145</v>
      </c>
      <c r="B764" s="12" t="s">
        <v>134</v>
      </c>
      <c r="C764" s="12" t="s">
        <v>92</v>
      </c>
      <c r="D764" s="12" t="s">
        <v>93</v>
      </c>
      <c r="E764" s="13">
        <v>212</v>
      </c>
      <c r="F764" s="12" t="s">
        <v>381</v>
      </c>
      <c r="G764" s="13">
        <v>2310</v>
      </c>
      <c r="H764" s="13">
        <v>3420</v>
      </c>
      <c r="I764" s="40" t="s">
        <v>382</v>
      </c>
      <c r="J764" s="47">
        <v>6496129955</v>
      </c>
      <c r="K764" s="47">
        <v>6492955851</v>
      </c>
      <c r="L764" s="47">
        <v>0</v>
      </c>
      <c r="M764" s="47">
        <v>0</v>
      </c>
      <c r="N764" s="47">
        <v>0</v>
      </c>
      <c r="O764" s="47">
        <v>0</v>
      </c>
      <c r="P764" s="47">
        <v>0</v>
      </c>
      <c r="Q764" s="47">
        <v>0</v>
      </c>
      <c r="R764" s="47">
        <v>0</v>
      </c>
      <c r="S764" s="47">
        <f t="shared" si="197"/>
        <v>6492955851</v>
      </c>
      <c r="T764" s="47">
        <v>0</v>
      </c>
      <c r="U764" s="47">
        <v>2725697.88</v>
      </c>
      <c r="V764" s="47">
        <v>0</v>
      </c>
      <c r="W764" s="47">
        <v>4867784716.6199999</v>
      </c>
      <c r="X764" s="47">
        <v>4867784716.6199999</v>
      </c>
      <c r="Y764" s="47">
        <v>0</v>
      </c>
      <c r="Z764" s="47">
        <v>1622445436.5</v>
      </c>
      <c r="AA764" s="47">
        <v>0</v>
      </c>
      <c r="AB764" s="15">
        <f t="shared" si="189"/>
        <v>1622445436.5</v>
      </c>
      <c r="AC764" s="49">
        <f t="shared" si="183"/>
        <v>0.74970242033453804</v>
      </c>
      <c r="AD764" s="49">
        <f t="shared" si="184"/>
        <v>0.74970242033453804</v>
      </c>
      <c r="AE764" s="49">
        <f t="shared" si="185"/>
        <v>4.1979307153000383E-4</v>
      </c>
      <c r="AF764" s="49">
        <f t="shared" si="186"/>
        <v>0.75012221340606799</v>
      </c>
    </row>
    <row r="765" spans="1:32" ht="121.5" outlineLevel="2" x14ac:dyDescent="0.35">
      <c r="A765" s="12" t="s">
        <v>145</v>
      </c>
      <c r="B765" s="12" t="s">
        <v>152</v>
      </c>
      <c r="C765" s="12" t="s">
        <v>92</v>
      </c>
      <c r="D765" s="12" t="s">
        <v>93</v>
      </c>
      <c r="E765" s="13">
        <v>212</v>
      </c>
      <c r="F765" s="12" t="s">
        <v>381</v>
      </c>
      <c r="G765" s="13">
        <v>2310</v>
      </c>
      <c r="H765" s="13">
        <v>3480</v>
      </c>
      <c r="I765" s="40" t="s">
        <v>396</v>
      </c>
      <c r="J765" s="47">
        <v>927775267</v>
      </c>
      <c r="K765" s="47">
        <v>927775267</v>
      </c>
      <c r="L765" s="47">
        <v>0</v>
      </c>
      <c r="M765" s="47">
        <v>0</v>
      </c>
      <c r="N765" s="47">
        <v>0</v>
      </c>
      <c r="O765" s="47">
        <v>0</v>
      </c>
      <c r="P765" s="47">
        <v>0</v>
      </c>
      <c r="Q765" s="47">
        <v>0</v>
      </c>
      <c r="R765" s="47">
        <v>0</v>
      </c>
      <c r="S765" s="47">
        <f t="shared" si="197"/>
        <v>927775267</v>
      </c>
      <c r="T765" s="47">
        <v>0</v>
      </c>
      <c r="U765" s="47">
        <v>340020391</v>
      </c>
      <c r="V765" s="47">
        <v>0</v>
      </c>
      <c r="W765" s="47">
        <v>329596672</v>
      </c>
      <c r="X765" s="47">
        <v>329596672</v>
      </c>
      <c r="Y765" s="47">
        <v>0</v>
      </c>
      <c r="Z765" s="47">
        <v>258158204</v>
      </c>
      <c r="AA765" s="47">
        <v>0</v>
      </c>
      <c r="AB765" s="15">
        <f t="shared" si="189"/>
        <v>258158204</v>
      </c>
      <c r="AC765" s="49">
        <f t="shared" si="183"/>
        <v>0.35525485936455775</v>
      </c>
      <c r="AD765" s="49">
        <f t="shared" si="184"/>
        <v>0.35525485936455775</v>
      </c>
      <c r="AE765" s="49">
        <f t="shared" si="185"/>
        <v>0.3664900359970471</v>
      </c>
      <c r="AF765" s="49">
        <f t="shared" si="186"/>
        <v>0.7217448953616048</v>
      </c>
    </row>
    <row r="766" spans="1:32" outlineLevel="1" x14ac:dyDescent="0.35">
      <c r="A766" s="34"/>
      <c r="B766" s="34"/>
      <c r="C766" s="34"/>
      <c r="D766" s="34" t="s">
        <v>665</v>
      </c>
      <c r="E766" s="33"/>
      <c r="F766" s="34"/>
      <c r="G766" s="33"/>
      <c r="H766" s="33"/>
      <c r="I766" s="51"/>
      <c r="J766" s="52">
        <f t="shared" ref="J766:AB766" si="198">SUBTOTAL(9,J757:J765)</f>
        <v>43666225944</v>
      </c>
      <c r="K766" s="52">
        <f t="shared" si="198"/>
        <v>43663051840</v>
      </c>
      <c r="L766" s="52">
        <f t="shared" si="198"/>
        <v>0</v>
      </c>
      <c r="M766" s="52">
        <f t="shared" si="198"/>
        <v>0</v>
      </c>
      <c r="N766" s="52">
        <f t="shared" si="198"/>
        <v>8297563909</v>
      </c>
      <c r="O766" s="52">
        <f t="shared" si="198"/>
        <v>0</v>
      </c>
      <c r="P766" s="52">
        <f t="shared" si="198"/>
        <v>0</v>
      </c>
      <c r="Q766" s="52">
        <f t="shared" si="198"/>
        <v>0</v>
      </c>
      <c r="R766" s="52">
        <f t="shared" si="198"/>
        <v>0</v>
      </c>
      <c r="S766" s="52">
        <f t="shared" si="198"/>
        <v>51960615749</v>
      </c>
      <c r="T766" s="52">
        <f t="shared" si="198"/>
        <v>0</v>
      </c>
      <c r="U766" s="52">
        <f t="shared" si="198"/>
        <v>1815692391.71</v>
      </c>
      <c r="V766" s="52">
        <f t="shared" si="198"/>
        <v>0</v>
      </c>
      <c r="W766" s="52">
        <f t="shared" si="198"/>
        <v>36391063989.769997</v>
      </c>
      <c r="X766" s="52">
        <f t="shared" si="198"/>
        <v>36391063989.769997</v>
      </c>
      <c r="Y766" s="52">
        <f t="shared" si="198"/>
        <v>690000</v>
      </c>
      <c r="Z766" s="52">
        <f t="shared" si="198"/>
        <v>5456295458.5200005</v>
      </c>
      <c r="AA766" s="52">
        <f t="shared" si="198"/>
        <v>0</v>
      </c>
      <c r="AB766" s="54">
        <f t="shared" si="198"/>
        <v>13753859367.52</v>
      </c>
      <c r="AC766" s="55">
        <f t="shared" si="183"/>
        <v>0.83345213988070144</v>
      </c>
      <c r="AD766" s="55">
        <f t="shared" si="184"/>
        <v>0.7003585978572695</v>
      </c>
      <c r="AE766" s="55">
        <f t="shared" si="185"/>
        <v>3.4943627313441597E-2</v>
      </c>
      <c r="AF766" s="55">
        <f t="shared" si="186"/>
        <v>0.73530222517071109</v>
      </c>
    </row>
    <row r="767" spans="1:32" ht="54" outlineLevel="2" x14ac:dyDescent="0.35">
      <c r="A767" s="12" t="s">
        <v>145</v>
      </c>
      <c r="B767" s="12" t="s">
        <v>134</v>
      </c>
      <c r="C767" s="12" t="s">
        <v>92</v>
      </c>
      <c r="D767" s="12" t="s">
        <v>149</v>
      </c>
      <c r="E767" s="13">
        <v>400</v>
      </c>
      <c r="F767" s="12" t="s">
        <v>381</v>
      </c>
      <c r="G767" s="13">
        <v>2320</v>
      </c>
      <c r="H767" s="13">
        <v>3420</v>
      </c>
      <c r="I767" s="40" t="s">
        <v>383</v>
      </c>
      <c r="J767" s="47">
        <v>58496538</v>
      </c>
      <c r="K767" s="47">
        <v>57120078</v>
      </c>
      <c r="L767" s="47">
        <v>0</v>
      </c>
      <c r="M767" s="47">
        <v>0</v>
      </c>
      <c r="N767" s="47">
        <v>0</v>
      </c>
      <c r="O767" s="47">
        <v>0</v>
      </c>
      <c r="P767" s="47">
        <v>0</v>
      </c>
      <c r="Q767" s="47">
        <v>0</v>
      </c>
      <c r="R767" s="47">
        <v>0</v>
      </c>
      <c r="S767" s="47">
        <f>+K767+N767+P767+Q767</f>
        <v>57120078</v>
      </c>
      <c r="T767" s="47">
        <v>0</v>
      </c>
      <c r="U767" s="47">
        <v>0</v>
      </c>
      <c r="V767" s="47">
        <v>0</v>
      </c>
      <c r="W767" s="47">
        <v>57120078</v>
      </c>
      <c r="X767" s="47">
        <v>57120078</v>
      </c>
      <c r="Y767" s="47">
        <v>0</v>
      </c>
      <c r="Z767" s="47">
        <v>0</v>
      </c>
      <c r="AA767" s="47">
        <v>0</v>
      </c>
      <c r="AB767" s="15">
        <f t="shared" si="189"/>
        <v>0</v>
      </c>
      <c r="AC767" s="49">
        <f t="shared" si="183"/>
        <v>1</v>
      </c>
      <c r="AD767" s="49">
        <f t="shared" si="184"/>
        <v>1</v>
      </c>
      <c r="AE767" s="49">
        <f t="shared" si="185"/>
        <v>0</v>
      </c>
      <c r="AF767" s="49">
        <f t="shared" si="186"/>
        <v>1</v>
      </c>
    </row>
    <row r="768" spans="1:32" outlineLevel="1" x14ac:dyDescent="0.35">
      <c r="A768" s="34"/>
      <c r="B768" s="34"/>
      <c r="C768" s="34"/>
      <c r="D768" s="34" t="s">
        <v>666</v>
      </c>
      <c r="E768" s="33"/>
      <c r="F768" s="34"/>
      <c r="G768" s="33"/>
      <c r="H768" s="33"/>
      <c r="I768" s="51"/>
      <c r="J768" s="52">
        <f t="shared" ref="J768:AB768" si="199">SUBTOTAL(9,J767:J767)</f>
        <v>58496538</v>
      </c>
      <c r="K768" s="52">
        <f t="shared" si="199"/>
        <v>57120078</v>
      </c>
      <c r="L768" s="52">
        <f t="shared" si="199"/>
        <v>0</v>
      </c>
      <c r="M768" s="52">
        <f t="shared" si="199"/>
        <v>0</v>
      </c>
      <c r="N768" s="52">
        <f t="shared" si="199"/>
        <v>0</v>
      </c>
      <c r="O768" s="52">
        <f t="shared" si="199"/>
        <v>0</v>
      </c>
      <c r="P768" s="52">
        <f t="shared" si="199"/>
        <v>0</v>
      </c>
      <c r="Q768" s="52">
        <f t="shared" si="199"/>
        <v>0</v>
      </c>
      <c r="R768" s="52">
        <f t="shared" si="199"/>
        <v>0</v>
      </c>
      <c r="S768" s="52">
        <f t="shared" si="199"/>
        <v>57120078</v>
      </c>
      <c r="T768" s="52">
        <f t="shared" si="199"/>
        <v>0</v>
      </c>
      <c r="U768" s="52">
        <f t="shared" si="199"/>
        <v>0</v>
      </c>
      <c r="V768" s="52">
        <f t="shared" si="199"/>
        <v>0</v>
      </c>
      <c r="W768" s="52">
        <f t="shared" si="199"/>
        <v>57120078</v>
      </c>
      <c r="X768" s="52">
        <f t="shared" si="199"/>
        <v>57120078</v>
      </c>
      <c r="Y768" s="52">
        <f t="shared" si="199"/>
        <v>0</v>
      </c>
      <c r="Z768" s="52">
        <f t="shared" si="199"/>
        <v>0</v>
      </c>
      <c r="AA768" s="52">
        <f t="shared" si="199"/>
        <v>0</v>
      </c>
      <c r="AB768" s="54">
        <f t="shared" si="199"/>
        <v>0</v>
      </c>
      <c r="AC768" s="55">
        <f t="shared" si="183"/>
        <v>1</v>
      </c>
      <c r="AD768" s="55">
        <f t="shared" si="184"/>
        <v>1</v>
      </c>
      <c r="AE768" s="55">
        <f t="shared" si="185"/>
        <v>0</v>
      </c>
      <c r="AF768" s="55">
        <f t="shared" si="186"/>
        <v>1</v>
      </c>
    </row>
    <row r="769" spans="1:32" ht="54" outlineLevel="2" x14ac:dyDescent="0.35">
      <c r="A769" s="12" t="s">
        <v>145</v>
      </c>
      <c r="B769" s="12" t="s">
        <v>134</v>
      </c>
      <c r="C769" s="12" t="s">
        <v>92</v>
      </c>
      <c r="D769" s="12" t="s">
        <v>150</v>
      </c>
      <c r="E769" s="13">
        <v>400</v>
      </c>
      <c r="F769" s="12" t="s">
        <v>381</v>
      </c>
      <c r="G769" s="13">
        <v>2320</v>
      </c>
      <c r="H769" s="13">
        <v>3420</v>
      </c>
      <c r="I769" s="40" t="s">
        <v>384</v>
      </c>
      <c r="J769" s="47">
        <v>49299671</v>
      </c>
      <c r="K769" s="47">
        <v>49206799</v>
      </c>
      <c r="L769" s="47">
        <v>0</v>
      </c>
      <c r="M769" s="47">
        <v>0</v>
      </c>
      <c r="N769" s="47">
        <v>0</v>
      </c>
      <c r="O769" s="47">
        <v>0</v>
      </c>
      <c r="P769" s="47">
        <v>0</v>
      </c>
      <c r="Q769" s="47">
        <v>0</v>
      </c>
      <c r="R769" s="47">
        <v>0</v>
      </c>
      <c r="S769" s="47">
        <f>+K769+N769+P769+Q769</f>
        <v>49206799</v>
      </c>
      <c r="T769" s="47">
        <v>0</v>
      </c>
      <c r="U769" s="47">
        <v>0</v>
      </c>
      <c r="V769" s="47">
        <v>0</v>
      </c>
      <c r="W769" s="47">
        <v>49206799</v>
      </c>
      <c r="X769" s="47">
        <v>49206799</v>
      </c>
      <c r="Y769" s="47">
        <v>0</v>
      </c>
      <c r="Z769" s="47">
        <v>0</v>
      </c>
      <c r="AA769" s="47">
        <v>0</v>
      </c>
      <c r="AB769" s="15">
        <f t="shared" si="189"/>
        <v>0</v>
      </c>
      <c r="AC769" s="49">
        <f t="shared" si="183"/>
        <v>1</v>
      </c>
      <c r="AD769" s="49">
        <f t="shared" si="184"/>
        <v>1</v>
      </c>
      <c r="AE769" s="49">
        <f t="shared" si="185"/>
        <v>0</v>
      </c>
      <c r="AF769" s="49">
        <f t="shared" si="186"/>
        <v>1</v>
      </c>
    </row>
    <row r="770" spans="1:32" ht="54" outlineLevel="2" x14ac:dyDescent="0.35">
      <c r="A770" s="12" t="s">
        <v>145</v>
      </c>
      <c r="B770" s="12" t="s">
        <v>153</v>
      </c>
      <c r="C770" s="12" t="s">
        <v>92</v>
      </c>
      <c r="D770" s="12" t="s">
        <v>150</v>
      </c>
      <c r="E770" s="13">
        <v>400</v>
      </c>
      <c r="F770" s="12" t="s">
        <v>381</v>
      </c>
      <c r="G770" s="13">
        <v>2320</v>
      </c>
      <c r="H770" s="13">
        <v>3480</v>
      </c>
      <c r="I770" s="40" t="s">
        <v>384</v>
      </c>
      <c r="J770" s="47">
        <v>47825627</v>
      </c>
      <c r="K770" s="47">
        <v>50354913</v>
      </c>
      <c r="L770" s="47">
        <v>0</v>
      </c>
      <c r="M770" s="47">
        <v>0</v>
      </c>
      <c r="N770" s="47">
        <v>0</v>
      </c>
      <c r="O770" s="47">
        <v>0</v>
      </c>
      <c r="P770" s="47">
        <v>0</v>
      </c>
      <c r="Q770" s="47">
        <v>0</v>
      </c>
      <c r="R770" s="47">
        <v>0</v>
      </c>
      <c r="S770" s="47">
        <f>+K770+N770+P770+Q770</f>
        <v>50354913</v>
      </c>
      <c r="T770" s="47">
        <v>0</v>
      </c>
      <c r="U770" s="47">
        <v>37133863</v>
      </c>
      <c r="V770" s="47">
        <v>0</v>
      </c>
      <c r="W770" s="47">
        <v>0</v>
      </c>
      <c r="X770" s="47">
        <v>0</v>
      </c>
      <c r="Y770" s="47">
        <v>0</v>
      </c>
      <c r="Z770" s="47">
        <v>13221050</v>
      </c>
      <c r="AA770" s="47">
        <v>0</v>
      </c>
      <c r="AB770" s="15">
        <f>+S770-T770-U770-V770-W770-AA770</f>
        <v>13221050</v>
      </c>
      <c r="AC770" s="49">
        <f t="shared" si="183"/>
        <v>0</v>
      </c>
      <c r="AD770" s="49">
        <f t="shared" si="184"/>
        <v>0</v>
      </c>
      <c r="AE770" s="49">
        <f t="shared" si="185"/>
        <v>0.73744269998043688</v>
      </c>
      <c r="AF770" s="49">
        <f t="shared" si="186"/>
        <v>0.73744269998043688</v>
      </c>
    </row>
    <row r="771" spans="1:32" outlineLevel="1" x14ac:dyDescent="0.35">
      <c r="A771" s="34"/>
      <c r="B771" s="34"/>
      <c r="C771" s="34"/>
      <c r="D771" s="34" t="s">
        <v>667</v>
      </c>
      <c r="E771" s="33"/>
      <c r="F771" s="34"/>
      <c r="G771" s="33"/>
      <c r="H771" s="33"/>
      <c r="I771" s="51"/>
      <c r="J771" s="52">
        <f t="shared" ref="J771:AB771" si="200">SUBTOTAL(9,J769:J770)</f>
        <v>97125298</v>
      </c>
      <c r="K771" s="52">
        <f t="shared" si="200"/>
        <v>99561712</v>
      </c>
      <c r="L771" s="52">
        <f t="shared" si="200"/>
        <v>0</v>
      </c>
      <c r="M771" s="52">
        <f t="shared" si="200"/>
        <v>0</v>
      </c>
      <c r="N771" s="52">
        <f t="shared" si="200"/>
        <v>0</v>
      </c>
      <c r="O771" s="52">
        <f t="shared" si="200"/>
        <v>0</v>
      </c>
      <c r="P771" s="52">
        <f t="shared" si="200"/>
        <v>0</v>
      </c>
      <c r="Q771" s="52">
        <f t="shared" si="200"/>
        <v>0</v>
      </c>
      <c r="R771" s="52">
        <f t="shared" si="200"/>
        <v>0</v>
      </c>
      <c r="S771" s="52">
        <f t="shared" si="200"/>
        <v>99561712</v>
      </c>
      <c r="T771" s="52">
        <f t="shared" si="200"/>
        <v>0</v>
      </c>
      <c r="U771" s="52">
        <f t="shared" si="200"/>
        <v>37133863</v>
      </c>
      <c r="V771" s="52">
        <f t="shared" si="200"/>
        <v>0</v>
      </c>
      <c r="W771" s="52">
        <f t="shared" si="200"/>
        <v>49206799</v>
      </c>
      <c r="X771" s="52">
        <f t="shared" si="200"/>
        <v>49206799</v>
      </c>
      <c r="Y771" s="52">
        <f t="shared" si="200"/>
        <v>0</v>
      </c>
      <c r="Z771" s="52">
        <f t="shared" si="200"/>
        <v>13221050</v>
      </c>
      <c r="AA771" s="52">
        <f t="shared" si="200"/>
        <v>0</v>
      </c>
      <c r="AB771" s="54">
        <f t="shared" si="200"/>
        <v>13221050</v>
      </c>
      <c r="AC771" s="55">
        <f t="shared" si="183"/>
        <v>0.49423415901084544</v>
      </c>
      <c r="AD771" s="55">
        <f t="shared" si="184"/>
        <v>0.49423415901084544</v>
      </c>
      <c r="AE771" s="55">
        <f t="shared" si="185"/>
        <v>0.37297332733691846</v>
      </c>
      <c r="AF771" s="55">
        <f t="shared" si="186"/>
        <v>0.8672074863477639</v>
      </c>
    </row>
    <row r="772" spans="1:32" s="50" customFormat="1" ht="54" outlineLevel="2" x14ac:dyDescent="0.35">
      <c r="A772" s="12" t="s">
        <v>145</v>
      </c>
      <c r="B772" s="12" t="s">
        <v>134</v>
      </c>
      <c r="C772" s="12" t="s">
        <v>92</v>
      </c>
      <c r="D772" s="12" t="s">
        <v>151</v>
      </c>
      <c r="E772" s="13">
        <v>400</v>
      </c>
      <c r="F772" s="12" t="s">
        <v>381</v>
      </c>
      <c r="G772" s="13">
        <v>2320</v>
      </c>
      <c r="H772" s="13">
        <v>3420</v>
      </c>
      <c r="I772" s="40" t="s">
        <v>385</v>
      </c>
      <c r="J772" s="47">
        <v>31370839</v>
      </c>
      <c r="K772" s="47">
        <v>33484989</v>
      </c>
      <c r="L772" s="47">
        <v>0</v>
      </c>
      <c r="M772" s="47">
        <v>0</v>
      </c>
      <c r="N772" s="47">
        <v>0</v>
      </c>
      <c r="O772" s="47">
        <v>0</v>
      </c>
      <c r="P772" s="47">
        <v>0</v>
      </c>
      <c r="Q772" s="47">
        <v>0</v>
      </c>
      <c r="R772" s="47">
        <v>0</v>
      </c>
      <c r="S772" s="47">
        <f>+K772+N772+P772+Q772</f>
        <v>33484989</v>
      </c>
      <c r="T772" s="47">
        <v>0</v>
      </c>
      <c r="U772" s="47">
        <v>24585204.5</v>
      </c>
      <c r="V772" s="47">
        <v>0</v>
      </c>
      <c r="W772" s="47">
        <v>0</v>
      </c>
      <c r="X772" s="47">
        <v>0</v>
      </c>
      <c r="Y772" s="47">
        <v>0</v>
      </c>
      <c r="Z772" s="47">
        <v>8899784.5</v>
      </c>
      <c r="AA772" s="47">
        <v>0</v>
      </c>
      <c r="AB772" s="15">
        <f t="shared" si="189"/>
        <v>8899784.5</v>
      </c>
      <c r="AC772" s="49">
        <f t="shared" si="183"/>
        <v>0</v>
      </c>
      <c r="AD772" s="49">
        <f t="shared" si="184"/>
        <v>0</v>
      </c>
      <c r="AE772" s="49">
        <f t="shared" si="185"/>
        <v>0.73421569587494862</v>
      </c>
      <c r="AF772" s="49">
        <f t="shared" si="186"/>
        <v>0.73421569587494862</v>
      </c>
    </row>
    <row r="773" spans="1:32" s="50" customFormat="1" outlineLevel="1" x14ac:dyDescent="0.35">
      <c r="A773" s="34"/>
      <c r="B773" s="34"/>
      <c r="C773" s="34"/>
      <c r="D773" s="34" t="s">
        <v>668</v>
      </c>
      <c r="E773" s="33"/>
      <c r="F773" s="34"/>
      <c r="G773" s="33"/>
      <c r="H773" s="33"/>
      <c r="I773" s="51"/>
      <c r="J773" s="52">
        <f t="shared" ref="J773:AB773" si="201">SUBTOTAL(9,J772:J772)</f>
        <v>31370839</v>
      </c>
      <c r="K773" s="52">
        <f t="shared" si="201"/>
        <v>33484989</v>
      </c>
      <c r="L773" s="52">
        <f t="shared" si="201"/>
        <v>0</v>
      </c>
      <c r="M773" s="52">
        <f t="shared" si="201"/>
        <v>0</v>
      </c>
      <c r="N773" s="52">
        <f t="shared" si="201"/>
        <v>0</v>
      </c>
      <c r="O773" s="52">
        <f t="shared" si="201"/>
        <v>0</v>
      </c>
      <c r="P773" s="52">
        <f t="shared" si="201"/>
        <v>0</v>
      </c>
      <c r="Q773" s="52">
        <f t="shared" si="201"/>
        <v>0</v>
      </c>
      <c r="R773" s="52">
        <f t="shared" si="201"/>
        <v>0</v>
      </c>
      <c r="S773" s="52">
        <f t="shared" si="201"/>
        <v>33484989</v>
      </c>
      <c r="T773" s="52">
        <f t="shared" si="201"/>
        <v>0</v>
      </c>
      <c r="U773" s="52">
        <f t="shared" si="201"/>
        <v>24585204.5</v>
      </c>
      <c r="V773" s="52">
        <f t="shared" si="201"/>
        <v>0</v>
      </c>
      <c r="W773" s="52">
        <f t="shared" si="201"/>
        <v>0</v>
      </c>
      <c r="X773" s="52">
        <f t="shared" si="201"/>
        <v>0</v>
      </c>
      <c r="Y773" s="52">
        <f t="shared" si="201"/>
        <v>0</v>
      </c>
      <c r="Z773" s="52">
        <f t="shared" si="201"/>
        <v>8899784.5</v>
      </c>
      <c r="AA773" s="52">
        <f t="shared" si="201"/>
        <v>0</v>
      </c>
      <c r="AB773" s="54">
        <f t="shared" si="201"/>
        <v>8899784.5</v>
      </c>
      <c r="AC773" s="55">
        <f t="shared" si="183"/>
        <v>0</v>
      </c>
      <c r="AD773" s="55">
        <f t="shared" si="184"/>
        <v>0</v>
      </c>
      <c r="AE773" s="55">
        <f t="shared" si="185"/>
        <v>0.73421569587494862</v>
      </c>
      <c r="AF773" s="55">
        <f t="shared" si="186"/>
        <v>0.73421569587494862</v>
      </c>
    </row>
    <row r="774" spans="1:32" s="50" customFormat="1" x14ac:dyDescent="0.35">
      <c r="A774" s="60"/>
      <c r="B774" s="60"/>
      <c r="C774" s="60"/>
      <c r="D774" s="60" t="s">
        <v>406</v>
      </c>
      <c r="E774" s="61"/>
      <c r="F774" s="60"/>
      <c r="G774" s="61"/>
      <c r="H774" s="61"/>
      <c r="I774" s="62"/>
      <c r="J774" s="63">
        <f t="shared" ref="J774:AB774" si="202">SUBTOTAL(9,J12:J772)</f>
        <v>2586221855269</v>
      </c>
      <c r="K774" s="63">
        <f t="shared" si="202"/>
        <v>2598415679437</v>
      </c>
      <c r="L774" s="63">
        <f t="shared" si="202"/>
        <v>0</v>
      </c>
      <c r="M774" s="63">
        <f t="shared" si="202"/>
        <v>4798051863</v>
      </c>
      <c r="N774" s="63">
        <f t="shared" si="202"/>
        <v>0</v>
      </c>
      <c r="O774" s="63">
        <f t="shared" si="202"/>
        <v>1463914969</v>
      </c>
      <c r="P774" s="63">
        <f t="shared" si="202"/>
        <v>0</v>
      </c>
      <c r="Q774" s="63">
        <f t="shared" si="202"/>
        <v>0</v>
      </c>
      <c r="R774" s="63">
        <f t="shared" si="202"/>
        <v>1447772491.4300003</v>
      </c>
      <c r="S774" s="63">
        <f t="shared" si="202"/>
        <v>2598415679437</v>
      </c>
      <c r="T774" s="63">
        <f t="shared" si="202"/>
        <v>2233190284.9400005</v>
      </c>
      <c r="U774" s="63">
        <f t="shared" si="202"/>
        <v>163419437270.45007</v>
      </c>
      <c r="V774" s="63">
        <f t="shared" si="202"/>
        <v>784734501.57000005</v>
      </c>
      <c r="W774" s="63">
        <f t="shared" si="202"/>
        <v>1745338560426.6604</v>
      </c>
      <c r="X774" s="63">
        <f t="shared" si="202"/>
        <v>1745002100483.4404</v>
      </c>
      <c r="Y774" s="63">
        <f t="shared" si="202"/>
        <v>390901377912.59015</v>
      </c>
      <c r="Z774" s="63">
        <f t="shared" si="202"/>
        <v>686639756953.38013</v>
      </c>
      <c r="AA774" s="63">
        <f t="shared" si="202"/>
        <v>2000000000</v>
      </c>
      <c r="AB774" s="64">
        <f t="shared" si="202"/>
        <v>684639756953.38013</v>
      </c>
      <c r="AC774" s="65">
        <f t="shared" si="183"/>
        <v>0.67169336078083697</v>
      </c>
      <c r="AD774" s="65">
        <f t="shared" si="184"/>
        <v>0.67169336078083697</v>
      </c>
      <c r="AE774" s="65">
        <f t="shared" si="185"/>
        <v>6.4053401222171721E-2</v>
      </c>
      <c r="AF774" s="65">
        <f t="shared" si="186"/>
        <v>0.7357467620030087</v>
      </c>
    </row>
    <row r="775" spans="1:32" s="27" customFormat="1" x14ac:dyDescent="0.35">
      <c r="A775" s="17"/>
      <c r="B775" s="17"/>
      <c r="C775" s="17"/>
      <c r="D775" s="17"/>
      <c r="E775" s="18"/>
      <c r="F775" s="17"/>
      <c r="G775" s="18"/>
      <c r="H775" s="18"/>
      <c r="I775" s="41"/>
      <c r="M775" s="45"/>
      <c r="N775" s="45"/>
      <c r="O775" s="45"/>
      <c r="P775" s="45"/>
      <c r="Q775" s="45"/>
      <c r="R775" s="45"/>
      <c r="AC775" s="18"/>
      <c r="AD775" s="18"/>
      <c r="AE775" s="18"/>
      <c r="AF775" s="18"/>
    </row>
  </sheetData>
  <autoFilter ref="A11:AF773" xr:uid="{9CCDAF0C-3E95-4D2F-BE8B-C5FD15943A32}">
    <sortState xmlns:xlrd2="http://schemas.microsoft.com/office/spreadsheetml/2017/richdata2" ref="A12:AF772">
      <sortCondition ref="D12:D772"/>
    </sortState>
  </autoFilter>
  <mergeCells count="3">
    <mergeCell ref="A6:X6"/>
    <mergeCell ref="A7:X7"/>
    <mergeCell ref="A8:X8"/>
  </mergeCells>
  <pageMargins left="0.75" right="0.75"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Hoja2</vt:lpstr>
      <vt:lpstr>Liquidacion General F.Interna</vt:lpstr>
      <vt:lpstr>Liquidacion por Partida</vt:lpstr>
      <vt:lpstr>Liquidacion por SubPartida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Ortiz Chaves</dc:creator>
  <cp:lastModifiedBy>William Mc Koy Suarez</cp:lastModifiedBy>
  <dcterms:created xsi:type="dcterms:W3CDTF">2024-08-19T20:33:30Z</dcterms:created>
  <dcterms:modified xsi:type="dcterms:W3CDTF">2024-09-05T18:15:24Z</dcterms:modified>
</cp:coreProperties>
</file>