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FBCF7DAB-241A-413B-A20A-AE6EC49EFB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29-10-2021" sheetId="1" r:id="rId1"/>
  </sheets>
  <externalReferences>
    <externalReference r:id="rId2"/>
  </externalReferences>
  <definedNames>
    <definedName name="_xlnm._FilterDatabase" localSheetId="0" hidden="1">'Resumen Liquidación 29-10-2021'!$A$8:$WUF$16</definedName>
    <definedName name="programa">[1]Datos!$A$3:$A$15</definedName>
    <definedName name="_xlnm.Print_Titles" localSheetId="0">'Resumen Liquidación 29-10-2021'!$1:$8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<sst xmlns="http://schemas.openxmlformats.org/spreadsheetml/2006/main" count="46" uniqueCount="45">
  <si>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</si>
  <si>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</si>
  <si>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</si>
  <si>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</si>
  <si>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</si>
  <si>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</si>
  <si>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</si>
  <si>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</si>
  <si>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</si>
  <si>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</si>
  <si>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</si>
  <si>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</si>
  <si>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</si>
  <si>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</si>
  <si>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</si>
  <si>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</si>
  <si>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</si>
  <si>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</si>
  <si>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</si>
  <si>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</si>
  <si>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</si>
  <si>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</si>
  <si>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</si>
  <si>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</si>
  <si>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</si>
  <si>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</si>
  <si>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</si>
  <si>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</si>
  <si>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</si>
  <si>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</si>
  <si>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</si>
  <si>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</si>
  <si>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</si>
  <si>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</si>
  <si>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</si>
  <si>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</si>
  <si>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</si>
  <si>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</si>
  <si>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</si>
  <si>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</si>
  <si>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</si>
  <si>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</si>
  <si>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</si>
  <si>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29 DE OCTUBRE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</si>
  <si>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29-10-2021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</si>
</sst>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2" zoomScale="89" zoomScaleNormal="89" workbookViewId="0">
      <pane xSplit="1" topLeftCell="B1" activePane="topRight" state="frozen"/>
      <selection pane="topRight" activeCell="G24" sqref="G24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517120317006.60999</v>
      </c>
      <c r="F9" s="16">
        <v>463757287964.47998</v>
      </c>
      <c r="G9" s="15">
        <f>+F9/E9</f>
        <v>0.89680732454871248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48394959832.25</v>
      </c>
      <c r="F10" s="16">
        <v>36940182711.720001</v>
      </c>
      <c r="G10" s="15">
        <f t="shared" ref="G10:G23" si="0">+F10/E10</f>
        <v>0.76330640297594321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11652293535.309999</v>
      </c>
      <c r="F11" s="16">
        <v>7926944319.3500004</v>
      </c>
      <c r="G11" s="15">
        <f t="shared" si="0"/>
        <v>0.68029047631944251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39694131200.43</v>
      </c>
      <c r="F12" s="16">
        <v>11358929322.84</v>
      </c>
      <c r="G12" s="15">
        <f t="shared" si="0"/>
        <v>0.28616142939329403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38404554334</v>
      </c>
      <c r="F13" s="16">
        <v>26527951620.380001</v>
      </c>
      <c r="G13" s="15">
        <f t="shared" si="0"/>
        <v>0.69075014878885066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3819569640.9000001</v>
      </c>
      <c r="F14" s="16">
        <v>1555047077.6900001</v>
      </c>
      <c r="G14" s="15">
        <f t="shared" si="0"/>
        <v>0.40712625344974374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34156685131.189999</v>
      </c>
      <c r="F15" s="16">
        <v>25094716027.02</v>
      </c>
      <c r="G15" s="15">
        <f t="shared" si="0"/>
        <v>0.73469412885458518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271387088490.82001</v>
      </c>
      <c r="F16" s="16">
        <v>208312619432.62</v>
      </c>
      <c r="G16" s="15">
        <f t="shared" si="0"/>
        <v>0.76758485671165755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1657258766396.95</v>
      </c>
      <c r="F17" s="17">
        <f>+F18+F19+F20+F21+F22</f>
        <v>1199002456872.3701</v>
      </c>
      <c r="G17" s="15">
        <f t="shared" si="0"/>
        <v>0.72348536099713867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767071584032.21997</v>
      </c>
      <c r="F18" s="16">
        <v>566176452831.82996</v>
      </c>
      <c r="G18" s="15">
        <f t="shared" si="0"/>
        <v>0.73810119500926308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373905025724.87</v>
      </c>
      <c r="F19" s="16">
        <v>267832459602.26001</v>
      </c>
      <c r="G19" s="15">
        <f t="shared" si="0"/>
        <v>0.71631147263406614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234980617809.81</v>
      </c>
      <c r="F20" s="16">
        <v>166974324381.76999</v>
      </c>
      <c r="G20" s="15">
        <f t="shared" si="0"/>
        <v>0.71058764734764912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169734875440.22</v>
      </c>
      <c r="F21" s="16">
        <v>121235520971.69</v>
      </c>
      <c r="G21" s="15">
        <f t="shared" si="0"/>
        <v>0.71426405832776962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111566663389.83</v>
      </c>
      <c r="F22" s="16">
        <v>76783699084.820007</v>
      </c>
      <c r="G22" s="15">
        <f t="shared" si="0"/>
        <v>0.68823156265350249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2167048534</v>
      </c>
      <c r="F23" s="16">
        <v>1959311462.24</v>
      </c>
      <c r="G23" s="15">
        <f t="shared" si="0"/>
        <v>0.90413824679018473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2624055414102.46</v>
      </c>
      <c r="F24" s="14">
        <f>+F9+F10+F11+F15+F12+F13+F14+F16+F17+F23</f>
        <v>1982435446810.71</v>
      </c>
      <c r="G24" s="15">
        <f>+F24/E24</f>
        <v>0.75548535909588954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29-10-2021</vt:lpstr>
      <vt:lpstr>'Resumen Liquidación 29-10-2021'!Títulos_a_imprimir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2021-12-09T16:58:32Z</dcterms:modified>
</cp:coreProperties>
</file>