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LIQUIDACION PRESUPUESTARIA 2024\"/>
    </mc:Choice>
  </mc:AlternateContent>
  <xr:revisionPtr revIDLastSave="0" documentId="13_ncr:1_{0DC5B222-BBE7-4C3E-9C78-6AE3765037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01-2024" sheetId="1" r:id="rId1"/>
  </sheets>
  <externalReferences>
    <externalReference r:id="rId2"/>
  </externalReferences>
  <definedNames>
    <definedName name="_xlnm._FilterDatabase" localSheetId="0" hidden="1">'Resumen Liquidación 31-01-2024'!$A$8:$WUF$16</definedName>
    <definedName name="programa">[1]Datos!$A$3:$A$15</definedName>
    <definedName name="_xlnm.Print_Titles" localSheetId="0">'Resumen Liquidación 31-01-2024'!$1:$8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<sst xmlns="http://schemas.openxmlformats.org/spreadsheetml/2006/main" count="43" uniqueCount="43">
  <si>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</si>
  <si>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</si>
  <si>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</si>
  <si>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</si>
  <si>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</si>
  <si>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</si>
  <si>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</si>
  <si>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</si>
  <si>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</si>
  <si>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</si>
  <si>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</si>
  <si>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</si>
  <si>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</si>
  <si>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</si>
  <si>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</si>
  <si>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</si>
  <si>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</si>
  <si>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</si>
  <si>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</si>
  <si>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</si>
  <si>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</si>
  <si>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</si>
  <si>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</si>
  <si>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</si>
  <si>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</si>
  <si>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</si>
  <si>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</si>
  <si>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</si>
  <si>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</si>
  <si>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</si>
  <si>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</si>
  <si>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</si>
  <si>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</si>
  <si>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</si>
  <si>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</si>
  <si>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</si>
  <si>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</si>
  <si>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</si>
  <si>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Yorlenny Porras Calvo</t>
  </si>
  <si>
    <t>Álvaro Artavia Medrano</t>
  </si>
  <si>
    <t>CORTE AL 31 DE ENERO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</si>
  <si>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31-01-2024</t>
    </r>
  </si>
  <si>
    <t>Francisco Corella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</si>
</sst>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D11" sqref="D11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40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607473107923</v>
      </c>
      <c r="F9" s="16">
        <v>91534525119.889999</v>
      </c>
      <c r="G9" s="15">
        <f>+F9/E9</f>
        <v>0.15068078557889417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48774176849</v>
      </c>
      <c r="F10" s="16">
        <v>1942153111.3099999</v>
      </c>
      <c r="G10" s="15">
        <f t="shared" ref="G10:G22" si="0">+F10/E10</f>
        <v>3.9819290386441844E-2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38</v>
      </c>
      <c r="E11" s="16">
        <v>12965412728</v>
      </c>
      <c r="F11" s="16">
        <v>1088841898.29</v>
      </c>
      <c r="G11" s="15">
        <f t="shared" si="0"/>
        <v>8.3980504217852303E-2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29658687858</v>
      </c>
      <c r="F12" s="16">
        <v>5030151796.3000002</v>
      </c>
      <c r="G12" s="15">
        <f t="shared" si="0"/>
        <v>0.16960129255830142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34238794735</v>
      </c>
      <c r="F13" s="16">
        <v>822995092.19000006</v>
      </c>
      <c r="G13" s="15">
        <f t="shared" si="0"/>
        <v>2.4036917729136884E-2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39</v>
      </c>
      <c r="E14" s="16">
        <v>4044672428</v>
      </c>
      <c r="F14" s="16">
        <v>200110286.68000001</v>
      </c>
      <c r="G14" s="15">
        <f t="shared" si="0"/>
        <v>4.947502924951331E-2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42</v>
      </c>
      <c r="E15" s="16">
        <v>35277298315</v>
      </c>
      <c r="F15" s="16">
        <v>3776803156.75</v>
      </c>
      <c r="G15" s="15">
        <f t="shared" si="0"/>
        <v>0.10706044218652916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216311206465</v>
      </c>
      <c r="F16" s="16">
        <v>6357388105.6099997</v>
      </c>
      <c r="G16" s="15">
        <f t="shared" si="0"/>
        <v>2.9390008079117482E-2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1597478497968</v>
      </c>
      <c r="F17" s="17">
        <f>+F18+F19+F20+F21+F22</f>
        <v>189843807345.27997</v>
      </c>
      <c r="G17" s="15">
        <f t="shared" si="0"/>
        <v>0.11883966362411899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726305569960</v>
      </c>
      <c r="F18" s="16">
        <v>89279906659.259995</v>
      </c>
      <c r="G18" s="15">
        <f t="shared" si="0"/>
        <v>0.12292334019161787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367365762606</v>
      </c>
      <c r="F19" s="16">
        <v>43563397875.93</v>
      </c>
      <c r="G19" s="15">
        <f t="shared" si="0"/>
        <v>0.11858317325736141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231324655021</v>
      </c>
      <c r="F20" s="16">
        <v>26220671551.740002</v>
      </c>
      <c r="G20" s="15">
        <f t="shared" si="0"/>
        <v>0.11335009469422812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165775155161</v>
      </c>
      <c r="F21" s="16">
        <v>19332530600.360001</v>
      </c>
      <c r="G21" s="15">
        <f t="shared" si="0"/>
        <v>0.1166189866122239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106707355220</v>
      </c>
      <c r="F22" s="16">
        <v>11447300657.99</v>
      </c>
      <c r="G22" s="15">
        <f t="shared" si="0"/>
        <v>0.10727752210134854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2586221855269</v>
      </c>
      <c r="F23" s="14">
        <f>+F9+F10+F11+F15+F12+F13+F14+F16+F17</f>
        <v>300596775912.29993</v>
      </c>
      <c r="G23" s="15">
        <f>+F23/E23</f>
        <v>0.11623008107362623</v>
      </c>
    </row>
    <row r="24" spans="1:7" ht="15" thickTop="1" x14ac:dyDescent="0.35">
      <c r="A24" s="21" t="s">
        <v>41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31-01-2024</vt:lpstr>
      <vt:lpstr>'Resumen Liquidación 31-01-2024'!Títulos_a_imprimir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2024-02-13T15:42:20Z</dcterms:modified>
</cp:coreProperties>
</file>