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90562F38-5480-4478-8D76-161CF50964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31-03-2022" sheetId="1" r:id="rId1"/>
  </sheets>
  <externalReferences>
    <externalReference r:id="rId2"/>
  </externalReferences>
  <definedNames>
    <definedName name="_xlnm._FilterDatabase" localSheetId="0" hidden="1">'Resumen Liquidación 31-03-2022'!$A$8:$WUF$16</definedName>
    <definedName name="programa">[1]Datos!$A$3:$A$15</definedName>
    <definedName name="_xlnm.Print_Titles" localSheetId="0">'Resumen Liquidación 31-03-2022'!$1:$8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G10" i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<sst xmlns="http://schemas.openxmlformats.org/spreadsheetml/2006/main" count="43" uniqueCount="43">
  <si>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</si>
  <si>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</si>
  <si>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</si>
  <si>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</si>
  <si>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</si>
  <si>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</si>
  <si>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</si>
  <si>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</si>
  <si>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</si>
  <si>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</si>
  <si>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</si>
  <si>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</si>
  <si>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</si>
  <si>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</si>
  <si>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</si>
  <si>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</si>
  <si>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</si>
  <si>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</si>
  <si>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</si>
  <si>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</si>
  <si>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</si>
  <si>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</si>
  <si>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Wilber Ching Sojo</t>
  </si>
  <si>
    <t>Catalina Salas Hernández</t>
  </si>
  <si>
    <t xml:space="preserve">José Leonardo Sanchez Hernandez 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</si>
  <si>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</si>
  <si>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</si>
  <si>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</si>
  <si>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</si>
  <si>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</si>
  <si>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</si>
  <si>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</si>
  <si>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</si>
  <si>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</si>
  <si>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</si>
  <si>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</si>
  <si>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</si>
  <si>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Jose Manuel Sandi Zuñiga</t>
  </si>
  <si>
    <t>Maurico Cubero Madrigal</t>
  </si>
  <si>
    <t>Nelson Jesús Campos Quesada</t>
  </si>
  <si>
    <t>Lilliam Mayela Mora Aguilar</t>
  </si>
  <si>
    <t>CORTE AL 31 DE MARZO DEL 2022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</si>
  <si>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31-03-2022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</si>
</sst>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left" vertical="center"/>
    </xf>
    <xf numFmtId="49" fontId="0" fillId="4" borderId="6" xfId="0" applyNumberFormat="1" applyFont="1" applyFill="1" applyBorder="1" applyAlignment="1">
      <alignment horizontal="left" vertical="center"/>
    </xf>
    <xf numFmtId="49" fontId="0" fillId="4" borderId="7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zoomScale="89" zoomScaleNormal="89" workbookViewId="0">
      <pane xSplit="1" topLeftCell="B1" activePane="topRight" state="frozen"/>
      <selection pane="topRight" activeCell="F23" sqref="F23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35</v>
      </c>
    </row>
    <row r="5" spans="1:8" ht="15.75" x14ac:dyDescent="0.25">
      <c r="A5" s="30" t="s">
        <v>36</v>
      </c>
      <c r="B5" s="30"/>
      <c r="C5" s="30"/>
      <c r="D5" s="30"/>
      <c r="E5" s="30"/>
      <c r="F5" s="30"/>
      <c r="G5" s="30"/>
    </row>
    <row r="6" spans="1:8" x14ac:dyDescent="0.25">
      <c r="A6" s="31" t="s">
        <v>41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27</v>
      </c>
      <c r="B8" s="12" t="s">
        <v>26</v>
      </c>
      <c r="C8" s="12" t="s">
        <v>8</v>
      </c>
      <c r="D8" s="12" t="s">
        <v>9</v>
      </c>
      <c r="E8" s="12" t="s">
        <v>33</v>
      </c>
      <c r="F8" s="12" t="s">
        <v>34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586871244285</v>
      </c>
      <c r="F9" s="16">
        <v>178808786137.76001</v>
      </c>
      <c r="G9" s="15">
        <f>+F9/E9</f>
        <v>0.30468145760933857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22</v>
      </c>
      <c r="E10" s="16">
        <v>51826703158</v>
      </c>
      <c r="F10" s="16">
        <v>12481553496.709999</v>
      </c>
      <c r="G10" s="15">
        <f t="shared" ref="G10:G22" si="0">+F10/E10</f>
        <v>0.24083248086721756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39</v>
      </c>
      <c r="E11" s="16">
        <v>13809339516</v>
      </c>
      <c r="F11" s="16">
        <v>2797726309.6399999</v>
      </c>
      <c r="G11" s="15">
        <f t="shared" si="0"/>
        <v>0.20259667787865257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23</v>
      </c>
      <c r="E12" s="16">
        <v>11602381576</v>
      </c>
      <c r="F12" s="16">
        <v>1831793293.4400001</v>
      </c>
      <c r="G12" s="15">
        <f t="shared" si="0"/>
        <v>0.15788080071673727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37</v>
      </c>
      <c r="E13" s="16">
        <v>44534181752</v>
      </c>
      <c r="F13" s="16">
        <v>6109845950.1800003</v>
      </c>
      <c r="G13" s="15">
        <f t="shared" si="0"/>
        <v>0.13719452586339731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5169621677</v>
      </c>
      <c r="F14" s="16">
        <v>579569768.19000006</v>
      </c>
      <c r="G14" s="15">
        <f t="shared" si="0"/>
        <v>0.11211067354668244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38</v>
      </c>
      <c r="E15" s="16">
        <v>34555516282</v>
      </c>
      <c r="F15" s="16">
        <v>8499975393.8800001</v>
      </c>
      <c r="G15" s="15">
        <f t="shared" si="0"/>
        <v>0.24598027488617338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24</v>
      </c>
      <c r="E16" s="16">
        <v>234863935759</v>
      </c>
      <c r="F16" s="16">
        <v>58075875671</v>
      </c>
      <c r="G16" s="15">
        <f t="shared" si="0"/>
        <v>0.24727455700390361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25</v>
      </c>
      <c r="E17" s="17">
        <f>+E18+E19+E20+E21+E22</f>
        <v>1609664421740.4001</v>
      </c>
      <c r="F17" s="17">
        <f>+F18+F19+F20+F21+F22</f>
        <v>446390522182.95001</v>
      </c>
      <c r="G17" s="15">
        <f t="shared" si="0"/>
        <v>0.27731899652742775</v>
      </c>
    </row>
    <row r="18" spans="1:7" ht="16.5" thickTop="1" thickBot="1" x14ac:dyDescent="0.3">
      <c r="A18" s="24" t="s">
        <v>2</v>
      </c>
      <c r="B18" s="8" t="s">
        <v>3</v>
      </c>
      <c r="C18" s="10" t="s">
        <v>28</v>
      </c>
      <c r="D18" s="28"/>
      <c r="E18" s="16">
        <v>778686461446.80005</v>
      </c>
      <c r="F18" s="16">
        <v>223071783224.72</v>
      </c>
      <c r="G18" s="15">
        <f t="shared" si="0"/>
        <v>0.28647189115148153</v>
      </c>
    </row>
    <row r="19" spans="1:7" ht="16.5" thickTop="1" thickBot="1" x14ac:dyDescent="0.3">
      <c r="A19" s="25"/>
      <c r="B19" s="8" t="s">
        <v>4</v>
      </c>
      <c r="C19" s="10" t="s">
        <v>29</v>
      </c>
      <c r="D19" s="28"/>
      <c r="E19" s="16">
        <v>344242486150.12</v>
      </c>
      <c r="F19" s="16">
        <v>97586598899.179993</v>
      </c>
      <c r="G19" s="15">
        <f t="shared" si="0"/>
        <v>0.28348214652570125</v>
      </c>
    </row>
    <row r="20" spans="1:7" ht="16.5" thickTop="1" thickBot="1" x14ac:dyDescent="0.3">
      <c r="A20" s="25"/>
      <c r="B20" s="8" t="s">
        <v>5</v>
      </c>
      <c r="C20" s="10" t="s">
        <v>30</v>
      </c>
      <c r="D20" s="28"/>
      <c r="E20" s="16">
        <v>219304841723.82999</v>
      </c>
      <c r="F20" s="16">
        <v>57380565828.790001</v>
      </c>
      <c r="G20" s="15">
        <f t="shared" si="0"/>
        <v>0.26164751027726602</v>
      </c>
    </row>
    <row r="21" spans="1:7" ht="16.5" thickTop="1" thickBot="1" x14ac:dyDescent="0.3">
      <c r="A21" s="25"/>
      <c r="B21" s="8" t="s">
        <v>6</v>
      </c>
      <c r="C21" s="10" t="s">
        <v>31</v>
      </c>
      <c r="D21" s="28"/>
      <c r="E21" s="16">
        <v>156723206667.82999</v>
      </c>
      <c r="F21" s="16">
        <v>42568625290.550003</v>
      </c>
      <c r="G21" s="15">
        <f t="shared" si="0"/>
        <v>0.27161660481317801</v>
      </c>
    </row>
    <row r="22" spans="1:7" ht="16.5" thickTop="1" thickBot="1" x14ac:dyDescent="0.3">
      <c r="A22" s="26"/>
      <c r="B22" s="8" t="s">
        <v>7</v>
      </c>
      <c r="C22" s="10" t="s">
        <v>32</v>
      </c>
      <c r="D22" s="29"/>
      <c r="E22" s="16">
        <v>110707425751.82001</v>
      </c>
      <c r="F22" s="16">
        <v>25782948939.709999</v>
      </c>
      <c r="G22" s="15">
        <f t="shared" si="0"/>
        <v>0.23289267873962946</v>
      </c>
    </row>
    <row r="23" spans="1:7" ht="16.5" thickTop="1" thickBot="1" x14ac:dyDescent="0.3">
      <c r="A23" s="21" t="s">
        <v>20</v>
      </c>
      <c r="B23" s="22"/>
      <c r="C23" s="22"/>
      <c r="D23" s="23"/>
      <c r="E23" s="14">
        <f>+E9+E10+E11+E15+E12+E13+E14+E16+E17</f>
        <v>2592897345745.4004</v>
      </c>
      <c r="F23" s="14">
        <f>+F9+F10+F11+F15+F12+F13+F14+F16+F17</f>
        <v>715575648203.75</v>
      </c>
      <c r="G23" s="15">
        <f>+F23/E23</f>
        <v>0.27597530977379975</v>
      </c>
    </row>
    <row r="24" spans="1:7" ht="15.75" thickTop="1" x14ac:dyDescent="0.25">
      <c r="A24" s="20" t="s">
        <v>42</v>
      </c>
      <c r="B24" s="20"/>
      <c r="C24" s="20"/>
      <c r="D24" s="20"/>
      <c r="E24" s="20"/>
      <c r="F24" s="20"/>
      <c r="G24" s="20"/>
    </row>
    <row r="25" spans="1:7" x14ac:dyDescent="0.25">
      <c r="A25" s="5"/>
      <c r="B25" s="5"/>
      <c r="C25" s="5"/>
      <c r="D25" s="5"/>
      <c r="E25" s="6"/>
      <c r="F25" s="6"/>
      <c r="G25" s="7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31-03-2022</vt:lpstr>
      <vt:lpstr>'Resumen Liquidación 31-03-2022'!Títulos_a_imprimir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2022-04-07T20:00:14Z</dcterms:modified>
</cp:coreProperties>
</file>