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F4E7AAFF-1664-45A5-8142-60A5B7412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3-2023" sheetId="1" r:id="rId1"/>
  </sheets>
  <externalReferences>
    <externalReference r:id="rId2"/>
  </externalReferences>
  <definedNames>
    <definedName name="_xlnm._FilterDatabase" localSheetId="0" hidden="1">'Resumen Liquidación 31-03-2023'!$A$8:$WUF$16</definedName>
    <definedName name="programa">[1]Datos!$A$3:$A$15</definedName>
    <definedName name="_xlnm.Print_Titles" localSheetId="0">'Resumen Liquidación 31-03-2023'!$1:$8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<sst xmlns="http://schemas.openxmlformats.org/spreadsheetml/2006/main" count="43" uniqueCount="43">
  <si>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</si>
  <si>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</si>
  <si>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</si>
  <si>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</si>
  <si>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</si>
  <si>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</si>
  <si>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</si>
  <si>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</si>
  <si>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</si>
  <si>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</si>
  <si>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</si>
  <si>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</si>
  <si>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</si>
  <si>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</si>
  <si>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</si>
  <si>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</si>
  <si>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</si>
  <si>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</si>
  <si>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</si>
  <si>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</si>
  <si>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</si>
  <si>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</si>
  <si>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</si>
  <si>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</si>
  <si>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</si>
  <si>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</si>
  <si>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</si>
  <si>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</si>
  <si>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</si>
  <si>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</si>
  <si>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</si>
  <si>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</si>
  <si>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</si>
  <si>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</si>
  <si>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</si>
  <si>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</si>
  <si>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</si>
  <si>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</si>
  <si>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</si>
  <si>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CORTE AL 31 DE MARZO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</si>
  <si>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31-03-2023</t>
    </r>
  </si>
  <si>
    <t>Yorlenny Porras Calvo</t>
  </si>
  <si>
    <t>Yorlenny Rocío Rojas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</si>
</sst>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4" zoomScale="89" zoomScaleNormal="89" workbookViewId="0">
      <pane xSplit="1" topLeftCell="B1" activePane="topRight" state="frozen"/>
      <selection pane="topRight" activeCell="J13" sqref="J13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39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593161130352</v>
      </c>
      <c r="F9" s="16">
        <v>180439653049.60999</v>
      </c>
      <c r="G9" s="15">
        <f>+F9/E9</f>
        <v>0.30420006270898359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46116160797</v>
      </c>
      <c r="F10" s="16">
        <v>7520841360.1099997</v>
      </c>
      <c r="G10" s="15">
        <f t="shared" ref="G10:G22" si="0">+F10/E10</f>
        <v>0.1630847240995667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41</v>
      </c>
      <c r="E11" s="16">
        <v>13062916254</v>
      </c>
      <c r="F11" s="16">
        <v>3311841919.3000002</v>
      </c>
      <c r="G11" s="15">
        <f t="shared" si="0"/>
        <v>0.25353005828892761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38</v>
      </c>
      <c r="E12" s="16">
        <v>13720727186</v>
      </c>
      <c r="F12" s="16">
        <v>1203954713.95</v>
      </c>
      <c r="G12" s="15">
        <f t="shared" si="0"/>
        <v>8.7747150543045577E-2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35</v>
      </c>
      <c r="E13" s="16">
        <v>36743785226</v>
      </c>
      <c r="F13" s="16">
        <v>2644015319.79</v>
      </c>
      <c r="G13" s="15">
        <f t="shared" si="0"/>
        <v>7.1958163905200698E-2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42</v>
      </c>
      <c r="E14" s="16">
        <v>2795021081</v>
      </c>
      <c r="F14" s="16">
        <v>568308334.44000006</v>
      </c>
      <c r="G14" s="15">
        <f t="shared" si="0"/>
        <v>0.20332881862796942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36</v>
      </c>
      <c r="E15" s="16">
        <v>34897237436</v>
      </c>
      <c r="F15" s="16">
        <v>8678187551.0699997</v>
      </c>
      <c r="G15" s="15">
        <f t="shared" si="0"/>
        <v>0.24867835360851742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37</v>
      </c>
      <c r="E16" s="16">
        <v>229589302200</v>
      </c>
      <c r="F16" s="16">
        <v>58482140933.419998</v>
      </c>
      <c r="G16" s="15">
        <f t="shared" si="0"/>
        <v>0.25472502583101625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1643517169115.1802</v>
      </c>
      <c r="F17" s="17">
        <f>+F18+F19+F20+F21+F22</f>
        <v>413789315809.10992</v>
      </c>
      <c r="G17" s="15">
        <f t="shared" si="0"/>
        <v>0.25177060732008144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746528350509</v>
      </c>
      <c r="F18" s="16">
        <v>196122794226.25</v>
      </c>
      <c r="G18" s="15">
        <f t="shared" si="0"/>
        <v>0.26271312280709636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360905669943.15997</v>
      </c>
      <c r="F19" s="16">
        <v>93174654870.339996</v>
      </c>
      <c r="G19" s="15">
        <f t="shared" si="0"/>
        <v>0.25816899713715868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235982608569.85001</v>
      </c>
      <c r="F20" s="16">
        <v>57233258891.059998</v>
      </c>
      <c r="G20" s="15">
        <f t="shared" si="0"/>
        <v>0.24253168162652614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177109866321.57001</v>
      </c>
      <c r="F21" s="16">
        <v>41749514411.800003</v>
      </c>
      <c r="G21" s="15">
        <f t="shared" si="0"/>
        <v>0.23572664402556426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122990673771.60001</v>
      </c>
      <c r="F22" s="16">
        <v>25509093409.66</v>
      </c>
      <c r="G22" s="15">
        <f t="shared" si="0"/>
        <v>0.20740672953001052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2613603449647.1802</v>
      </c>
      <c r="F23" s="14">
        <f>+F9+F10+F11+F15+F12+F13+F14+F16+F17</f>
        <v>676638258990.79993</v>
      </c>
      <c r="G23" s="15">
        <f>+F23/E23</f>
        <v>0.2588909419606642</v>
      </c>
    </row>
    <row r="24" spans="1:7" ht="15.75" thickTop="1" x14ac:dyDescent="0.25">
      <c r="A24" s="20" t="s">
        <v>40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31-03-2023</vt:lpstr>
      <vt:lpstr>'Resumen Liquidación 31-03-2023'!Títulos_a_imprimir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2023-04-18T18:20:11Z</dcterms:modified>
</cp:coreProperties>
</file>