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E240D584-3663-4DA2-A3F2-19821B6400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26-02-2021" sheetId="1" r:id="rId1"/>
  </sheets>
  <externalReferences>
    <externalReference r:id="rId2"/>
  </externalReferences>
  <definedNames>
    <definedName name="_xlnm._FilterDatabase" localSheetId="0" hidden="1">'Resumen Liquidación 26-02-2021'!$A$8:$WUF$16</definedName>
    <definedName name="programa">[1]Datos!$A$3:$A$15</definedName>
    <definedName name="_xlnm.Print_Titles" localSheetId="0">'Resumen Liquidación 26-02-2021'!$1:$8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23" i="1"/>
  <c r="G10" i="1"/>
  <c r="G11" i="1"/>
  <c r="G12" i="1"/>
  <c r="G14" i="1"/>
  <c r="G15" i="1"/>
  <c r="G16" i="1"/>
  <c r="G18" i="1"/>
  <c r="G19" i="1"/>
  <c r="G20" i="1"/>
  <c r="G21" i="1"/>
  <c r="G22" i="1"/>
  <c r="G9" i="1"/>
  <c r="E17" i="1" l="1"/>
  <c r="E24" i="1" s="1"/>
  <c r="F17" i="1" l="1"/>
  <c r="G17" i="1" l="1"/>
  <c r="F24" i="1"/>
  <c r="G24" i="1" s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<sst xmlns="http://schemas.openxmlformats.org/spreadsheetml/2006/main" count="46" uniqueCount="45">
  <si>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</si>
  <si>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</si>
  <si>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</si>
  <si>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</si>
  <si>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</si>
  <si>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</si>
  <si>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</si>
  <si>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</si>
  <si>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</si>
  <si>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</si>
  <si>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</si>
  <si>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</si>
  <si>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</si>
  <si>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</si>
  <si>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</si>
  <si>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</si>
  <si>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</si>
  <si>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</si>
  <si>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</si>
  <si>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</si>
  <si>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</si>
  <si>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</si>
  <si>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</si>
  <si>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</si>
  <si>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</si>
  <si>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</si>
  <si>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</si>
  <si>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</si>
  <si>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</si>
  <si>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</si>
  <si>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</si>
  <si>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</si>
  <si>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</si>
  <si>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</si>
  <si>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</si>
  <si>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</si>
  <si>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</si>
  <si>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</si>
  <si>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Jose Manuel Sandi Zuñiga</t>
  </si>
  <si>
    <t>Pablo José Mena Castillo</t>
  </si>
  <si>
    <t>Fondo Nacional de Becas</t>
  </si>
  <si>
    <t>Maurico Cubero Madrigal</t>
  </si>
  <si>
    <t>CORTE AL 26 DE FEBRERO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</si>
  <si>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26-02-2021</t>
    </r>
  </si>
  <si>
    <t>Nelson Jesús Campos Quesada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</si>
</sst>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10" zoomScale="89" zoomScaleNormal="89" workbookViewId="0">
      <selection activeCell="D11" sqref="D11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42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552264424020.75</v>
      </c>
      <c r="F9" s="16">
        <v>125993382123.63</v>
      </c>
      <c r="G9" s="15">
        <f>+F9/E9</f>
        <v>0.22813959517134513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48574271844</v>
      </c>
      <c r="F10" s="16">
        <v>4577065892.0200005</v>
      </c>
      <c r="G10" s="15">
        <f t="shared" ref="G10:G23" si="0">+F10/E10</f>
        <v>9.422819361491612E-2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44</v>
      </c>
      <c r="E11" s="16">
        <v>13461660663</v>
      </c>
      <c r="F11" s="16">
        <v>1735002897.98</v>
      </c>
      <c r="G11" s="15">
        <f t="shared" si="0"/>
        <v>0.1288847595712122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26738308421</v>
      </c>
      <c r="F12" s="16">
        <v>2435356312.9000001</v>
      </c>
      <c r="G12" s="15">
        <f t="shared" si="0"/>
        <v>9.108116618878162E-2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38</v>
      </c>
      <c r="E13" s="16">
        <v>42437166007</v>
      </c>
      <c r="F13" s="16">
        <v>5607533450.0100002</v>
      </c>
      <c r="G13" s="15">
        <f t="shared" si="0"/>
        <v>0.13213732154227828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39</v>
      </c>
      <c r="E14" s="16">
        <v>5246002858</v>
      </c>
      <c r="F14" s="16">
        <v>353156624.60000002</v>
      </c>
      <c r="G14" s="15">
        <f t="shared" si="0"/>
        <v>6.7319182653788792E-2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41</v>
      </c>
      <c r="E15" s="16">
        <v>35333224128</v>
      </c>
      <c r="F15" s="16">
        <v>5994275643.5200005</v>
      </c>
      <c r="G15" s="15">
        <f t="shared" si="0"/>
        <v>0.1696498350052863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229588701078</v>
      </c>
      <c r="F16" s="16">
        <v>36947199906.690002</v>
      </c>
      <c r="G16" s="15">
        <f t="shared" si="0"/>
        <v>0.1609277796912908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1598611995300</v>
      </c>
      <c r="F17" s="17">
        <f>+F18+F19+F20+F21+F22</f>
        <v>303602054123.14001</v>
      </c>
      <c r="G17" s="15">
        <f t="shared" si="0"/>
        <v>0.18991603654654499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764489956631</v>
      </c>
      <c r="F18" s="16">
        <v>145639594317.07001</v>
      </c>
      <c r="G18" s="15">
        <f t="shared" si="0"/>
        <v>0.19050556917566749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349853556924</v>
      </c>
      <c r="F19" s="16">
        <v>67930304107.809998</v>
      </c>
      <c r="G19" s="15">
        <f t="shared" si="0"/>
        <v>0.1941678246894793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216824811548</v>
      </c>
      <c r="F20" s="16">
        <v>40632389650.019997</v>
      </c>
      <c r="G20" s="15">
        <f t="shared" si="0"/>
        <v>0.18739732487222721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162182826393</v>
      </c>
      <c r="F21" s="16">
        <v>30805790984.299999</v>
      </c>
      <c r="G21" s="15">
        <f t="shared" si="0"/>
        <v>0.18994483984174548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105260843804</v>
      </c>
      <c r="F22" s="16">
        <v>18593975063.939999</v>
      </c>
      <c r="G22" s="15">
        <f t="shared" si="0"/>
        <v>0.17664664648292902</v>
      </c>
    </row>
    <row r="23" spans="1:7" ht="16.5" thickTop="1" thickBot="1" x14ac:dyDescent="0.3">
      <c r="A23" s="8" t="s">
        <v>37</v>
      </c>
      <c r="B23" s="8"/>
      <c r="C23" s="10" t="s">
        <v>40</v>
      </c>
      <c r="D23" s="18" t="s">
        <v>24</v>
      </c>
      <c r="E23" s="16">
        <v>5706874095</v>
      </c>
      <c r="F23" s="16">
        <v>202930986.12</v>
      </c>
      <c r="G23" s="15">
        <f t="shared" si="0"/>
        <v>3.5559043837640511E-2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2557962628414.75</v>
      </c>
      <c r="F24" s="14">
        <f>+F9+F10+F11+F15+F12+F13+F14+F16+F17+F23</f>
        <v>487447957960.60999</v>
      </c>
      <c r="G24" s="15">
        <f>+F24/E24</f>
        <v>0.1905610162345088</v>
      </c>
    </row>
    <row r="25" spans="1:7" ht="15.75" thickTop="1" x14ac:dyDescent="0.25">
      <c r="A25" s="20" t="s">
        <v>43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26-02-2021</vt:lpstr>
      <vt:lpstr>'Resumen Liquidación 26-02-2021'!Títulos_a_imprimir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2022-03-10T15:18:17Z</dcterms:modified>
</cp:coreProperties>
</file>